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016789\RRCS2017\datasets\"/>
    </mc:Choice>
  </mc:AlternateContent>
  <bookViews>
    <workbookView xWindow="0" yWindow="0" windowWidth="28800" windowHeight="13065"/>
  </bookViews>
  <sheets>
    <sheet name="Table M - Accs" sheetId="1" r:id="rId1"/>
    <sheet name="Figure 11" sheetId="2" r:id="rId2"/>
    <sheet name="Table N - Accidents" sheetId="3" r:id="rId3"/>
    <sheet name="Table O - vehicles" sheetId="4" r:id="rId4"/>
    <sheet name="Table P - ped" sheetId="5" r:id="rId5"/>
    <sheet name="Table Q - pairs - veh" sheetId="6" r:id="rId6"/>
    <sheet name="Table R - cas" sheetId="7" r:id="rId7"/>
    <sheet name="Table S - cas" sheetId="8" r:id="rId8"/>
    <sheet name="Table T - Freq of factors" sheetId="9" r:id="rId9"/>
  </sheets>
  <externalReferences>
    <externalReference r:id="rId10"/>
    <externalReference r:id="rId11"/>
    <externalReference r:id="rId12"/>
    <externalReference r:id="rId13"/>
  </externalReferences>
  <definedNames>
    <definedName name="\A" localSheetId="0">#REF!</definedName>
    <definedName name="\B" localSheetId="0">#REF!</definedName>
    <definedName name="\C" localSheetId="0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_Fill" localSheetId="0" hidden="1">#REF!</definedName>
    <definedName name="_new2">#REF!</definedName>
    <definedName name="_Order1" hidden="1">255</definedName>
    <definedName name="compnum" localSheetId="0">#REF!</definedName>
    <definedName name="KEYA">'[2]Table A'!$AB$26</definedName>
    <definedName name="MACROS">[3]Table!$M$1:$IG$8163</definedName>
    <definedName name="MACROS2" localSheetId="0">#REF!</definedName>
    <definedName name="_xlnm.Print_Area" localSheetId="0">'Table M - Accs'!$A$1:$M$115</definedName>
    <definedName name="_xlnm.Print_Area" localSheetId="3">'Table O - vehicles'!$A$1:$O$96</definedName>
    <definedName name="_xlnm.Print_Area" localSheetId="5">'Table Q - pairs - veh'!$A$1:$C$31</definedName>
    <definedName name="_xlnm.Print_Area" localSheetId="6">'Table R - cas'!$A$1:$K$83</definedName>
    <definedName name="_xlnm.Print_Area" localSheetId="7">'Table S - cas'!$A$1:$K$108</definedName>
    <definedName name="_xlnm.Print_Area" localSheetId="8">'Table T - Freq of factors'!$A$1:$I$86</definedName>
    <definedName name="_xlnm.Print_Titles" localSheetId="0">'Table M - Accs'!$2:$3</definedName>
    <definedName name="_xlnm.Print_Titles" localSheetId="6">'Table R - cas'!$1:$3</definedName>
    <definedName name="_xlnm.Print_Titles" localSheetId="7">'Table S - cas'!$1:$4</definedName>
    <definedName name="_xlnm.Print_Titles" localSheetId="8">'Table T - Freq of factors'!$1:$3</definedName>
    <definedName name="SHEETA" localSheetId="0">#REF!</definedName>
    <definedName name="SHEETB" localSheetId="0">#REF!</definedName>
    <definedName name="SHEETC" localSheetId="0">#REF!</definedName>
    <definedName name="SHEETE" localSheetId="0">#REF!</definedName>
    <definedName name="SHEETF" localSheetId="0">#REF!</definedName>
    <definedName name="SHEETG" localSheetId="0">#REF!</definedName>
    <definedName name="TIME">[3]Table!$E$1:$IG$8163</definedName>
    <definedName name="TIME2" localSheetId="0">#REF!</definedName>
    <definedName name="Value_Year">'[4]Uprating series'!$B$4</definedName>
    <definedName name="WHOLE">[3]Table!$BZ$371</definedName>
    <definedName name="WHOLE2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9" l="1"/>
  <c r="I4" i="9"/>
  <c r="H5" i="9"/>
  <c r="I5" i="9"/>
  <c r="H6" i="9"/>
  <c r="I6" i="9"/>
  <c r="H7" i="9"/>
  <c r="I7" i="9"/>
  <c r="H8" i="9"/>
  <c r="I8" i="9"/>
  <c r="H9" i="9"/>
  <c r="I9" i="9"/>
  <c r="H10" i="9"/>
  <c r="I10" i="9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H29" i="9"/>
  <c r="I29" i="9"/>
  <c r="H30" i="9"/>
  <c r="I30" i="9"/>
  <c r="H31" i="9"/>
  <c r="I31" i="9"/>
  <c r="H32" i="9"/>
  <c r="I32" i="9"/>
  <c r="H33" i="9"/>
  <c r="I33" i="9"/>
  <c r="H34" i="9"/>
  <c r="I34" i="9"/>
  <c r="H35" i="9"/>
  <c r="I35" i="9"/>
  <c r="H36" i="9"/>
  <c r="I36" i="9"/>
  <c r="H37" i="9"/>
  <c r="I37" i="9"/>
  <c r="H38" i="9"/>
  <c r="I38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H50" i="9"/>
  <c r="I50" i="9"/>
  <c r="H51" i="9"/>
  <c r="I51" i="9"/>
  <c r="H52" i="9"/>
  <c r="I52" i="9"/>
  <c r="H53" i="9"/>
  <c r="I53" i="9"/>
  <c r="H54" i="9"/>
  <c r="I54" i="9"/>
  <c r="H55" i="9"/>
  <c r="I55" i="9"/>
  <c r="H56" i="9"/>
  <c r="I56" i="9"/>
  <c r="H57" i="9"/>
  <c r="I57" i="9"/>
  <c r="H58" i="9"/>
  <c r="I58" i="9"/>
  <c r="H59" i="9"/>
  <c r="I59" i="9"/>
  <c r="H60" i="9"/>
  <c r="I60" i="9"/>
  <c r="H61" i="9"/>
  <c r="I61" i="9"/>
  <c r="H62" i="9"/>
  <c r="I62" i="9"/>
  <c r="H63" i="9"/>
  <c r="I63" i="9"/>
  <c r="H64" i="9"/>
  <c r="I64" i="9"/>
  <c r="H65" i="9"/>
  <c r="I65" i="9"/>
  <c r="H66" i="9"/>
  <c r="I66" i="9"/>
  <c r="H67" i="9"/>
  <c r="I67" i="9"/>
  <c r="H68" i="9"/>
  <c r="I68" i="9"/>
  <c r="H69" i="9"/>
  <c r="I69" i="9"/>
  <c r="H70" i="9"/>
  <c r="I70" i="9"/>
  <c r="H71" i="9"/>
  <c r="I71" i="9"/>
  <c r="H72" i="9"/>
  <c r="I72" i="9"/>
  <c r="H73" i="9"/>
  <c r="I73" i="9"/>
  <c r="H74" i="9"/>
  <c r="I74" i="9"/>
  <c r="H75" i="9"/>
  <c r="I75" i="9"/>
  <c r="H76" i="9"/>
  <c r="I76" i="9"/>
  <c r="H77" i="9"/>
  <c r="I77" i="9"/>
  <c r="H78" i="9"/>
  <c r="I78" i="9"/>
  <c r="H79" i="9"/>
  <c r="I79" i="9"/>
  <c r="I80" i="9"/>
  <c r="I81" i="9"/>
  <c r="H82" i="9"/>
  <c r="I82" i="9"/>
  <c r="J6" i="8"/>
  <c r="J7" i="8"/>
  <c r="J8" i="8"/>
  <c r="J9" i="8"/>
  <c r="J10" i="8"/>
  <c r="J11" i="8"/>
  <c r="J12" i="8"/>
  <c r="J13" i="8"/>
  <c r="J14" i="8"/>
  <c r="J15" i="8"/>
  <c r="J18" i="8"/>
  <c r="J19" i="8"/>
  <c r="J20" i="8"/>
  <c r="J21" i="8"/>
  <c r="J22" i="8"/>
  <c r="J25" i="8"/>
  <c r="J26" i="8"/>
  <c r="J27" i="8"/>
  <c r="J28" i="8"/>
  <c r="J29" i="8"/>
  <c r="J30" i="8"/>
  <c r="J31" i="8"/>
  <c r="J32" i="8"/>
  <c r="J33" i="8"/>
  <c r="J34" i="8"/>
  <c r="J35" i="8"/>
  <c r="J37" i="8"/>
  <c r="J38" i="8"/>
  <c r="J39" i="8"/>
  <c r="J40" i="8"/>
  <c r="J41" i="8"/>
  <c r="J42" i="8"/>
  <c r="J43" i="8"/>
  <c r="J44" i="8"/>
  <c r="J45" i="8"/>
  <c r="J46" i="8"/>
  <c r="J49" i="8"/>
  <c r="J50" i="8"/>
  <c r="J51" i="8"/>
  <c r="J52" i="8"/>
  <c r="J53" i="8"/>
  <c r="J54" i="8"/>
  <c r="J55" i="8"/>
  <c r="J56" i="8"/>
  <c r="J57" i="8"/>
  <c r="J58" i="8"/>
  <c r="J59" i="8"/>
  <c r="J61" i="8"/>
  <c r="J62" i="8"/>
  <c r="J63" i="8"/>
  <c r="J64" i="8"/>
  <c r="J65" i="8"/>
  <c r="J66" i="8"/>
  <c r="J69" i="8"/>
  <c r="J70" i="8"/>
  <c r="J71" i="8"/>
  <c r="J72" i="8"/>
  <c r="J73" i="8"/>
  <c r="J74" i="8"/>
  <c r="J75" i="8"/>
  <c r="J76" i="8"/>
  <c r="J77" i="8"/>
  <c r="J78" i="8"/>
  <c r="J79" i="8"/>
  <c r="J81" i="8"/>
  <c r="J82" i="8"/>
  <c r="J83" i="8"/>
  <c r="J84" i="8"/>
  <c r="J85" i="8"/>
  <c r="J86" i="8"/>
  <c r="J87" i="8"/>
  <c r="J88" i="8"/>
  <c r="J89" i="8"/>
  <c r="J90" i="8"/>
  <c r="J93" i="8"/>
  <c r="J94" i="8"/>
  <c r="J95" i="8"/>
  <c r="J96" i="8"/>
  <c r="J97" i="8"/>
  <c r="J99" i="8"/>
  <c r="C100" i="8"/>
  <c r="D100" i="8"/>
  <c r="E100" i="8"/>
  <c r="F100" i="8"/>
  <c r="G100" i="8"/>
  <c r="H100" i="8"/>
  <c r="J5" i="7"/>
  <c r="J6" i="7"/>
  <c r="J7" i="7"/>
  <c r="J8" i="7"/>
  <c r="J11" i="7"/>
  <c r="J12" i="7"/>
  <c r="J13" i="7"/>
  <c r="J16" i="7"/>
  <c r="J17" i="7"/>
  <c r="J18" i="7"/>
  <c r="J19" i="7"/>
  <c r="J20" i="7"/>
  <c r="J21" i="7"/>
  <c r="J22" i="7"/>
  <c r="J23" i="7"/>
  <c r="J26" i="7"/>
  <c r="J27" i="7"/>
  <c r="J28" i="7"/>
  <c r="J29" i="7"/>
  <c r="J30" i="7"/>
  <c r="J31" i="7"/>
  <c r="J32" i="7"/>
  <c r="J33" i="7"/>
  <c r="J36" i="7"/>
  <c r="J37" i="7"/>
  <c r="J38" i="7"/>
  <c r="J39" i="7"/>
  <c r="J40" i="7"/>
  <c r="J41" i="7"/>
  <c r="J42" i="7"/>
  <c r="J45" i="7"/>
  <c r="J46" i="7"/>
  <c r="J47" i="7"/>
  <c r="J48" i="7"/>
  <c r="J49" i="7"/>
  <c r="J50" i="7"/>
  <c r="J53" i="7"/>
  <c r="J54" i="7"/>
  <c r="J55" i="7"/>
  <c r="J56" i="7"/>
  <c r="J57" i="7"/>
  <c r="J60" i="7"/>
  <c r="J61" i="7"/>
  <c r="J62" i="7"/>
  <c r="J63" i="7"/>
  <c r="J64" i="7"/>
  <c r="J65" i="7"/>
  <c r="J66" i="7"/>
  <c r="J67" i="7"/>
  <c r="J68" i="7"/>
  <c r="J69" i="7"/>
  <c r="J72" i="7"/>
  <c r="J73" i="7"/>
  <c r="D3" i="5"/>
  <c r="D4" i="5"/>
  <c r="D5" i="5"/>
  <c r="D6" i="5"/>
  <c r="D7" i="5"/>
  <c r="D8" i="5"/>
  <c r="D9" i="5"/>
  <c r="D10" i="5"/>
  <c r="D11" i="5"/>
  <c r="D12" i="5"/>
  <c r="C14" i="5"/>
  <c r="C18" i="5" s="1"/>
  <c r="C4" i="4"/>
  <c r="E4" i="4"/>
  <c r="G4" i="4"/>
  <c r="I4" i="4"/>
  <c r="K4" i="4"/>
  <c r="M4" i="4"/>
  <c r="O4" i="4"/>
  <c r="C5" i="4"/>
  <c r="E5" i="4"/>
  <c r="G5" i="4"/>
  <c r="I5" i="4"/>
  <c r="K5" i="4"/>
  <c r="M5" i="4"/>
  <c r="O5" i="4"/>
  <c r="C6" i="4"/>
  <c r="E6" i="4"/>
  <c r="G6" i="4"/>
  <c r="I6" i="4"/>
  <c r="K6" i="4"/>
  <c r="M6" i="4"/>
  <c r="O6" i="4"/>
  <c r="C7" i="4"/>
  <c r="E7" i="4"/>
  <c r="G7" i="4"/>
  <c r="I7" i="4"/>
  <c r="K7" i="4"/>
  <c r="M7" i="4"/>
  <c r="O7" i="4"/>
  <c r="C8" i="4"/>
  <c r="E8" i="4"/>
  <c r="G8" i="4"/>
  <c r="I8" i="4"/>
  <c r="K8" i="4"/>
  <c r="M8" i="4"/>
  <c r="O8" i="4"/>
  <c r="C9" i="4"/>
  <c r="E9" i="4"/>
  <c r="G9" i="4"/>
  <c r="I9" i="4"/>
  <c r="K9" i="4"/>
  <c r="M9" i="4"/>
  <c r="O9" i="4"/>
  <c r="C10" i="4"/>
  <c r="E10" i="4"/>
  <c r="G10" i="4"/>
  <c r="I10" i="4"/>
  <c r="K10" i="4"/>
  <c r="M10" i="4"/>
  <c r="O10" i="4"/>
  <c r="C11" i="4"/>
  <c r="E11" i="4"/>
  <c r="G11" i="4"/>
  <c r="I11" i="4"/>
  <c r="K11" i="4"/>
  <c r="M11" i="4"/>
  <c r="O11" i="4"/>
  <c r="C12" i="4"/>
  <c r="E12" i="4"/>
  <c r="G12" i="4"/>
  <c r="I12" i="4"/>
  <c r="K12" i="4"/>
  <c r="M12" i="4"/>
  <c r="O12" i="4"/>
  <c r="C13" i="4"/>
  <c r="E13" i="4"/>
  <c r="G13" i="4"/>
  <c r="I13" i="4"/>
  <c r="K13" i="4"/>
  <c r="M13" i="4"/>
  <c r="O13" i="4"/>
  <c r="C14" i="4"/>
  <c r="E14" i="4"/>
  <c r="G14" i="4"/>
  <c r="I14" i="4"/>
  <c r="K14" i="4"/>
  <c r="M14" i="4"/>
  <c r="O14" i="4"/>
  <c r="C16" i="4"/>
  <c r="E16" i="4"/>
  <c r="G16" i="4"/>
  <c r="I16" i="4"/>
  <c r="K16" i="4"/>
  <c r="M16" i="4"/>
  <c r="O16" i="4"/>
  <c r="C17" i="4"/>
  <c r="E17" i="4"/>
  <c r="G17" i="4"/>
  <c r="I17" i="4"/>
  <c r="K17" i="4"/>
  <c r="M17" i="4"/>
  <c r="O17" i="4"/>
  <c r="C18" i="4"/>
  <c r="E18" i="4"/>
  <c r="G18" i="4"/>
  <c r="I18" i="4"/>
  <c r="K18" i="4"/>
  <c r="M18" i="4"/>
  <c r="O18" i="4"/>
  <c r="C19" i="4"/>
  <c r="E19" i="4"/>
  <c r="G19" i="4"/>
  <c r="I19" i="4"/>
  <c r="K19" i="4"/>
  <c r="M19" i="4"/>
  <c r="O19" i="4"/>
  <c r="C20" i="4"/>
  <c r="E20" i="4"/>
  <c r="G20" i="4"/>
  <c r="I20" i="4"/>
  <c r="K20" i="4"/>
  <c r="M20" i="4"/>
  <c r="O20" i="4"/>
  <c r="C21" i="4"/>
  <c r="E21" i="4"/>
  <c r="G21" i="4"/>
  <c r="I21" i="4"/>
  <c r="K21" i="4"/>
  <c r="M21" i="4"/>
  <c r="O21" i="4"/>
  <c r="C22" i="4"/>
  <c r="E22" i="4"/>
  <c r="G22" i="4"/>
  <c r="I22" i="4"/>
  <c r="K22" i="4"/>
  <c r="M22" i="4"/>
  <c r="O22" i="4"/>
  <c r="C24" i="4"/>
  <c r="E24" i="4"/>
  <c r="G24" i="4"/>
  <c r="I24" i="4"/>
  <c r="K24" i="4"/>
  <c r="M24" i="4"/>
  <c r="O24" i="4"/>
  <c r="C25" i="4"/>
  <c r="E25" i="4"/>
  <c r="G25" i="4"/>
  <c r="I25" i="4"/>
  <c r="K25" i="4"/>
  <c r="M25" i="4"/>
  <c r="O25" i="4"/>
  <c r="C26" i="4"/>
  <c r="E26" i="4"/>
  <c r="G26" i="4"/>
  <c r="I26" i="4"/>
  <c r="K26" i="4"/>
  <c r="M26" i="4"/>
  <c r="O26" i="4"/>
  <c r="C27" i="4"/>
  <c r="E27" i="4"/>
  <c r="G27" i="4"/>
  <c r="I27" i="4"/>
  <c r="K27" i="4"/>
  <c r="M27" i="4"/>
  <c r="O27" i="4"/>
  <c r="C28" i="4"/>
  <c r="E28" i="4"/>
  <c r="G28" i="4"/>
  <c r="I28" i="4"/>
  <c r="K28" i="4"/>
  <c r="M28" i="4"/>
  <c r="O28" i="4"/>
  <c r="C29" i="4"/>
  <c r="E29" i="4"/>
  <c r="G29" i="4"/>
  <c r="I29" i="4"/>
  <c r="K29" i="4"/>
  <c r="M29" i="4"/>
  <c r="O29" i="4"/>
  <c r="C30" i="4"/>
  <c r="E30" i="4"/>
  <c r="G30" i="4"/>
  <c r="I30" i="4"/>
  <c r="K30" i="4"/>
  <c r="M30" i="4"/>
  <c r="O30" i="4"/>
  <c r="C31" i="4"/>
  <c r="E31" i="4"/>
  <c r="G31" i="4"/>
  <c r="I31" i="4"/>
  <c r="K31" i="4"/>
  <c r="M31" i="4"/>
  <c r="O31" i="4"/>
  <c r="C32" i="4"/>
  <c r="E32" i="4"/>
  <c r="G32" i="4"/>
  <c r="I32" i="4"/>
  <c r="K32" i="4"/>
  <c r="M32" i="4"/>
  <c r="O32" i="4"/>
  <c r="C33" i="4"/>
  <c r="E33" i="4"/>
  <c r="G33" i="4"/>
  <c r="I33" i="4"/>
  <c r="K33" i="4"/>
  <c r="M33" i="4"/>
  <c r="O33" i="4"/>
  <c r="C34" i="4"/>
  <c r="E34" i="4"/>
  <c r="G34" i="4"/>
  <c r="I34" i="4"/>
  <c r="K34" i="4"/>
  <c r="M34" i="4"/>
  <c r="O34" i="4"/>
  <c r="C36" i="4"/>
  <c r="E36" i="4"/>
  <c r="G36" i="4"/>
  <c r="I36" i="4"/>
  <c r="K36" i="4"/>
  <c r="M36" i="4"/>
  <c r="O36" i="4"/>
  <c r="C37" i="4"/>
  <c r="E37" i="4"/>
  <c r="G37" i="4"/>
  <c r="I37" i="4"/>
  <c r="K37" i="4"/>
  <c r="M37" i="4"/>
  <c r="O37" i="4"/>
  <c r="C38" i="4"/>
  <c r="E38" i="4"/>
  <c r="G38" i="4"/>
  <c r="I38" i="4"/>
  <c r="K38" i="4"/>
  <c r="M38" i="4"/>
  <c r="O38" i="4"/>
  <c r="C39" i="4"/>
  <c r="E39" i="4"/>
  <c r="G39" i="4"/>
  <c r="I39" i="4"/>
  <c r="K39" i="4"/>
  <c r="M39" i="4"/>
  <c r="O39" i="4"/>
  <c r="C40" i="4"/>
  <c r="E40" i="4"/>
  <c r="G40" i="4"/>
  <c r="I40" i="4"/>
  <c r="K40" i="4"/>
  <c r="M40" i="4"/>
  <c r="O40" i="4"/>
  <c r="C41" i="4"/>
  <c r="E41" i="4"/>
  <c r="G41" i="4"/>
  <c r="I41" i="4"/>
  <c r="K41" i="4"/>
  <c r="M41" i="4"/>
  <c r="O41" i="4"/>
  <c r="C42" i="4"/>
  <c r="E42" i="4"/>
  <c r="G42" i="4"/>
  <c r="I42" i="4"/>
  <c r="K42" i="4"/>
  <c r="M42" i="4"/>
  <c r="O42" i="4"/>
  <c r="C43" i="4"/>
  <c r="E43" i="4"/>
  <c r="G43" i="4"/>
  <c r="I43" i="4"/>
  <c r="K43" i="4"/>
  <c r="M43" i="4"/>
  <c r="O43" i="4"/>
  <c r="C44" i="4"/>
  <c r="E44" i="4"/>
  <c r="G44" i="4"/>
  <c r="I44" i="4"/>
  <c r="K44" i="4"/>
  <c r="M44" i="4"/>
  <c r="O44" i="4"/>
  <c r="C45" i="4"/>
  <c r="E45" i="4"/>
  <c r="G45" i="4"/>
  <c r="I45" i="4"/>
  <c r="K45" i="4"/>
  <c r="M45" i="4"/>
  <c r="O45" i="4"/>
  <c r="C46" i="4"/>
  <c r="E46" i="4"/>
  <c r="G46" i="4"/>
  <c r="I46" i="4"/>
  <c r="K46" i="4"/>
  <c r="M46" i="4"/>
  <c r="O46" i="4"/>
  <c r="C48" i="4"/>
  <c r="E48" i="4"/>
  <c r="G48" i="4"/>
  <c r="I48" i="4"/>
  <c r="K48" i="4"/>
  <c r="M48" i="4"/>
  <c r="O48" i="4"/>
  <c r="C49" i="4"/>
  <c r="E49" i="4"/>
  <c r="G49" i="4"/>
  <c r="I49" i="4"/>
  <c r="K49" i="4"/>
  <c r="M49" i="4"/>
  <c r="O49" i="4"/>
  <c r="C50" i="4"/>
  <c r="E50" i="4"/>
  <c r="G50" i="4"/>
  <c r="I50" i="4"/>
  <c r="K50" i="4"/>
  <c r="M50" i="4"/>
  <c r="O50" i="4"/>
  <c r="C51" i="4"/>
  <c r="E51" i="4"/>
  <c r="G51" i="4"/>
  <c r="I51" i="4"/>
  <c r="K51" i="4"/>
  <c r="M51" i="4"/>
  <c r="O51" i="4"/>
  <c r="C52" i="4"/>
  <c r="E52" i="4"/>
  <c r="G52" i="4"/>
  <c r="I52" i="4"/>
  <c r="K52" i="4"/>
  <c r="M52" i="4"/>
  <c r="O52" i="4"/>
  <c r="C53" i="4"/>
  <c r="E53" i="4"/>
  <c r="G53" i="4"/>
  <c r="I53" i="4"/>
  <c r="K53" i="4"/>
  <c r="M53" i="4"/>
  <c r="O53" i="4"/>
  <c r="C54" i="4"/>
  <c r="E54" i="4"/>
  <c r="G54" i="4"/>
  <c r="I54" i="4"/>
  <c r="K54" i="4"/>
  <c r="M54" i="4"/>
  <c r="O54" i="4"/>
  <c r="C55" i="4"/>
  <c r="E55" i="4"/>
  <c r="G55" i="4"/>
  <c r="I55" i="4"/>
  <c r="K55" i="4"/>
  <c r="M55" i="4"/>
  <c r="O55" i="4"/>
  <c r="C56" i="4"/>
  <c r="E56" i="4"/>
  <c r="G56" i="4"/>
  <c r="I56" i="4"/>
  <c r="K56" i="4"/>
  <c r="M56" i="4"/>
  <c r="O56" i="4"/>
  <c r="C57" i="4"/>
  <c r="E57" i="4"/>
  <c r="G57" i="4"/>
  <c r="I57" i="4"/>
  <c r="K57" i="4"/>
  <c r="M57" i="4"/>
  <c r="O57" i="4"/>
  <c r="C58" i="4"/>
  <c r="E58" i="4"/>
  <c r="G58" i="4"/>
  <c r="I58" i="4"/>
  <c r="K58" i="4"/>
  <c r="M58" i="4"/>
  <c r="O58" i="4"/>
  <c r="C60" i="4"/>
  <c r="E60" i="4"/>
  <c r="G60" i="4"/>
  <c r="I60" i="4"/>
  <c r="K60" i="4"/>
  <c r="M60" i="4"/>
  <c r="O60" i="4"/>
  <c r="C61" i="4"/>
  <c r="E61" i="4"/>
  <c r="G61" i="4"/>
  <c r="I61" i="4"/>
  <c r="K61" i="4"/>
  <c r="M61" i="4"/>
  <c r="O61" i="4"/>
  <c r="C62" i="4"/>
  <c r="E62" i="4"/>
  <c r="G62" i="4"/>
  <c r="I62" i="4"/>
  <c r="K62" i="4"/>
  <c r="M62" i="4"/>
  <c r="O62" i="4"/>
  <c r="C63" i="4"/>
  <c r="E63" i="4"/>
  <c r="G63" i="4"/>
  <c r="I63" i="4"/>
  <c r="K63" i="4"/>
  <c r="M63" i="4"/>
  <c r="O63" i="4"/>
  <c r="C64" i="4"/>
  <c r="E64" i="4"/>
  <c r="G64" i="4"/>
  <c r="I64" i="4"/>
  <c r="K64" i="4"/>
  <c r="M64" i="4"/>
  <c r="O64" i="4"/>
  <c r="C65" i="4"/>
  <c r="E65" i="4"/>
  <c r="G65" i="4"/>
  <c r="I65" i="4"/>
  <c r="K65" i="4"/>
  <c r="M65" i="4"/>
  <c r="O65" i="4"/>
  <c r="C66" i="4"/>
  <c r="E66" i="4"/>
  <c r="G66" i="4"/>
  <c r="I66" i="4"/>
  <c r="K66" i="4"/>
  <c r="M66" i="4"/>
  <c r="O66" i="4"/>
  <c r="C67" i="4"/>
  <c r="E67" i="4"/>
  <c r="G67" i="4"/>
  <c r="I67" i="4"/>
  <c r="K67" i="4"/>
  <c r="M67" i="4"/>
  <c r="O67" i="4"/>
  <c r="C69" i="4"/>
  <c r="E69" i="4"/>
  <c r="G69" i="4"/>
  <c r="I69" i="4"/>
  <c r="K69" i="4"/>
  <c r="M69" i="4"/>
  <c r="O69" i="4"/>
  <c r="C70" i="4"/>
  <c r="E70" i="4"/>
  <c r="G70" i="4"/>
  <c r="I70" i="4"/>
  <c r="K70" i="4"/>
  <c r="M70" i="4"/>
  <c r="O70" i="4"/>
  <c r="C71" i="4"/>
  <c r="E71" i="4"/>
  <c r="G71" i="4"/>
  <c r="I71" i="4"/>
  <c r="K71" i="4"/>
  <c r="M71" i="4"/>
  <c r="O71" i="4"/>
  <c r="C72" i="4"/>
  <c r="E72" i="4"/>
  <c r="G72" i="4"/>
  <c r="I72" i="4"/>
  <c r="K72" i="4"/>
  <c r="M72" i="4"/>
  <c r="O72" i="4"/>
  <c r="C73" i="4"/>
  <c r="E73" i="4"/>
  <c r="G73" i="4"/>
  <c r="I73" i="4"/>
  <c r="K73" i="4"/>
  <c r="M73" i="4"/>
  <c r="O73" i="4"/>
  <c r="C74" i="4"/>
  <c r="E74" i="4"/>
  <c r="G74" i="4"/>
  <c r="I74" i="4"/>
  <c r="K74" i="4"/>
  <c r="M74" i="4"/>
  <c r="O74" i="4"/>
  <c r="C75" i="4"/>
  <c r="E75" i="4"/>
  <c r="G75" i="4"/>
  <c r="I75" i="4"/>
  <c r="K75" i="4"/>
  <c r="M75" i="4"/>
  <c r="O75" i="4"/>
  <c r="C76" i="4"/>
  <c r="E76" i="4"/>
  <c r="G76" i="4"/>
  <c r="I76" i="4"/>
  <c r="K76" i="4"/>
  <c r="M76" i="4"/>
  <c r="O76" i="4"/>
  <c r="C77" i="4"/>
  <c r="E77" i="4"/>
  <c r="G77" i="4"/>
  <c r="I77" i="4"/>
  <c r="K77" i="4"/>
  <c r="M77" i="4"/>
  <c r="O77" i="4"/>
  <c r="C78" i="4"/>
  <c r="E78" i="4"/>
  <c r="G78" i="4"/>
  <c r="I78" i="4"/>
  <c r="K78" i="4"/>
  <c r="M78" i="4"/>
  <c r="O78" i="4"/>
  <c r="C79" i="4"/>
  <c r="E79" i="4"/>
  <c r="G79" i="4"/>
  <c r="I79" i="4"/>
  <c r="K79" i="4"/>
  <c r="M79" i="4"/>
  <c r="O79" i="4"/>
  <c r="C81" i="4"/>
  <c r="E81" i="4"/>
  <c r="G81" i="4"/>
  <c r="I81" i="4"/>
  <c r="K81" i="4"/>
  <c r="M81" i="4"/>
  <c r="O81" i="4"/>
  <c r="C82" i="4"/>
  <c r="E82" i="4"/>
  <c r="G82" i="4"/>
  <c r="I82" i="4"/>
  <c r="K82" i="4"/>
  <c r="M82" i="4"/>
  <c r="O82" i="4"/>
  <c r="C83" i="4"/>
  <c r="E83" i="4"/>
  <c r="G83" i="4"/>
  <c r="I83" i="4"/>
  <c r="K83" i="4"/>
  <c r="M83" i="4"/>
  <c r="O83" i="4"/>
  <c r="C84" i="4"/>
  <c r="E84" i="4"/>
  <c r="G84" i="4"/>
  <c r="I84" i="4"/>
  <c r="K84" i="4"/>
  <c r="M84" i="4"/>
  <c r="O84" i="4"/>
  <c r="C85" i="4"/>
  <c r="E85" i="4"/>
  <c r="G85" i="4"/>
  <c r="I85" i="4"/>
  <c r="K85" i="4"/>
  <c r="M85" i="4"/>
  <c r="O85" i="4"/>
  <c r="C86" i="4"/>
  <c r="E86" i="4"/>
  <c r="G86" i="4"/>
  <c r="I86" i="4"/>
  <c r="K86" i="4"/>
  <c r="M86" i="4"/>
  <c r="O86" i="4"/>
  <c r="O87" i="4"/>
  <c r="C91" i="4"/>
  <c r="E91" i="4"/>
  <c r="G91" i="4"/>
  <c r="I91" i="4"/>
  <c r="K91" i="4"/>
  <c r="M91" i="4"/>
  <c r="O91" i="4"/>
  <c r="B93" i="4"/>
  <c r="D93" i="4"/>
  <c r="F93" i="4"/>
  <c r="H93" i="4"/>
  <c r="J93" i="4"/>
  <c r="L93" i="4"/>
  <c r="N93" i="4"/>
  <c r="D5" i="3"/>
  <c r="G5" i="3"/>
  <c r="J5" i="3"/>
  <c r="M5" i="3"/>
  <c r="P5" i="3"/>
  <c r="D6" i="3"/>
  <c r="G6" i="3"/>
  <c r="J6" i="3"/>
  <c r="M6" i="3"/>
  <c r="P6" i="3"/>
  <c r="D7" i="3"/>
  <c r="G7" i="3"/>
  <c r="J7" i="3"/>
  <c r="M7" i="3"/>
  <c r="P7" i="3"/>
  <c r="D8" i="3"/>
  <c r="G8" i="3"/>
  <c r="J8" i="3"/>
  <c r="M8" i="3"/>
  <c r="P8" i="3"/>
  <c r="D9" i="3"/>
  <c r="G9" i="3"/>
  <c r="J9" i="3"/>
  <c r="M9" i="3"/>
  <c r="P9" i="3"/>
  <c r="D10" i="3"/>
  <c r="G10" i="3"/>
  <c r="J10" i="3"/>
  <c r="M10" i="3"/>
  <c r="P10" i="3"/>
  <c r="D11" i="3"/>
  <c r="G11" i="3"/>
  <c r="J11" i="3"/>
  <c r="M11" i="3"/>
  <c r="P11" i="3"/>
  <c r="D12" i="3"/>
  <c r="G12" i="3"/>
  <c r="J12" i="3"/>
  <c r="M12" i="3"/>
  <c r="P12" i="3"/>
  <c r="D13" i="3"/>
  <c r="G13" i="3"/>
  <c r="J13" i="3"/>
  <c r="M13" i="3"/>
  <c r="P13" i="3"/>
  <c r="D14" i="3"/>
  <c r="G14" i="3"/>
  <c r="J14" i="3"/>
  <c r="M14" i="3"/>
  <c r="P14" i="3"/>
  <c r="D16" i="3"/>
  <c r="G16" i="3"/>
  <c r="J16" i="3"/>
  <c r="M16" i="3"/>
  <c r="P16" i="3"/>
  <c r="D6" i="2"/>
  <c r="G6" i="2"/>
  <c r="J6" i="2"/>
  <c r="M6" i="2"/>
  <c r="D7" i="2"/>
  <c r="G7" i="2"/>
  <c r="J7" i="2"/>
  <c r="M7" i="2"/>
  <c r="D8" i="2"/>
  <c r="G8" i="2"/>
  <c r="J8" i="2"/>
  <c r="M8" i="2"/>
  <c r="D9" i="2"/>
  <c r="G9" i="2"/>
  <c r="J9" i="2"/>
  <c r="M9" i="2"/>
  <c r="D10" i="2"/>
  <c r="G10" i="2"/>
  <c r="J10" i="2"/>
  <c r="M10" i="2"/>
  <c r="D11" i="2"/>
  <c r="G11" i="2"/>
  <c r="J11" i="2"/>
  <c r="M11" i="2"/>
  <c r="D12" i="2"/>
  <c r="G12" i="2"/>
  <c r="J12" i="2"/>
  <c r="M12" i="2"/>
  <c r="D13" i="2"/>
  <c r="G13" i="2"/>
  <c r="J13" i="2"/>
  <c r="M13" i="2"/>
  <c r="D14" i="2"/>
  <c r="G14" i="2"/>
  <c r="J14" i="2"/>
  <c r="M14" i="2"/>
  <c r="C24" i="2"/>
  <c r="F24" i="2"/>
  <c r="I24" i="2"/>
  <c r="L24" i="2"/>
  <c r="D5" i="1"/>
  <c r="G5" i="1"/>
  <c r="J5" i="1"/>
  <c r="M5" i="1"/>
  <c r="D6" i="1"/>
  <c r="G6" i="1"/>
  <c r="J6" i="1"/>
  <c r="M6" i="1"/>
  <c r="D7" i="1"/>
  <c r="G7" i="1"/>
  <c r="J7" i="1"/>
  <c r="M7" i="1"/>
  <c r="D8" i="1"/>
  <c r="G8" i="1"/>
  <c r="J8" i="1"/>
  <c r="M8" i="1"/>
  <c r="D9" i="1"/>
  <c r="G9" i="1"/>
  <c r="J9" i="1"/>
  <c r="M9" i="1"/>
  <c r="D10" i="1"/>
  <c r="G10" i="1"/>
  <c r="J10" i="1"/>
  <c r="M10" i="1"/>
  <c r="D11" i="1"/>
  <c r="G11" i="1"/>
  <c r="J11" i="1"/>
  <c r="M11" i="1"/>
  <c r="D12" i="1"/>
  <c r="G12" i="1"/>
  <c r="J12" i="1"/>
  <c r="M12" i="1"/>
  <c r="D13" i="1"/>
  <c r="G13" i="1"/>
  <c r="J13" i="1"/>
  <c r="M13" i="1"/>
  <c r="D14" i="1"/>
  <c r="G14" i="1"/>
  <c r="J14" i="1"/>
  <c r="M14" i="1"/>
  <c r="D15" i="1"/>
  <c r="G15" i="1"/>
  <c r="J15" i="1"/>
  <c r="M15" i="1"/>
  <c r="D17" i="1"/>
  <c r="G17" i="1"/>
  <c r="J17" i="1"/>
  <c r="M17" i="1"/>
  <c r="D18" i="1"/>
  <c r="G18" i="1"/>
  <c r="J18" i="1"/>
  <c r="M18" i="1"/>
  <c r="D19" i="1"/>
  <c r="G19" i="1"/>
  <c r="J19" i="1"/>
  <c r="M19" i="1"/>
  <c r="D20" i="1"/>
  <c r="G20" i="1"/>
  <c r="J20" i="1"/>
  <c r="M20" i="1"/>
  <c r="D21" i="1"/>
  <c r="G21" i="1"/>
  <c r="J21" i="1"/>
  <c r="M21" i="1"/>
  <c r="D22" i="1"/>
  <c r="G22" i="1"/>
  <c r="J22" i="1"/>
  <c r="M22" i="1"/>
  <c r="D24" i="1"/>
  <c r="G24" i="1"/>
  <c r="J24" i="1"/>
  <c r="M24" i="1"/>
  <c r="D25" i="1"/>
  <c r="G25" i="1"/>
  <c r="J25" i="1"/>
  <c r="M25" i="1"/>
  <c r="D26" i="1"/>
  <c r="G26" i="1"/>
  <c r="J26" i="1"/>
  <c r="M26" i="1"/>
  <c r="D27" i="1"/>
  <c r="G27" i="1"/>
  <c r="J27" i="1"/>
  <c r="M27" i="1"/>
  <c r="D28" i="1"/>
  <c r="G28" i="1"/>
  <c r="J28" i="1"/>
  <c r="M28" i="1"/>
  <c r="D29" i="1"/>
  <c r="G29" i="1"/>
  <c r="J29" i="1"/>
  <c r="M29" i="1"/>
  <c r="D30" i="1"/>
  <c r="G30" i="1"/>
  <c r="J30" i="1"/>
  <c r="M30" i="1"/>
  <c r="D31" i="1"/>
  <c r="G31" i="1"/>
  <c r="J31" i="1"/>
  <c r="M31" i="1"/>
  <c r="D32" i="1"/>
  <c r="G32" i="1"/>
  <c r="J32" i="1"/>
  <c r="M32" i="1"/>
  <c r="D33" i="1"/>
  <c r="G33" i="1"/>
  <c r="J33" i="1"/>
  <c r="M33" i="1"/>
  <c r="D34" i="1"/>
  <c r="G34" i="1"/>
  <c r="J34" i="1"/>
  <c r="M34" i="1"/>
  <c r="D36" i="1"/>
  <c r="G36" i="1"/>
  <c r="J36" i="1"/>
  <c r="M36" i="1"/>
  <c r="D37" i="1"/>
  <c r="G37" i="1"/>
  <c r="J37" i="1"/>
  <c r="M37" i="1"/>
  <c r="D38" i="1"/>
  <c r="G38" i="1"/>
  <c r="J38" i="1"/>
  <c r="M38" i="1"/>
  <c r="D39" i="1"/>
  <c r="G39" i="1"/>
  <c r="J39" i="1"/>
  <c r="M39" i="1"/>
  <c r="D40" i="1"/>
  <c r="G40" i="1"/>
  <c r="J40" i="1"/>
  <c r="M40" i="1"/>
  <c r="D41" i="1"/>
  <c r="G41" i="1"/>
  <c r="J41" i="1"/>
  <c r="M41" i="1"/>
  <c r="D42" i="1"/>
  <c r="G42" i="1"/>
  <c r="J42" i="1"/>
  <c r="M42" i="1"/>
  <c r="D43" i="1"/>
  <c r="G43" i="1"/>
  <c r="J43" i="1"/>
  <c r="M43" i="1"/>
  <c r="D44" i="1"/>
  <c r="G44" i="1"/>
  <c r="J44" i="1"/>
  <c r="M44" i="1"/>
  <c r="D45" i="1"/>
  <c r="G45" i="1"/>
  <c r="J45" i="1"/>
  <c r="M45" i="1"/>
  <c r="D46" i="1"/>
  <c r="G46" i="1"/>
  <c r="J46" i="1"/>
  <c r="M46" i="1"/>
  <c r="D48" i="1"/>
  <c r="G48" i="1"/>
  <c r="J48" i="1"/>
  <c r="M48" i="1"/>
  <c r="D49" i="1"/>
  <c r="G49" i="1"/>
  <c r="J49" i="1"/>
  <c r="M49" i="1"/>
  <c r="D50" i="1"/>
  <c r="G50" i="1"/>
  <c r="J50" i="1"/>
  <c r="M50" i="1"/>
  <c r="D51" i="1"/>
  <c r="G51" i="1"/>
  <c r="J51" i="1"/>
  <c r="M51" i="1"/>
  <c r="D52" i="1"/>
  <c r="G52" i="1"/>
  <c r="J52" i="1"/>
  <c r="M52" i="1"/>
  <c r="D53" i="1"/>
  <c r="G53" i="1"/>
  <c r="J53" i="1"/>
  <c r="M53" i="1"/>
  <c r="D54" i="1"/>
  <c r="G54" i="1"/>
  <c r="J54" i="1"/>
  <c r="M54" i="1"/>
  <c r="D55" i="1"/>
  <c r="G55" i="1"/>
  <c r="J55" i="1"/>
  <c r="M55" i="1"/>
  <c r="D56" i="1"/>
  <c r="G56" i="1"/>
  <c r="J56" i="1"/>
  <c r="M56" i="1"/>
  <c r="D57" i="1"/>
  <c r="G57" i="1"/>
  <c r="J57" i="1"/>
  <c r="M57" i="1"/>
  <c r="D58" i="1"/>
  <c r="G58" i="1"/>
  <c r="J58" i="1"/>
  <c r="M58" i="1"/>
  <c r="D60" i="1"/>
  <c r="G60" i="1"/>
  <c r="J60" i="1"/>
  <c r="M60" i="1"/>
  <c r="D61" i="1"/>
  <c r="G61" i="1"/>
  <c r="J61" i="1"/>
  <c r="M61" i="1"/>
  <c r="D62" i="1"/>
  <c r="G62" i="1"/>
  <c r="J62" i="1"/>
  <c r="M62" i="1"/>
  <c r="D63" i="1"/>
  <c r="G63" i="1"/>
  <c r="J63" i="1"/>
  <c r="M63" i="1"/>
  <c r="D64" i="1"/>
  <c r="G64" i="1"/>
  <c r="J64" i="1"/>
  <c r="M64" i="1"/>
  <c r="D65" i="1"/>
  <c r="G65" i="1"/>
  <c r="J65" i="1"/>
  <c r="M65" i="1"/>
  <c r="D66" i="1"/>
  <c r="G66" i="1"/>
  <c r="J66" i="1"/>
  <c r="M66" i="1"/>
  <c r="D67" i="1"/>
  <c r="G67" i="1"/>
  <c r="J67" i="1"/>
  <c r="M67" i="1"/>
  <c r="D69" i="1"/>
  <c r="G69" i="1"/>
  <c r="J69" i="1"/>
  <c r="M69" i="1"/>
  <c r="D70" i="1"/>
  <c r="G70" i="1"/>
  <c r="J70" i="1"/>
  <c r="M70" i="1"/>
  <c r="D71" i="1"/>
  <c r="G71" i="1"/>
  <c r="J71" i="1"/>
  <c r="M71" i="1"/>
  <c r="D72" i="1"/>
  <c r="G72" i="1"/>
  <c r="J72" i="1"/>
  <c r="M72" i="1"/>
  <c r="D73" i="1"/>
  <c r="G73" i="1"/>
  <c r="J73" i="1"/>
  <c r="M73" i="1"/>
  <c r="D74" i="1"/>
  <c r="G74" i="1"/>
  <c r="J74" i="1"/>
  <c r="M74" i="1"/>
  <c r="D75" i="1"/>
  <c r="G75" i="1"/>
  <c r="J75" i="1"/>
  <c r="M75" i="1"/>
  <c r="D76" i="1"/>
  <c r="G76" i="1"/>
  <c r="J76" i="1"/>
  <c r="M76" i="1"/>
  <c r="D77" i="1"/>
  <c r="G77" i="1"/>
  <c r="J77" i="1"/>
  <c r="M77" i="1"/>
  <c r="D78" i="1"/>
  <c r="G78" i="1"/>
  <c r="J78" i="1"/>
  <c r="M78" i="1"/>
  <c r="D79" i="1"/>
  <c r="G79" i="1"/>
  <c r="J79" i="1"/>
  <c r="M79" i="1"/>
  <c r="D81" i="1"/>
  <c r="G81" i="1"/>
  <c r="J81" i="1"/>
  <c r="M81" i="1"/>
  <c r="D82" i="1"/>
  <c r="G82" i="1"/>
  <c r="J82" i="1"/>
  <c r="M82" i="1"/>
  <c r="D83" i="1"/>
  <c r="G83" i="1"/>
  <c r="J83" i="1"/>
  <c r="M83" i="1"/>
  <c r="D84" i="1"/>
  <c r="G84" i="1"/>
  <c r="J84" i="1"/>
  <c r="M84" i="1"/>
  <c r="D85" i="1"/>
  <c r="G85" i="1"/>
  <c r="J85" i="1"/>
  <c r="M85" i="1"/>
  <c r="D86" i="1"/>
  <c r="G86" i="1"/>
  <c r="J86" i="1"/>
  <c r="M86" i="1"/>
  <c r="D87" i="1"/>
  <c r="G87" i="1"/>
  <c r="J87" i="1"/>
  <c r="M87" i="1"/>
  <c r="D88" i="1"/>
  <c r="G88" i="1"/>
  <c r="J88" i="1"/>
  <c r="M88" i="1"/>
  <c r="D89" i="1"/>
  <c r="G89" i="1"/>
  <c r="J89" i="1"/>
  <c r="M89" i="1"/>
  <c r="D90" i="1"/>
  <c r="G90" i="1"/>
  <c r="J90" i="1"/>
  <c r="M90" i="1"/>
  <c r="D91" i="1"/>
  <c r="G91" i="1"/>
  <c r="J91" i="1"/>
  <c r="M91" i="1"/>
  <c r="D93" i="1"/>
  <c r="G93" i="1"/>
  <c r="J93" i="1"/>
  <c r="M93" i="1"/>
  <c r="D94" i="1"/>
  <c r="G94" i="1"/>
  <c r="J94" i="1"/>
  <c r="M94" i="1"/>
  <c r="D95" i="1"/>
  <c r="G95" i="1"/>
  <c r="J95" i="1"/>
  <c r="M95" i="1"/>
  <c r="D96" i="1"/>
  <c r="G96" i="1"/>
  <c r="J96" i="1"/>
  <c r="M96" i="1"/>
  <c r="D97" i="1"/>
  <c r="G97" i="1"/>
  <c r="J97" i="1"/>
  <c r="M97" i="1"/>
  <c r="D98" i="1"/>
  <c r="G98" i="1"/>
  <c r="J98" i="1"/>
  <c r="M98" i="1"/>
  <c r="M100" i="1"/>
  <c r="C109" i="1"/>
  <c r="F109" i="1"/>
  <c r="I109" i="1"/>
  <c r="L109" i="1"/>
</calcChain>
</file>

<file path=xl/sharedStrings.xml><?xml version="1.0" encoding="utf-8"?>
<sst xmlns="http://schemas.openxmlformats.org/spreadsheetml/2006/main" count="612" uniqueCount="209">
  <si>
    <r>
      <t>5</t>
    </r>
    <r>
      <rPr>
        <sz val="11"/>
        <rFont val="Arial"/>
        <family val="2"/>
      </rPr>
      <t xml:space="preserve"> Includes all contributory factors e.g. if two cars are involved in the same accident and both are exceeding the speed limit this would count as 2 CFs.</t>
    </r>
  </si>
  <si>
    <r>
      <t>4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</si>
  <si>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 xml:space="preserve">3 </t>
    </r>
    <r>
      <rPr>
        <sz val="11"/>
        <rFont val="Arial"/>
        <family val="2"/>
      </rPr>
      <t>Columns won't sum to 100 per cent as accidents can have more than one CF.</t>
    </r>
  </si>
  <si>
    <r>
      <t>2</t>
    </r>
    <r>
      <rPr>
        <sz val="11"/>
        <rFont val="Arial"/>
        <family val="2"/>
      </rPr>
      <t xml:space="preserve"> Includes only one count of a CF per accident. </t>
    </r>
  </si>
  <si>
    <r>
      <t>1</t>
    </r>
    <r>
      <rPr>
        <sz val="11"/>
        <rFont val="Arial"/>
        <family val="2"/>
      </rPr>
      <t xml:space="preserve"> Includes only accidents where a police officer attended the scene.</t>
    </r>
  </si>
  <si>
    <r>
      <t xml:space="preserve">Average number of CFs per accident </t>
    </r>
    <r>
      <rPr>
        <vertAlign val="superscript"/>
        <sz val="11"/>
        <rFont val="Arial"/>
        <family val="2"/>
      </rPr>
      <t>1,5</t>
    </r>
  </si>
  <si>
    <r>
      <t xml:space="preserve">Number of Contributory Factors </t>
    </r>
    <r>
      <rPr>
        <vertAlign val="superscript"/>
        <sz val="11"/>
        <rFont val="Arial"/>
        <family val="2"/>
      </rPr>
      <t xml:space="preserve">5 </t>
    </r>
  </si>
  <si>
    <t xml:space="preserve">All accidents    </t>
  </si>
  <si>
    <t>Accidents for which no CFs were recorded</t>
  </si>
  <si>
    <r>
      <t>Total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</si>
  <si>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Other</t>
  </si>
  <si>
    <t>Vehicle door opened or closed negligentl</t>
  </si>
  <si>
    <t>Emergency vehicle on call</t>
  </si>
  <si>
    <t>Vehicle in course of crime</t>
  </si>
  <si>
    <t>Stolen vehicle</t>
  </si>
  <si>
    <r>
      <t xml:space="preserve">Special codes </t>
    </r>
    <r>
      <rPr>
        <b/>
        <vertAlign val="superscript"/>
        <sz val="11"/>
        <rFont val="Arial"/>
        <family val="2"/>
      </rPr>
      <t>4</t>
    </r>
  </si>
  <si>
    <t>Ped. disability or illness, mental/physical</t>
  </si>
  <si>
    <t>Pedestrian wearing dark clothing at nigh</t>
  </si>
  <si>
    <t>Ped. careless / reckless /in a hurry</t>
  </si>
  <si>
    <t>Ped. impaired by drugs (illicit/medicina</t>
  </si>
  <si>
    <t>Pedestrian impaired by alcohol</t>
  </si>
  <si>
    <t>Dangerous action in carriageway (eg playing)</t>
  </si>
  <si>
    <t>Wrong use of pedestrian crossing facility</t>
  </si>
  <si>
    <t>Ped. failed to judge vehicles path or sp</t>
  </si>
  <si>
    <t>Pedestrian failed to look properly</t>
  </si>
  <si>
    <t>Crossed road masked by stationary/parked</t>
  </si>
  <si>
    <r>
      <t xml:space="preserve">Pedestrian only </t>
    </r>
    <r>
      <rPr>
        <b/>
        <vertAlign val="superscript"/>
        <sz val="11"/>
        <rFont val="Arial"/>
        <family val="2"/>
      </rPr>
      <t>4</t>
    </r>
  </si>
  <si>
    <t>Vehicle blind spot</t>
  </si>
  <si>
    <t>Visor/windscreen dirty/scratched/frosted</t>
  </si>
  <si>
    <t>Spray from other vehicles</t>
  </si>
  <si>
    <t>Rain, sleet, snow or fog</t>
  </si>
  <si>
    <t>Dazzling sun</t>
  </si>
  <si>
    <t>Dazzling headlights</t>
  </si>
  <si>
    <t>Buildings, road signs, street furniture</t>
  </si>
  <si>
    <t>Road layout (eg bend, winding rd, hill c</t>
  </si>
  <si>
    <t>Vegetation</t>
  </si>
  <si>
    <t>Stationary or parked vehicle</t>
  </si>
  <si>
    <r>
      <t xml:space="preserve">Vision affected </t>
    </r>
    <r>
      <rPr>
        <b/>
        <vertAlign val="superscript"/>
        <sz val="11"/>
        <rFont val="Arial"/>
        <family val="2"/>
      </rPr>
      <t>4</t>
    </r>
  </si>
  <si>
    <t>Inexperience with type of vehicle</t>
  </si>
  <si>
    <t>Inexperience of driving on the left</t>
  </si>
  <si>
    <t>Inexperienced or learner driver/rider</t>
  </si>
  <si>
    <t>Driving too slow for condits / slow vehi</t>
  </si>
  <si>
    <t>Nervous / uncertain / panic</t>
  </si>
  <si>
    <t>Careless / reckless /in a hurry (D/R)</t>
  </si>
  <si>
    <t>Aggressive driving</t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</si>
  <si>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4</t>
    </r>
  </si>
  <si>
    <t>Distraction outside vehicle</t>
  </si>
  <si>
    <t>Distraction in vehicle</t>
  </si>
  <si>
    <t>Driver using mobile phone</t>
  </si>
  <si>
    <t>Cyclist wearing dark clothing at night</t>
  </si>
  <si>
    <t>Not display lights at night / in poor vi</t>
  </si>
  <si>
    <t>Illness or disability (mental/physic) (D/R)</t>
  </si>
  <si>
    <t>Uncorrected defective eyesight</t>
  </si>
  <si>
    <t>Fatigue</t>
  </si>
  <si>
    <t>Impaired by drugs (illicit/medicinal) (D/R)</t>
  </si>
  <si>
    <t>Impaired by alcohol (D/R)</t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</si>
  <si>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4</t>
    </r>
  </si>
  <si>
    <t>Loss of control</t>
  </si>
  <si>
    <t>Swerved</t>
  </si>
  <si>
    <t>Sudden braking</t>
  </si>
  <si>
    <t>Too close to cyclist,horse or pedestrian</t>
  </si>
  <si>
    <t>Failed to judge other pers path/speed (D/R)</t>
  </si>
  <si>
    <t>Failed to look properly (D/R)</t>
  </si>
  <si>
    <t>Failed to signal / misleading signal</t>
  </si>
  <si>
    <t>Poor turn or manoeuvre</t>
  </si>
  <si>
    <t>Junction restart</t>
  </si>
  <si>
    <t>Junction overshoot</t>
  </si>
  <si>
    <r>
      <t xml:space="preserve">Driver/rider error or reaction </t>
    </r>
    <r>
      <rPr>
        <b/>
        <vertAlign val="superscript"/>
        <sz val="11"/>
        <rFont val="Arial"/>
        <family val="2"/>
      </rPr>
      <t>4</t>
    </r>
  </si>
  <si>
    <t>Cyclist entering road from pavement</t>
  </si>
  <si>
    <t>Vehicle travelling along pavement</t>
  </si>
  <si>
    <t>Following too close</t>
  </si>
  <si>
    <t>Travelling too fast for the conditions</t>
  </si>
  <si>
    <t>Exceeding speed limit</t>
  </si>
  <si>
    <t>Illegal turn or direction of travel</t>
  </si>
  <si>
    <t>Disobeyed pedestrian crossing facility</t>
  </si>
  <si>
    <t>Disobeyed double white line</t>
  </si>
  <si>
    <t>Disobeyed Give Way or Stop sign or marki</t>
  </si>
  <si>
    <t>Disobeyed automatic traffic signal</t>
  </si>
  <si>
    <r>
      <t xml:space="preserve">Injudicious action (driver/rider) </t>
    </r>
    <r>
      <rPr>
        <b/>
        <vertAlign val="superscript"/>
        <sz val="11"/>
        <rFont val="Arial"/>
        <family val="2"/>
      </rPr>
      <t>4</t>
    </r>
  </si>
  <si>
    <t>Overloaded or poorly loaded vehicle/trai</t>
  </si>
  <si>
    <t>Defective or missing mirrors</t>
  </si>
  <si>
    <t>Defective steering or suspension</t>
  </si>
  <si>
    <t>Defective brakes</t>
  </si>
  <si>
    <t>Defective lights or indicators</t>
  </si>
  <si>
    <t>Tyres illegal, defective or under-inflated</t>
  </si>
  <si>
    <r>
      <t xml:space="preserve">Vehicle defects </t>
    </r>
    <r>
      <rPr>
        <b/>
        <vertAlign val="superscript"/>
        <sz val="11"/>
        <rFont val="Arial"/>
        <family val="2"/>
      </rPr>
      <t>4</t>
    </r>
  </si>
  <si>
    <t>Sunken,raised or slippery inspection cover</t>
  </si>
  <si>
    <t>Animal or other object in carriageway</t>
  </si>
  <si>
    <t>Road layout (eg bend, hill, narrow c-way</t>
  </si>
  <si>
    <t>Temporary road layout (eg contraflow)</t>
  </si>
  <si>
    <t>Traffic calming (eg road humps, chicanes</t>
  </si>
  <si>
    <t>Defective traffic signals</t>
  </si>
  <si>
    <t>Inadequate/masked signs or road markings</t>
  </si>
  <si>
    <t>Slippery road (due to weather)</t>
  </si>
  <si>
    <t>Deposit on road (eg oil, mud, chippings)</t>
  </si>
  <si>
    <t>Poor or defective road surface</t>
  </si>
  <si>
    <r>
      <t xml:space="preserve">Road environment contributed </t>
    </r>
    <r>
      <rPr>
        <b/>
        <vertAlign val="superscript"/>
        <sz val="11"/>
        <rFont val="Arial"/>
        <family val="2"/>
      </rPr>
      <t>4</t>
    </r>
  </si>
  <si>
    <r>
      <t>Per cent</t>
    </r>
    <r>
      <rPr>
        <b/>
        <vertAlign val="superscript"/>
        <sz val="11"/>
        <rFont val="Arial"/>
        <family val="2"/>
      </rPr>
      <t>3</t>
    </r>
  </si>
  <si>
    <t>Number</t>
  </si>
  <si>
    <t>Contributory factor reported in accident</t>
  </si>
  <si>
    <t xml:space="preserve">All accidents </t>
  </si>
  <si>
    <t>Slight</t>
  </si>
  <si>
    <t>Serious</t>
  </si>
  <si>
    <t>Fatal</t>
  </si>
  <si>
    <r>
      <t>Table M: Contributory Factors: Reported accidents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 by severity, 2017</t>
    </r>
  </si>
  <si>
    <t>Figure 11: Contributory factor type: Reported accidents by severity, 2017</t>
  </si>
  <si>
    <r>
      <t>4</t>
    </r>
    <r>
      <rPr>
        <sz val="11"/>
        <rFont val="Arial"/>
        <family val="2"/>
      </rPr>
      <t xml:space="preserve"> Includes all contributory factors eg if two cars are involved in the same accident and both are exceeding the speed limit this would count as 2 CFs.</t>
    </r>
  </si>
  <si>
    <r>
      <t xml:space="preserve">3 </t>
    </r>
    <r>
      <rPr>
        <sz val="11"/>
        <rFont val="Arial"/>
        <family val="2"/>
      </rPr>
      <t>Columns won't sum to 100 per cent as accidents can have more than one CF</t>
    </r>
  </si>
  <si>
    <r>
      <t>2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</si>
  <si>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>1</t>
    </r>
    <r>
      <rPr>
        <sz val="11"/>
        <rFont val="Arial"/>
        <family val="2"/>
      </rPr>
      <t xml:space="preserve"> Includes only accidents where a police officer attended the scene and in which a contributory factor was reported</t>
    </r>
  </si>
  <si>
    <r>
      <t>Average number of CFs per accident</t>
    </r>
    <r>
      <rPr>
        <vertAlign val="superscript"/>
        <sz val="11"/>
        <rFont val="Arial"/>
        <family val="2"/>
      </rPr>
      <t>1,2</t>
    </r>
  </si>
  <si>
    <r>
      <t>Number of Contributory Factors</t>
    </r>
    <r>
      <rPr>
        <vertAlign val="superscript"/>
        <sz val="11"/>
        <rFont val="Arial"/>
        <family val="2"/>
      </rPr>
      <t xml:space="preserve">4 </t>
    </r>
  </si>
  <si>
    <t>All</t>
  </si>
  <si>
    <t>Special codes</t>
  </si>
  <si>
    <t>Pedestrian only</t>
  </si>
  <si>
    <t>Vision affected</t>
  </si>
  <si>
    <t>Behaviour or inexperience (D/R)</t>
  </si>
  <si>
    <t>Impairment or distraction (D/R)</t>
  </si>
  <si>
    <t>Driver/rider error/reaction</t>
  </si>
  <si>
    <t>Injudicious action (D/R)</t>
  </si>
  <si>
    <t>Vehicle defects</t>
  </si>
  <si>
    <t>Road environment contributed</t>
  </si>
  <si>
    <r>
      <t xml:space="preserve">Contributory factor reported in accident </t>
    </r>
    <r>
      <rPr>
        <b/>
        <vertAlign val="superscript"/>
        <sz val="11"/>
        <rFont val="Arial"/>
        <family val="2"/>
      </rPr>
      <t>2</t>
    </r>
  </si>
  <si>
    <r>
      <t>Table M: Contributory Factors: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by severity, 2017</t>
    </r>
  </si>
  <si>
    <t>3. Columns won't sum to 100 per cent as accidents can have more than one CF</t>
  </si>
  <si>
    <t>2. Includes only the ten most frequently reported contributory factor citied in 2017. Factors not shown may also have been reported.</t>
  </si>
  <si>
    <t>1. Includes only accidents where a police officer attended the scene and in which a contributory factor was reported.</t>
  </si>
  <si>
    <r>
      <t>Total reported accidents</t>
    </r>
    <r>
      <rPr>
        <b/>
        <vertAlign val="superscript"/>
        <sz val="9"/>
        <rFont val="Arial"/>
        <family val="2"/>
      </rPr>
      <t>1</t>
    </r>
  </si>
  <si>
    <r>
      <t>Per cent</t>
    </r>
    <r>
      <rPr>
        <b/>
        <vertAlign val="superscript"/>
        <sz val="9"/>
        <rFont val="Arial"/>
        <family val="2"/>
      </rPr>
      <t>3</t>
    </r>
  </si>
  <si>
    <r>
      <t>Contributory factor reported in accident</t>
    </r>
    <r>
      <rPr>
        <b/>
        <vertAlign val="superscript"/>
        <sz val="9"/>
        <rFont val="Arial"/>
        <family val="2"/>
      </rPr>
      <t>2</t>
    </r>
  </si>
  <si>
    <r>
      <t>Table N: Contributory factors: Reported Accidents: 2013-2017 comparison</t>
    </r>
    <r>
      <rPr>
        <b/>
        <vertAlign val="superscript"/>
        <sz val="11"/>
        <rFont val="Arial"/>
        <family val="2"/>
      </rPr>
      <t>1</t>
    </r>
  </si>
  <si>
    <t>3. Vehicles with more than one CF in a category are only counted once in the category total.</t>
  </si>
  <si>
    <t>2. Excludes invalid codes or pedestrian only factors incorrectly assigned to a vehicle.</t>
  </si>
  <si>
    <t xml:space="preserve">Average number of CFs per vehicle </t>
  </si>
  <si>
    <r>
      <t xml:space="preserve">Total number of vehicles involved </t>
    </r>
    <r>
      <rPr>
        <b/>
        <vertAlign val="superscript"/>
        <sz val="11"/>
        <rFont val="Arial"/>
        <family val="2"/>
      </rPr>
      <t/>
    </r>
  </si>
  <si>
    <r>
      <t xml:space="preserve">Number of vehicle Contributory Factors </t>
    </r>
    <r>
      <rPr>
        <b/>
        <vertAlign val="superscript"/>
        <sz val="11"/>
        <rFont val="Arial"/>
        <family val="2"/>
      </rPr>
      <t xml:space="preserve">2 </t>
    </r>
  </si>
  <si>
    <r>
      <t xml:space="preserve">Special codes </t>
    </r>
    <r>
      <rPr>
        <b/>
        <vertAlign val="superscript"/>
        <sz val="11"/>
        <rFont val="Arial"/>
        <family val="2"/>
      </rPr>
      <t>3</t>
    </r>
  </si>
  <si>
    <r>
      <t xml:space="preserve">Vision affected </t>
    </r>
    <r>
      <rPr>
        <b/>
        <vertAlign val="superscript"/>
        <sz val="11"/>
        <rFont val="Arial"/>
        <family val="2"/>
      </rPr>
      <t>3</t>
    </r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</si>
  <si>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3</t>
    </r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</si>
  <si>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3</t>
    </r>
  </si>
  <si>
    <r>
      <t xml:space="preserve">Driver/rider error or reaction </t>
    </r>
    <r>
      <rPr>
        <b/>
        <vertAlign val="superscript"/>
        <sz val="11"/>
        <rFont val="Arial"/>
        <family val="2"/>
      </rPr>
      <t>3</t>
    </r>
  </si>
  <si>
    <r>
      <t xml:space="preserve">Injudicious action (driver/rider) </t>
    </r>
    <r>
      <rPr>
        <b/>
        <vertAlign val="superscript"/>
        <sz val="11"/>
        <rFont val="Arial"/>
        <family val="2"/>
      </rPr>
      <t>3</t>
    </r>
  </si>
  <si>
    <r>
      <t xml:space="preserve">Vehicle defects </t>
    </r>
    <r>
      <rPr>
        <b/>
        <vertAlign val="superscript"/>
        <sz val="11"/>
        <rFont val="Arial"/>
        <family val="2"/>
      </rPr>
      <t>3</t>
    </r>
  </si>
  <si>
    <r>
      <t xml:space="preserve">Road environment contributed </t>
    </r>
    <r>
      <rPr>
        <b/>
        <vertAlign val="superscript"/>
        <sz val="11"/>
        <rFont val="Arial"/>
        <family val="2"/>
      </rPr>
      <t>3</t>
    </r>
  </si>
  <si>
    <t>%</t>
  </si>
  <si>
    <t>All vehicles</t>
  </si>
  <si>
    <t xml:space="preserve">Other </t>
  </si>
  <si>
    <t>Goods</t>
  </si>
  <si>
    <t>Bus, coach &amp; minibus</t>
  </si>
  <si>
    <t>Car &amp; Taxis</t>
  </si>
  <si>
    <t>Motorcycle</t>
  </si>
  <si>
    <t>Pedal cycle</t>
  </si>
  <si>
    <r>
      <t xml:space="preserve">Table O: Contributory factors: vehicles 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, 2017</t>
    </r>
  </si>
  <si>
    <t>3. Excludes pedestrians incorrectly attributed a vehicle factor or special code</t>
  </si>
  <si>
    <t>2. Includes pedestrians injured and non injured in the accident</t>
  </si>
  <si>
    <t>Average number of CFs per pedestrian</t>
  </si>
  <si>
    <r>
      <t>Total number of pedestrians involved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</si>
  <si>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r>
      <t xml:space="preserve">Number of Contributory Factors </t>
    </r>
    <r>
      <rPr>
        <vertAlign val="superscript"/>
        <sz val="11"/>
        <rFont val="Arial"/>
        <family val="2"/>
      </rPr>
      <t>3</t>
    </r>
  </si>
  <si>
    <r>
      <t xml:space="preserve">Table P: Contributory factors: pedestrians 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, 2017 </t>
    </r>
  </si>
  <si>
    <t>B failed to look ... + B failed to judge …</t>
  </si>
  <si>
    <t>A failed to look ... + A failed to judge …</t>
  </si>
  <si>
    <t>A defective brakes + A failed to judge …</t>
  </si>
  <si>
    <t>A defective brakes + A failed to look …</t>
  </si>
  <si>
    <t>The following combinations of CFs would be allocated to the same participant:</t>
  </si>
  <si>
    <t xml:space="preserve">the "failed to judge other person's path/speed" CF has been allocated to participants A, B and C, </t>
  </si>
  <si>
    <t>the "failed to look properly" CF has been allocated to two participants A and B, and</t>
  </si>
  <si>
    <t>Suppose that the "defective brakes" CF has been allocated to participant A,</t>
  </si>
  <si>
    <t>However, an additional example may be helpful.</t>
  </si>
  <si>
    <t>NOTE: the basis upon which the combinations are produced is described in the text.</t>
  </si>
  <si>
    <t>Factor with higher code</t>
  </si>
  <si>
    <t>Factor with lower code</t>
  </si>
  <si>
    <r>
      <t xml:space="preserve">Table Q: Most common pairs of contributory factors reported together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2017</t>
    </r>
  </si>
  <si>
    <t xml:space="preserve">However, "repeats" are excluded: if the same CF applies to two different participants, each death will be counted only once against that CF. </t>
  </si>
  <si>
    <t>counted against the first CF, then against the second CF, and so on.  As a result, the percentages would total far more than 100%.</t>
  </si>
  <si>
    <t xml:space="preserve">For example, an accident with four different CFs and three deaths would be counted twelve times in this table - each death would be </t>
  </si>
  <si>
    <t>NB: As described in the text, an accident will be counted once for each combination of CF (excluding "repeats") and death.</t>
  </si>
  <si>
    <t>Total Road fatalities</t>
  </si>
  <si>
    <t>Total number of combinations counted</t>
  </si>
  <si>
    <t>Behaviour or inexperience (driver/rider)</t>
  </si>
  <si>
    <t>Impairment or distraction (driver/rider)</t>
  </si>
  <si>
    <t>Driver/rider error or reaction</t>
  </si>
  <si>
    <t>Injudicious action (driver/rider)</t>
  </si>
  <si>
    <t>Car/taxi user</t>
  </si>
  <si>
    <t>motorcyclist</t>
  </si>
  <si>
    <t>pedalcyclist</t>
  </si>
  <si>
    <t>Pedestrian</t>
  </si>
  <si>
    <t xml:space="preserve">as a % of all fatalities </t>
  </si>
  <si>
    <t>Person who was killed</t>
  </si>
  <si>
    <r>
      <t xml:space="preserve">Table R: Contributory factors: Casualties in reported accidents - fatalities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2017</t>
    </r>
  </si>
  <si>
    <t xml:space="preserve">However, "repeats" are excluded: if the same CF applies to two different participants, each serious injury will be counted only once against that CF. </t>
  </si>
  <si>
    <t xml:space="preserve">For example, an accident with four different CFs and three serious injury would be counted twelve times in this table - each serious injury would be </t>
  </si>
  <si>
    <t>NB: As described in the text, an accident will be counted once for each combination of CF (excluding "repeats") and serious injury.</t>
  </si>
  <si>
    <r>
      <t xml:space="preserve">would contribute </t>
    </r>
    <r>
      <rPr>
        <i/>
        <sz val="13"/>
        <rFont val="Arial"/>
        <family val="2"/>
      </rPr>
      <t>twelve</t>
    </r>
    <r>
      <rPr>
        <sz val="13"/>
        <rFont val="Arial"/>
        <family val="2"/>
      </rPr>
      <t xml:space="preserve"> to this total)</t>
    </r>
  </si>
  <si>
    <r>
      <t xml:space="preserve">(e.g. an accident with </t>
    </r>
    <r>
      <rPr>
        <i/>
        <sz val="13"/>
        <rFont val="Arial"/>
        <family val="2"/>
      </rPr>
      <t>three</t>
    </r>
    <r>
      <rPr>
        <sz val="13"/>
        <rFont val="Arial"/>
        <family val="2"/>
      </rPr>
      <t xml:space="preserve"> serious injuries and </t>
    </r>
    <r>
      <rPr>
        <i/>
        <sz val="13"/>
        <rFont val="Arial"/>
        <family val="2"/>
      </rPr>
      <t xml:space="preserve">four </t>
    </r>
    <r>
      <rPr>
        <sz val="13"/>
        <rFont val="Arial"/>
        <family val="2"/>
      </rPr>
      <t>different CFs</t>
    </r>
  </si>
  <si>
    <t>All serious injuries</t>
  </si>
  <si>
    <t>as a % of all seriously injured casualties</t>
  </si>
  <si>
    <t>Person who was seriously injured</t>
  </si>
  <si>
    <r>
      <t xml:space="preserve">Table S: Contributory factors: Casualties in reported accidents - seriously injured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2017</t>
    </r>
  </si>
  <si>
    <t>(D/R)  indicates Driver/Rider</t>
  </si>
  <si>
    <t>(i.e. to more than one particpant). Therefore the total differs from earlier tables.</t>
  </si>
  <si>
    <t xml:space="preserve">2. Includes all contributory factors reported, even where the same CF is assigned more than once to an accident  </t>
  </si>
  <si>
    <t>% "very likely"</t>
  </si>
  <si>
    <t>Total</t>
  </si>
  <si>
    <t>Possible</t>
  </si>
  <si>
    <t>Very likely</t>
  </si>
  <si>
    <t>Contributory Factor reported in each accident</t>
  </si>
  <si>
    <t>Rank</t>
  </si>
  <si>
    <r>
      <t>As a % of all contributory factors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</si>
  <si>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r>
      <t>Table T: Contributory factors: ranked</t>
    </r>
    <r>
      <rPr>
        <b/>
        <vertAlign val="superscript"/>
        <sz val="9.5"/>
        <rFont val="Arial"/>
        <family val="2"/>
      </rPr>
      <t>1,2</t>
    </r>
    <r>
      <rPr>
        <b/>
        <sz val="9.5"/>
        <rFont val="Arial"/>
        <family val="2"/>
      </rPr>
      <t>,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</si>
</sst>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_)"/>
    <numFmt numFmtId="165" formatCode="0.0"/>
    <numFmt numFmtId="166" formatCode="_-* #,##0_-;\-* #,##0_-;_-* &quot;-&quot;??_-;_-@_-"/>
    <numFmt numFmtId="167" formatCode="0.0%"/>
  </numFmts>
  <fonts count="40">
    <font>
      <sz val="10"/>
      <name val="Arial"/>
    </font>
    <font>
      <sz val="11"/>
      <name val="Arial"/>
      <family val="2"/>
    </font>
    <font>
      <sz val="11"/>
      <color indexed="12"/>
      <name val="Arial"/>
      <family val="2"/>
    </font>
    <font>
      <sz val="12"/>
      <name val="Arial MT"/>
    </font>
    <font>
      <sz val="12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i/>
      <sz val="11"/>
      <color indexed="12"/>
      <name val="Arial"/>
      <family val="2"/>
    </font>
    <font>
      <b/>
      <vertAlign val="superscript"/>
      <sz val="11"/>
      <name val="Arial"/>
      <family val="2"/>
    </font>
    <font>
      <b/>
      <sz val="10"/>
      <name val="Arial"/>
      <family val="2"/>
    </font>
    <font>
      <b/>
      <sz val="11"/>
      <color indexed="12"/>
      <name val="Arial"/>
      <family val="2"/>
    </font>
    <font>
      <b/>
      <i/>
      <sz val="11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9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i/>
      <sz val="9"/>
      <color indexed="12"/>
      <name val="Arial"/>
      <family val="2"/>
    </font>
    <font>
      <sz val="10"/>
      <color theme="1"/>
      <name val="Arial"/>
      <family val="2"/>
    </font>
    <font>
      <sz val="11"/>
      <name val="Arial Unicode MS"/>
      <family val="2"/>
    </font>
    <font>
      <b/>
      <i/>
      <sz val="11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name val="Arial Unicode MS"/>
      <family val="2"/>
    </font>
    <font>
      <i/>
      <sz val="9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sz val="13"/>
      <name val="Arial"/>
      <family val="2"/>
    </font>
    <font>
      <sz val="13"/>
      <color indexed="12"/>
      <name val="Arial"/>
      <family val="2"/>
    </font>
    <font>
      <i/>
      <sz val="13"/>
      <name val="Arial"/>
      <family val="2"/>
    </font>
    <font>
      <b/>
      <sz val="13"/>
      <name val="Arial"/>
      <family val="2"/>
    </font>
    <font>
      <b/>
      <sz val="13"/>
      <color indexed="12"/>
      <name val="Arial"/>
      <family val="2"/>
    </font>
    <font>
      <i/>
      <sz val="13"/>
      <color indexed="12"/>
      <name val="Arial"/>
      <family val="2"/>
    </font>
    <font>
      <b/>
      <u/>
      <sz val="13"/>
      <name val="Arial"/>
      <family val="2"/>
    </font>
    <font>
      <b/>
      <vertAlign val="superscript"/>
      <sz val="13"/>
      <name val="Arial"/>
      <family val="2"/>
    </font>
    <font>
      <b/>
      <sz val="10"/>
      <color indexed="12"/>
      <name val="Arial"/>
      <family val="2"/>
    </font>
    <font>
      <b/>
      <i/>
      <u/>
      <sz val="10"/>
      <name val="Arial"/>
      <family val="2"/>
    </font>
    <font>
      <b/>
      <sz val="9.5"/>
      <name val="Arial"/>
      <family val="2"/>
    </font>
    <font>
      <b/>
      <vertAlign val="superscript"/>
      <sz val="9.5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</borders>
  <cellStyleXfs count="4">
    <xf numFmtId="0" fontId="0" fillId="0" borderId="0">
      <alignment vertical="top"/>
    </xf>
    <xf numFmtId="9" fontId="13" fillId="0" borderId="0" applyFont="0" applyFill="0" applyBorder="0" applyAlignment="0" applyProtection="0"/>
    <xf numFmtId="164" fontId="3" fillId="0" borderId="0"/>
    <xf numFmtId="0" fontId="19" fillId="0" borderId="0"/>
  </cellStyleXfs>
  <cellXfs count="252">
    <xf numFmtId="0" fontId="0" fillId="0" borderId="0" xfId="0">
      <alignment vertical="top"/>
    </xf>
    <xf numFmtId="0" fontId="1" fillId="0" borderId="0" xfId="0" applyFont="1" applyAlignment="1"/>
    <xf numFmtId="0" fontId="2" fillId="0" borderId="0" xfId="0" applyFont="1" applyAlignment="1"/>
    <xf numFmtId="3" fontId="1" fillId="0" borderId="0" xfId="0" applyNumberFormat="1" applyFont="1" applyAlignment="1"/>
    <xf numFmtId="3" fontId="4" fillId="0" borderId="0" xfId="2" applyNumberFormat="1" applyFont="1" applyAlignment="1">
      <alignment horizontal="right"/>
    </xf>
    <xf numFmtId="0" fontId="5" fillId="0" borderId="0" xfId="0" applyFont="1" applyAlignment="1"/>
    <xf numFmtId="0" fontId="2" fillId="0" borderId="1" xfId="0" applyFont="1" applyBorder="1" applyAlignment="1"/>
    <xf numFmtId="165" fontId="2" fillId="0" borderId="1" xfId="0" applyNumberFormat="1" applyFont="1" applyFill="1" applyBorder="1" applyAlignment="1"/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Alignment="1"/>
    <xf numFmtId="3" fontId="1" fillId="0" borderId="0" xfId="0" applyNumberFormat="1" applyFont="1" applyFill="1" applyAlignment="1"/>
    <xf numFmtId="3" fontId="6" fillId="0" borderId="0" xfId="0" applyNumberFormat="1" applyFont="1" applyAlignment="1"/>
    <xf numFmtId="0" fontId="7" fillId="0" borderId="1" xfId="0" applyFont="1" applyFill="1" applyBorder="1" applyAlignment="1"/>
    <xf numFmtId="3" fontId="1" fillId="0" borderId="1" xfId="0" applyNumberFormat="1" applyFont="1" applyFill="1" applyBorder="1" applyAlignment="1"/>
    <xf numFmtId="0" fontId="0" fillId="0" borderId="1" xfId="0" applyFill="1" applyBorder="1" applyAlignment="1"/>
    <xf numFmtId="0" fontId="6" fillId="0" borderId="1" xfId="0" applyFont="1" applyFill="1" applyBorder="1" applyAlignment="1"/>
    <xf numFmtId="0" fontId="7" fillId="0" borderId="0" xfId="0" applyFont="1" applyFill="1" applyAlignment="1"/>
    <xf numFmtId="1" fontId="7" fillId="0" borderId="0" xfId="0" applyNumberFormat="1" applyFont="1" applyFill="1" applyAlignment="1"/>
    <xf numFmtId="0" fontId="0" fillId="0" borderId="0" xfId="0" applyFill="1" applyAlignment="1"/>
    <xf numFmtId="0" fontId="6" fillId="0" borderId="0" xfId="0" applyFont="1" applyAlignment="1"/>
    <xf numFmtId="0" fontId="6" fillId="0" borderId="0" xfId="0" applyFont="1" applyFill="1" applyAlignment="1"/>
    <xf numFmtId="3" fontId="6" fillId="0" borderId="0" xfId="0" applyNumberFormat="1" applyFont="1" applyFill="1" applyAlignment="1"/>
    <xf numFmtId="0" fontId="9" fillId="0" borderId="0" xfId="0" applyFont="1" applyFill="1" applyAlignment="1"/>
    <xf numFmtId="0" fontId="7" fillId="0" borderId="0" xfId="0" applyFont="1" applyAlignment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/>
    <xf numFmtId="0" fontId="6" fillId="0" borderId="2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0" fillId="0" borderId="2" xfId="0" applyFont="1" applyBorder="1" applyAlignment="1"/>
    <xf numFmtId="0" fontId="10" fillId="0" borderId="0" xfId="0" applyFont="1" applyAlignment="1"/>
    <xf numFmtId="9" fontId="7" fillId="0" borderId="1" xfId="0" applyNumberFormat="1" applyFont="1" applyFill="1" applyBorder="1" applyAlignment="1"/>
    <xf numFmtId="1" fontId="11" fillId="0" borderId="0" xfId="0" applyNumberFormat="1" applyFont="1" applyFill="1" applyAlignment="1"/>
    <xf numFmtId="0" fontId="6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1" xfId="0" applyFont="1" applyBorder="1" applyAlignment="1"/>
    <xf numFmtId="0" fontId="0" fillId="0" borderId="0" xfId="0" applyAlignment="1"/>
    <xf numFmtId="166" fontId="0" fillId="0" borderId="0" xfId="0" applyNumberFormat="1" applyAlignment="1"/>
    <xf numFmtId="0" fontId="12" fillId="0" borderId="0" xfId="0" applyFont="1" applyAlignment="1"/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3" fontId="14" fillId="0" borderId="1" xfId="0" applyNumberFormat="1" applyFont="1" applyFill="1" applyBorder="1" applyAlignment="1">
      <alignment vertical="top"/>
    </xf>
    <xf numFmtId="3" fontId="15" fillId="0" borderId="1" xfId="0" applyNumberFormat="1" applyFont="1" applyFill="1" applyBorder="1" applyAlignment="1">
      <alignment vertical="top"/>
    </xf>
    <xf numFmtId="3" fontId="16" fillId="0" borderId="1" xfId="0" applyNumberFormat="1" applyFont="1" applyFill="1" applyBorder="1" applyAlignment="1">
      <alignment vertical="top"/>
    </xf>
    <xf numFmtId="0" fontId="16" fillId="0" borderId="1" xfId="0" applyFont="1" applyFill="1" applyBorder="1" applyAlignment="1">
      <alignment vertical="top"/>
    </xf>
    <xf numFmtId="3" fontId="18" fillId="0" borderId="0" xfId="0" applyNumberFormat="1" applyFont="1" applyFill="1" applyAlignment="1">
      <alignment vertical="top"/>
    </xf>
    <xf numFmtId="3" fontId="15" fillId="0" borderId="0" xfId="0" applyNumberFormat="1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5" fillId="0" borderId="0" xfId="0" applyFont="1" applyFill="1" applyBorder="1" applyAlignment="1">
      <alignment vertical="top"/>
    </xf>
    <xf numFmtId="0" fontId="15" fillId="0" borderId="0" xfId="0" applyFont="1" applyAlignment="1"/>
    <xf numFmtId="0" fontId="16" fillId="0" borderId="2" xfId="0" applyFont="1" applyBorder="1" applyAlignment="1">
      <alignment horizontal="right" wrapText="1"/>
    </xf>
    <xf numFmtId="0" fontId="16" fillId="0" borderId="2" xfId="0" applyFont="1" applyBorder="1" applyAlignment="1">
      <alignment horizontal="right"/>
    </xf>
    <xf numFmtId="0" fontId="16" fillId="0" borderId="2" xfId="0" applyFont="1" applyBorder="1" applyAlignment="1"/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0" xfId="0" applyFont="1" applyBorder="1" applyAlignment="1"/>
    <xf numFmtId="0" fontId="13" fillId="0" borderId="1" xfId="0" applyFont="1" applyBorder="1" applyAlignment="1"/>
    <xf numFmtId="0" fontId="6" fillId="0" borderId="1" xfId="0" applyFont="1" applyBorder="1" applyAlignment="1">
      <alignment vertical="top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/>
    <xf numFmtId="3" fontId="1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/>
    <xf numFmtId="0" fontId="19" fillId="0" borderId="0" xfId="3"/>
    <xf numFmtId="0" fontId="1" fillId="0" borderId="0" xfId="0" applyFont="1" applyFill="1" applyBorder="1" applyAlignment="1"/>
    <xf numFmtId="0" fontId="20" fillId="0" borderId="0" xfId="0" applyFont="1" applyBorder="1" applyAlignment="1">
      <alignment horizontal="left"/>
    </xf>
    <xf numFmtId="2" fontId="2" fillId="0" borderId="0" xfId="0" applyNumberFormat="1" applyFont="1" applyBorder="1" applyAlignment="1"/>
    <xf numFmtId="2" fontId="2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/>
    <xf numFmtId="2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9" fontId="2" fillId="0" borderId="0" xfId="1" applyFont="1" applyFill="1" applyBorder="1" applyAlignment="1">
      <alignment horizontal="center"/>
    </xf>
    <xf numFmtId="0" fontId="6" fillId="0" borderId="0" xfId="0" applyFont="1" applyFill="1" applyBorder="1" applyAlignment="1"/>
    <xf numFmtId="1" fontId="11" fillId="0" borderId="0" xfId="1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/>
    <xf numFmtId="3" fontId="11" fillId="0" borderId="0" xfId="0" applyNumberFormat="1" applyFont="1" applyFill="1" applyBorder="1" applyAlignment="1">
      <alignment horizontal="center"/>
    </xf>
    <xf numFmtId="1" fontId="11" fillId="0" borderId="1" xfId="1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" fontId="7" fillId="0" borderId="0" xfId="1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indent="1"/>
    </xf>
    <xf numFmtId="3" fontId="21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4" xfId="0" applyFont="1" applyBorder="1" applyAlignment="1">
      <alignment horizontal="center"/>
    </xf>
    <xf numFmtId="9" fontId="6" fillId="0" borderId="4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left"/>
    </xf>
    <xf numFmtId="0" fontId="13" fillId="0" borderId="0" xfId="0" applyFont="1" applyAlignment="1"/>
    <xf numFmtId="0" fontId="13" fillId="0" borderId="0" xfId="0" applyFont="1" applyAlignment="1">
      <alignment horizontal="left"/>
    </xf>
    <xf numFmtId="0" fontId="0" fillId="0" borderId="0" xfId="0" applyBorder="1" applyAlignment="1"/>
    <xf numFmtId="2" fontId="22" fillId="0" borderId="0" xfId="0" applyNumberFormat="1" applyFont="1" applyBorder="1" applyAlignment="1">
      <alignment horizontal="right"/>
    </xf>
    <xf numFmtId="0" fontId="0" fillId="0" borderId="1" xfId="0" applyBorder="1" applyAlignment="1"/>
    <xf numFmtId="2" fontId="22" fillId="0" borderId="1" xfId="0" applyNumberFormat="1" applyFont="1" applyBorder="1" applyAlignment="1">
      <alignment horizontal="right"/>
    </xf>
    <xf numFmtId="0" fontId="21" fillId="0" borderId="0" xfId="0" applyFont="1" applyAlignment="1"/>
    <xf numFmtId="3" fontId="13" fillId="0" borderId="0" xfId="0" applyNumberFormat="1" applyFont="1" applyFill="1" applyAlignment="1"/>
    <xf numFmtId="1" fontId="23" fillId="0" borderId="0" xfId="0" applyNumberFormat="1" applyFont="1" applyBorder="1" applyAlignment="1"/>
    <xf numFmtId="3" fontId="22" fillId="0" borderId="0" xfId="0" applyNumberFormat="1" applyFont="1" applyFill="1" applyBorder="1" applyAlignment="1"/>
    <xf numFmtId="0" fontId="0" fillId="0" borderId="0" xfId="0" applyFill="1" applyBorder="1" applyAlignment="1"/>
    <xf numFmtId="1" fontId="23" fillId="0" borderId="1" xfId="0" applyNumberFormat="1" applyFont="1" applyBorder="1" applyAlignment="1"/>
    <xf numFmtId="3" fontId="0" fillId="0" borderId="1" xfId="0" applyNumberFormat="1" applyFill="1" applyBorder="1" applyAlignment="1"/>
    <xf numFmtId="1" fontId="23" fillId="0" borderId="0" xfId="0" applyNumberFormat="1" applyFont="1" applyAlignment="1">
      <alignment horizontal="center"/>
    </xf>
    <xf numFmtId="9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3" fontId="6" fillId="0" borderId="3" xfId="0" applyNumberFormat="1" applyFont="1" applyBorder="1" applyAlignment="1"/>
    <xf numFmtId="0" fontId="6" fillId="0" borderId="3" xfId="0" applyFont="1" applyBorder="1" applyAlignment="1">
      <alignment horizontal="left"/>
    </xf>
    <xf numFmtId="3" fontId="6" fillId="0" borderId="1" xfId="0" applyNumberFormat="1" applyFont="1" applyBorder="1" applyAlignment="1"/>
    <xf numFmtId="0" fontId="6" fillId="0" borderId="1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3" fillId="0" borderId="0" xfId="0" applyFont="1" applyFill="1" applyBorder="1" applyAlignment="1"/>
    <xf numFmtId="0" fontId="25" fillId="0" borderId="5" xfId="0" applyFont="1" applyBorder="1" applyAlignment="1">
      <alignment horizontal="center"/>
    </xf>
    <xf numFmtId="0" fontId="25" fillId="0" borderId="2" xfId="0" applyFont="1" applyFill="1" applyBorder="1" applyAlignment="1"/>
    <xf numFmtId="0" fontId="25" fillId="0" borderId="6" xfId="0" applyFont="1" applyFill="1" applyBorder="1" applyAlignment="1"/>
    <xf numFmtId="0" fontId="25" fillId="0" borderId="7" xfId="0" applyFont="1" applyBorder="1" applyAlignment="1">
      <alignment horizontal="center"/>
    </xf>
    <xf numFmtId="0" fontId="25" fillId="0" borderId="0" xfId="0" applyFont="1" applyFill="1" applyBorder="1" applyAlignment="1"/>
    <xf numFmtId="0" fontId="25" fillId="0" borderId="8" xfId="0" applyFont="1" applyFill="1" applyBorder="1" applyAlignment="1"/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/>
    <xf numFmtId="0" fontId="25" fillId="0" borderId="11" xfId="0" applyFont="1" applyBorder="1" applyAlignment="1"/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/>
    <xf numFmtId="0" fontId="9" fillId="0" borderId="0" xfId="0" applyFont="1" applyBorder="1" applyAlignment="1"/>
    <xf numFmtId="0" fontId="9" fillId="0" borderId="3" xfId="0" applyFont="1" applyBorder="1" applyAlignment="1"/>
    <xf numFmtId="0" fontId="9" fillId="0" borderId="3" xfId="0" applyFont="1" applyBorder="1" applyAlignment="1">
      <alignment horizontal="center"/>
    </xf>
    <xf numFmtId="0" fontId="13" fillId="0" borderId="0" xfId="0" applyFont="1" applyAlignment="1">
      <alignment horizontal="right"/>
    </xf>
    <xf numFmtId="0" fontId="26" fillId="0" borderId="1" xfId="0" applyFont="1" applyBorder="1" applyAlignment="1"/>
    <xf numFmtId="0" fontId="9" fillId="0" borderId="1" xfId="0" applyFont="1" applyBorder="1" applyAlignment="1"/>
    <xf numFmtId="0" fontId="28" fillId="0" borderId="0" xfId="0" applyFont="1" applyAlignment="1"/>
    <xf numFmtId="0" fontId="29" fillId="0" borderId="0" xfId="0" applyFont="1" applyAlignment="1"/>
    <xf numFmtId="0" fontId="28" fillId="0" borderId="12" xfId="0" applyFont="1" applyFill="1" applyBorder="1" applyAlignment="1"/>
    <xf numFmtId="0" fontId="30" fillId="0" borderId="5" xfId="0" applyFont="1" applyFill="1" applyBorder="1" applyAlignment="1"/>
    <xf numFmtId="0" fontId="30" fillId="0" borderId="2" xfId="0" applyFont="1" applyFill="1" applyBorder="1" applyAlignment="1"/>
    <xf numFmtId="0" fontId="30" fillId="0" borderId="6" xfId="0" applyFont="1" applyFill="1" applyBorder="1" applyAlignment="1"/>
    <xf numFmtId="0" fontId="28" fillId="0" borderId="7" xfId="0" applyFont="1" applyFill="1" applyBorder="1" applyAlignment="1"/>
    <xf numFmtId="0" fontId="30" fillId="0" borderId="7" xfId="0" applyFont="1" applyFill="1" applyBorder="1" applyAlignment="1"/>
    <xf numFmtId="0" fontId="30" fillId="0" borderId="0" xfId="0" applyFont="1" applyFill="1" applyBorder="1" applyAlignment="1"/>
    <xf numFmtId="0" fontId="30" fillId="0" borderId="8" xfId="0" applyFont="1" applyFill="1" applyBorder="1" applyAlignment="1"/>
    <xf numFmtId="0" fontId="28" fillId="0" borderId="9" xfId="0" applyFont="1" applyFill="1" applyBorder="1" applyAlignment="1"/>
    <xf numFmtId="0" fontId="30" fillId="0" borderId="10" xfId="0" applyFont="1" applyFill="1" applyBorder="1" applyAlignment="1"/>
    <xf numFmtId="0" fontId="30" fillId="0" borderId="11" xfId="0" applyFont="1" applyFill="1" applyBorder="1" applyAlignment="1"/>
    <xf numFmtId="9" fontId="28" fillId="0" borderId="2" xfId="1" applyNumberFormat="1" applyFont="1" applyFill="1" applyBorder="1"/>
    <xf numFmtId="0" fontId="28" fillId="0" borderId="0" xfId="0" applyFont="1" applyFill="1" applyAlignment="1"/>
    <xf numFmtId="9" fontId="29" fillId="0" borderId="0" xfId="1" applyNumberFormat="1" applyFont="1" applyFill="1" applyBorder="1" applyAlignment="1">
      <alignment horizontal="right"/>
    </xf>
    <xf numFmtId="0" fontId="31" fillId="0" borderId="0" xfId="0" applyFont="1" applyBorder="1" applyAlignment="1"/>
    <xf numFmtId="0" fontId="31" fillId="0" borderId="0" xfId="0" applyFont="1" applyFill="1" applyBorder="1" applyAlignment="1"/>
    <xf numFmtId="0" fontId="28" fillId="0" borderId="0" xfId="0" applyFont="1" applyBorder="1" applyAlignment="1"/>
    <xf numFmtId="9" fontId="29" fillId="0" borderId="1" xfId="1" applyNumberFormat="1" applyFont="1" applyFill="1" applyBorder="1" applyAlignment="1">
      <alignment horizontal="right"/>
    </xf>
    <xf numFmtId="0" fontId="31" fillId="0" borderId="1" xfId="0" applyFont="1" applyBorder="1" applyAlignment="1"/>
    <xf numFmtId="0" fontId="31" fillId="0" borderId="1" xfId="0" applyFont="1" applyFill="1" applyBorder="1" applyAlignment="1"/>
    <xf numFmtId="0" fontId="28" fillId="0" borderId="1" xfId="0" applyFont="1" applyFill="1" applyBorder="1" applyAlignment="1"/>
    <xf numFmtId="167" fontId="28" fillId="0" borderId="0" xfId="1" applyNumberFormat="1" applyFont="1" applyFill="1"/>
    <xf numFmtId="0" fontId="31" fillId="0" borderId="0" xfId="0" applyFont="1" applyAlignment="1"/>
    <xf numFmtId="0" fontId="31" fillId="0" borderId="0" xfId="0" applyFont="1" applyFill="1" applyAlignment="1"/>
    <xf numFmtId="0" fontId="32" fillId="0" borderId="0" xfId="0" applyFont="1" applyFill="1" applyAlignment="1"/>
    <xf numFmtId="0" fontId="29" fillId="0" borderId="0" xfId="0" applyFont="1" applyFill="1" applyAlignment="1"/>
    <xf numFmtId="167" fontId="28" fillId="0" borderId="1" xfId="1" applyNumberFormat="1" applyFont="1" applyFill="1" applyBorder="1"/>
    <xf numFmtId="0" fontId="32" fillId="0" borderId="1" xfId="0" applyFont="1" applyFill="1" applyBorder="1" applyAlignment="1"/>
    <xf numFmtId="0" fontId="29" fillId="0" borderId="1" xfId="0" applyFont="1" applyFill="1" applyBorder="1" applyAlignment="1"/>
    <xf numFmtId="1" fontId="33" fillId="0" borderId="0" xfId="0" applyNumberFormat="1" applyFont="1" applyAlignment="1"/>
    <xf numFmtId="0" fontId="31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28" fillId="0" borderId="1" xfId="0" applyFont="1" applyBorder="1" applyAlignment="1"/>
    <xf numFmtId="0" fontId="31" fillId="0" borderId="0" xfId="0" applyFont="1" applyBorder="1" applyAlignment="1">
      <alignment horizontal="center" wrapText="1"/>
    </xf>
    <xf numFmtId="0" fontId="31" fillId="0" borderId="3" xfId="0" applyFont="1" applyBorder="1" applyAlignment="1">
      <alignment horizontal="center"/>
    </xf>
    <xf numFmtId="0" fontId="34" fillId="0" borderId="1" xfId="0" applyFont="1" applyBorder="1" applyAlignment="1"/>
    <xf numFmtId="3" fontId="13" fillId="0" borderId="0" xfId="0" quotePrefix="1" applyNumberFormat="1" applyFont="1" applyAlignment="1">
      <alignment horizontal="left"/>
    </xf>
    <xf numFmtId="0" fontId="28" fillId="0" borderId="12" xfId="0" applyFont="1" applyBorder="1" applyAlignment="1"/>
    <xf numFmtId="0" fontId="28" fillId="0" borderId="7" xfId="0" applyFont="1" applyBorder="1" applyAlignment="1"/>
    <xf numFmtId="0" fontId="28" fillId="0" borderId="13" xfId="0" applyFont="1" applyBorder="1" applyAlignment="1"/>
    <xf numFmtId="0" fontId="28" fillId="0" borderId="9" xfId="0" applyFont="1" applyBorder="1" applyAlignment="1"/>
    <xf numFmtId="0" fontId="28" fillId="0" borderId="2" xfId="0" applyFont="1" applyBorder="1" applyAlignment="1"/>
    <xf numFmtId="0" fontId="28" fillId="0" borderId="0" xfId="0" applyFont="1" applyFill="1" applyAlignment="1">
      <alignment horizontal="right"/>
    </xf>
    <xf numFmtId="9" fontId="28" fillId="0" borderId="0" xfId="1" applyNumberFormat="1" applyFont="1" applyFill="1"/>
    <xf numFmtId="3" fontId="32" fillId="0" borderId="0" xfId="0" applyNumberFormat="1" applyFont="1" applyFill="1" applyAlignment="1"/>
    <xf numFmtId="3" fontId="29" fillId="0" borderId="0" xfId="0" applyNumberFormat="1" applyFont="1" applyFill="1" applyAlignment="1"/>
    <xf numFmtId="9" fontId="29" fillId="0" borderId="1" xfId="1" applyNumberFormat="1" applyFont="1" applyFill="1" applyBorder="1"/>
    <xf numFmtId="3" fontId="31" fillId="0" borderId="1" xfId="0" applyNumberFormat="1" applyFont="1" applyFill="1" applyBorder="1" applyAlignment="1"/>
    <xf numFmtId="3" fontId="28" fillId="0" borderId="1" xfId="0" applyNumberFormat="1" applyFont="1" applyFill="1" applyBorder="1" applyAlignment="1"/>
    <xf numFmtId="167" fontId="28" fillId="0" borderId="0" xfId="1" applyNumberFormat="1" applyFont="1" applyFill="1" applyBorder="1"/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/>
    <xf numFmtId="1" fontId="33" fillId="0" borderId="0" xfId="0" applyNumberFormat="1" applyFont="1" applyFill="1" applyAlignment="1"/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right"/>
    </xf>
    <xf numFmtId="0" fontId="28" fillId="0" borderId="14" xfId="0" applyFont="1" applyBorder="1" applyAlignment="1">
      <alignment horizontal="center" wrapText="1"/>
    </xf>
    <xf numFmtId="0" fontId="13" fillId="0" borderId="0" xfId="0" applyFont="1" applyBorder="1" applyAlignment="1"/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 vertical="top"/>
    </xf>
    <xf numFmtId="9" fontId="13" fillId="0" borderId="0" xfId="0" applyNumberFormat="1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left"/>
    </xf>
    <xf numFmtId="0" fontId="13" fillId="0" borderId="0" xfId="0" quotePrefix="1" applyFont="1" applyBorder="1" applyAlignment="1">
      <alignment horizontal="left"/>
    </xf>
    <xf numFmtId="167" fontId="13" fillId="0" borderId="0" xfId="1" applyNumberFormat="1" applyFont="1" applyBorder="1" applyAlignment="1">
      <alignment horizontal="left"/>
    </xf>
    <xf numFmtId="3" fontId="9" fillId="0" borderId="0" xfId="0" applyNumberFormat="1" applyFont="1" applyBorder="1" applyAlignment="1">
      <alignment horizontal="right"/>
    </xf>
    <xf numFmtId="9" fontId="13" fillId="0" borderId="0" xfId="1" applyNumberFormat="1" applyFont="1" applyBorder="1"/>
    <xf numFmtId="9" fontId="13" fillId="0" borderId="0" xfId="1" applyFont="1" applyBorder="1" applyAlignment="1">
      <alignment horizontal="right"/>
    </xf>
    <xf numFmtId="9" fontId="22" fillId="0" borderId="0" xfId="1" applyNumberFormat="1" applyFont="1" applyBorder="1"/>
    <xf numFmtId="9" fontId="22" fillId="0" borderId="0" xfId="1" applyFont="1" applyBorder="1" applyAlignment="1">
      <alignment horizontal="right"/>
    </xf>
    <xf numFmtId="3" fontId="36" fillId="0" borderId="0" xfId="0" applyNumberFormat="1" applyFont="1" applyBorder="1" applyAlignment="1">
      <alignment horizontal="right"/>
    </xf>
    <xf numFmtId="9" fontId="22" fillId="0" borderId="1" xfId="1" applyNumberFormat="1" applyFont="1" applyBorder="1"/>
    <xf numFmtId="9" fontId="22" fillId="0" borderId="1" xfId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0" borderId="0" xfId="0" applyNumberFormat="1" applyFont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9" fontId="22" fillId="0" borderId="15" xfId="1" applyNumberFormat="1" applyFont="1" applyFill="1" applyBorder="1"/>
    <xf numFmtId="9" fontId="22" fillId="0" borderId="15" xfId="1" applyFont="1" applyFill="1" applyBorder="1" applyAlignment="1">
      <alignment horizontal="right"/>
    </xf>
    <xf numFmtId="3" fontId="13" fillId="0" borderId="15" xfId="0" applyNumberFormat="1" applyFont="1" applyFill="1" applyBorder="1" applyAlignment="1">
      <alignment horizontal="right"/>
    </xf>
    <xf numFmtId="0" fontId="13" fillId="0" borderId="15" xfId="0" applyFont="1" applyFill="1" applyBorder="1" applyAlignment="1"/>
    <xf numFmtId="0" fontId="13" fillId="0" borderId="15" xfId="0" applyFont="1" applyFill="1" applyBorder="1" applyAlignment="1">
      <alignment horizontal="center"/>
    </xf>
    <xf numFmtId="9" fontId="22" fillId="0" borderId="0" xfId="1" applyNumberFormat="1" applyFont="1" applyFill="1" applyBorder="1"/>
    <xf numFmtId="9" fontId="22" fillId="0" borderId="0" xfId="1" applyFont="1" applyFill="1" applyBorder="1" applyAlignment="1">
      <alignment horizontal="right"/>
    </xf>
    <xf numFmtId="9" fontId="22" fillId="0" borderId="15" xfId="1" applyNumberFormat="1" applyFont="1" applyBorder="1"/>
    <xf numFmtId="9" fontId="22" fillId="0" borderId="15" xfId="1" applyFont="1" applyBorder="1" applyAlignment="1">
      <alignment horizontal="right"/>
    </xf>
    <xf numFmtId="3" fontId="13" fillId="0" borderId="15" xfId="0" applyNumberFormat="1" applyFont="1" applyBorder="1" applyAlignment="1">
      <alignment horizontal="right"/>
    </xf>
    <xf numFmtId="0" fontId="0" fillId="0" borderId="15" xfId="0" applyFont="1" applyFill="1" applyBorder="1" applyAlignment="1"/>
    <xf numFmtId="1" fontId="13" fillId="0" borderId="0" xfId="0" applyNumberFormat="1" applyFont="1" applyBorder="1" applyAlignment="1">
      <alignment horizontal="left"/>
    </xf>
    <xf numFmtId="0" fontId="26" fillId="0" borderId="0" xfId="0" applyFont="1" applyBorder="1" applyAlignment="1">
      <alignment horizontal="right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 vertical="top"/>
    </xf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37" fillId="0" borderId="0" xfId="0" applyFont="1" applyBorder="1" applyAlignment="1">
      <alignment horizontal="left"/>
    </xf>
    <xf numFmtId="0" fontId="9" fillId="0" borderId="14" xfId="0" applyFont="1" applyBorder="1" applyAlignment="1">
      <alignment horizontal="center" wrapText="1"/>
    </xf>
    <xf numFmtId="0" fontId="26" fillId="0" borderId="14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3" fillId="0" borderId="14" xfId="0" applyFont="1" applyBorder="1" applyAlignment="1"/>
    <xf numFmtId="0" fontId="13" fillId="0" borderId="14" xfId="0" applyFont="1" applyBorder="1" applyAlignment="1">
      <alignment horizontal="center"/>
    </xf>
    <xf numFmtId="0" fontId="26" fillId="0" borderId="0" xfId="0" applyFont="1" applyBorder="1" applyAlignment="1"/>
    <xf numFmtId="0" fontId="26" fillId="0" borderId="1" xfId="0" applyFont="1" applyBorder="1" applyAlignment="1">
      <alignment horizontal="left"/>
    </xf>
    <xf numFmtId="0" fontId="38" fillId="0" borderId="1" xfId="0" applyFont="1" applyBorder="1" applyAlignment="1"/>
  </cellXfs>
  <cellStyles count="4">
    <cellStyle name="Normal" xfId="0" builtinId="0"/>
    <cellStyle name="Normal_rassumnum" xfId="2"/>
    <cellStyle name="Normal_Sheet4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91612014555622"/>
          <c:y val="0.14825304529241537"/>
          <c:w val="0.78533072922020519"/>
          <c:h val="0.70151854095161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11'!$C$3:$D$3</c:f>
              <c:strCache>
                <c:ptCount val="1"/>
                <c:pt idx="0">
                  <c:v>Fatal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11'!$D$6:$D$14</c:f>
              <c:numCache>
                <c:formatCode>0</c:formatCode>
                <c:ptCount val="9"/>
                <c:pt idx="0">
                  <c:v>9.4202898550724647</c:v>
                </c:pt>
                <c:pt idx="1">
                  <c:v>2.8985507246376812</c:v>
                </c:pt>
                <c:pt idx="2">
                  <c:v>22.463768115942027</c:v>
                </c:pt>
                <c:pt idx="3">
                  <c:v>68.840579710144922</c:v>
                </c:pt>
                <c:pt idx="4">
                  <c:v>17.391304347826086</c:v>
                </c:pt>
                <c:pt idx="5">
                  <c:v>21.014492753623188</c:v>
                </c:pt>
                <c:pt idx="6">
                  <c:v>6.5217391304347823</c:v>
                </c:pt>
                <c:pt idx="7">
                  <c:v>18.115942028985508</c:v>
                </c:pt>
                <c:pt idx="8">
                  <c:v>4.3478260869565215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5-4558-A4E3-8E78CE3AFA92}"/>
            </c:ext>
          </c:extLst>
        </c:ser>
        <c:ser>
          <c:idx val="1"/>
          <c:order val="1"/>
          <c:tx>
            <c:strRef>
              <c:f>'Figure 11'!$F$3:$G$3</c:f>
              <c:strCache>
                <c:ptCount val="1"/>
                <c:pt idx="0">
                  <c:v>Serious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11'!$G$6:$G$14</c:f>
              <c:numCache>
                <c:formatCode>0</c:formatCode>
                <c:ptCount val="9"/>
                <c:pt idx="0">
                  <c:v>13.917122752150119</c:v>
                </c:pt>
                <c:pt idx="1">
                  <c:v>1.0164190774042221</c:v>
                </c:pt>
                <c:pt idx="2">
                  <c:v>17.670054730258013</c:v>
                </c:pt>
                <c:pt idx="3">
                  <c:v>60.985144644253317</c:v>
                </c:pt>
                <c:pt idx="4">
                  <c:v>12.822517591868648</c:v>
                </c:pt>
                <c:pt idx="5">
                  <c:v>23.377638780297108</c:v>
                </c:pt>
                <c:pt idx="6">
                  <c:v>9.2259577795152463</c:v>
                </c:pt>
                <c:pt idx="7">
                  <c:v>19.233776387802969</c:v>
                </c:pt>
                <c:pt idx="8">
                  <c:v>4.6129788897576232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B5-4558-A4E3-8E78CE3AFA92}"/>
            </c:ext>
          </c:extLst>
        </c:ser>
        <c:ser>
          <c:idx val="2"/>
          <c:order val="2"/>
          <c:tx>
            <c:strRef>
              <c:f>'Figure 11'!$I$3:$J$3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11'!$J$6:$J$14</c:f>
              <c:numCache>
                <c:formatCode>0</c:formatCode>
                <c:ptCount val="9"/>
                <c:pt idx="0">
                  <c:v>16.326968461703498</c:v>
                </c:pt>
                <c:pt idx="1">
                  <c:v>1.3730959021669169</c:v>
                </c:pt>
                <c:pt idx="2">
                  <c:v>18.408066938425229</c:v>
                </c:pt>
                <c:pt idx="3">
                  <c:v>66.595151255095473</c:v>
                </c:pt>
                <c:pt idx="4">
                  <c:v>11.04913108774941</c:v>
                </c:pt>
                <c:pt idx="5">
                  <c:v>21.56189658871487</c:v>
                </c:pt>
                <c:pt idx="6">
                  <c:v>9.6116713151684188</c:v>
                </c:pt>
                <c:pt idx="7">
                  <c:v>11.306586569405706</c:v>
                </c:pt>
                <c:pt idx="8">
                  <c:v>3.1538296502896372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B5-4558-A4E3-8E78CE3AF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670080"/>
        <c:axId val="292671872"/>
      </c:barChart>
      <c:catAx>
        <c:axId val="29267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67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267187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accidents with contributory factor type</a:t>
                </a:r>
              </a:p>
            </c:rich>
          </c:tx>
          <c:layout>
            <c:manualLayout>
              <c:xMode val="edge"/>
              <c:yMode val="edge"/>
              <c:x val="7.8092308957463871E-2"/>
              <c:y val="0.171465643717612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670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72733902767648"/>
          <c:y val="0.15113376571001672"/>
          <c:w val="0.10989027470467294"/>
          <c:h val="0.168766007523618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32</xdr:row>
      <xdr:rowOff>130175</xdr:rowOff>
    </xdr:from>
    <xdr:to>
      <xdr:col>8</xdr:col>
      <xdr:colOff>257175</xdr:colOff>
      <xdr:row>53</xdr:row>
      <xdr:rowOff>111125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7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A-B%20Summary%20accidents%20and%20casualties%20RRC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G working"/>
      <sheetName val="Table g2_h working"/>
      <sheetName val="Table J"/>
      <sheetName val="Table K"/>
      <sheetName val="Table L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317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92"/>
      <sheetData sheetId="93"/>
      <sheetData sheetId="94"/>
      <sheetData sheetId="95"/>
      <sheetData sheetId="9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Y116"/>
  <sheetViews>
    <sheetView tabSelected="1" zoomScale="75" zoomScaleNormal="75" workbookViewId="0">
      <selection activeCell="L13" sqref="L13"/>
    </sheetView>
  </sheetViews>
  <sheetFormatPr defaultRowHeight="14.25"/>
  <cols>
    <col min="1" max="1" width="9.140625" style="1"/>
    <col min="2" max="2" width="45.7109375" style="1" customWidth="1"/>
    <col min="3" max="3" width="9.5703125" style="1" bestFit="1" customWidth="1"/>
    <col min="4" max="4" width="9.28515625" style="2" bestFit="1" customWidth="1"/>
    <col min="5" max="5" width="1.28515625" style="1" customWidth="1"/>
    <col min="6" max="6" width="9.28515625" style="1" bestFit="1" customWidth="1"/>
    <col min="7" max="7" width="9.28515625" style="2" bestFit="1" customWidth="1"/>
    <col min="8" max="8" width="1.140625" style="1" customWidth="1"/>
    <col min="9" max="9" width="9.28515625" style="1" bestFit="1" customWidth="1"/>
    <col min="10" max="10" width="9.28515625" style="2" bestFit="1" customWidth="1"/>
    <col min="11" max="11" width="1.28515625" style="1" customWidth="1"/>
    <col min="12" max="12" width="9.42578125" style="1" bestFit="1" customWidth="1"/>
    <col min="13" max="13" width="11.42578125" style="2" customWidth="1"/>
    <col min="14" max="16384" width="9.140625" style="1"/>
  </cols>
  <sheetData>
    <row r="1" spans="1:15" s="21" customFormat="1" ht="28.5" customHeight="1">
      <c r="A1" s="27" t="s">
        <v>104</v>
      </c>
      <c r="B1" s="27"/>
      <c r="C1" s="27"/>
      <c r="D1" s="32"/>
      <c r="E1" s="27"/>
      <c r="F1" s="27"/>
      <c r="G1" s="32"/>
      <c r="H1" s="27"/>
      <c r="I1" s="27"/>
      <c r="J1" s="32"/>
      <c r="K1" s="31"/>
      <c r="L1" s="27"/>
      <c r="M1" s="32"/>
    </row>
    <row r="2" spans="1:15" ht="45" customHeight="1">
      <c r="A2" s="31"/>
      <c r="B2" s="31"/>
      <c r="C2" s="30" t="s">
        <v>103</v>
      </c>
      <c r="D2" s="30"/>
      <c r="E2" s="29"/>
      <c r="F2" s="30" t="s">
        <v>102</v>
      </c>
      <c r="G2" s="30"/>
      <c r="H2" s="29"/>
      <c r="I2" s="30" t="s">
        <v>101</v>
      </c>
      <c r="J2" s="30"/>
      <c r="K2" s="29"/>
      <c r="L2" s="28" t="s">
        <v>100</v>
      </c>
      <c r="M2" s="28"/>
    </row>
    <row r="3" spans="1:15" ht="25.5" customHeight="1">
      <c r="A3" s="27" t="s">
        <v>99</v>
      </c>
      <c r="B3" s="27"/>
      <c r="C3" s="26" t="s">
        <v>98</v>
      </c>
      <c r="D3" s="26" t="s">
        <v>97</v>
      </c>
      <c r="E3" s="26"/>
      <c r="F3" s="26" t="s">
        <v>98</v>
      </c>
      <c r="G3" s="26" t="s">
        <v>97</v>
      </c>
      <c r="H3" s="26"/>
      <c r="I3" s="26" t="s">
        <v>98</v>
      </c>
      <c r="J3" s="26" t="s">
        <v>97</v>
      </c>
      <c r="K3" s="26"/>
      <c r="L3" s="26" t="s">
        <v>98</v>
      </c>
      <c r="M3" s="26" t="s">
        <v>97</v>
      </c>
    </row>
    <row r="4" spans="1:15">
      <c r="D4" s="25"/>
    </row>
    <row r="5" spans="1:15" s="21" customFormat="1" ht="17.25">
      <c r="A5" s="22" t="s">
        <v>96</v>
      </c>
      <c r="B5" s="22"/>
      <c r="C5" s="22">
        <v>13</v>
      </c>
      <c r="D5" s="19">
        <f>C5/C$100*100</f>
        <v>9.4202898550724647</v>
      </c>
      <c r="E5" s="22"/>
      <c r="F5" s="22">
        <v>178</v>
      </c>
      <c r="G5" s="19">
        <f>F5/F$100*100</f>
        <v>13.917122752150119</v>
      </c>
      <c r="H5" s="22"/>
      <c r="I5" s="23">
        <v>761</v>
      </c>
      <c r="J5" s="19">
        <f>I5/I$100*100</f>
        <v>16.326968461703498</v>
      </c>
      <c r="K5" s="22"/>
      <c r="L5" s="23">
        <v>952</v>
      </c>
      <c r="M5" s="19">
        <f>L5/L$100*100</f>
        <v>15.663047054952287</v>
      </c>
      <c r="O5" s="13"/>
    </row>
    <row r="6" spans="1:15" ht="15">
      <c r="A6" s="10"/>
      <c r="B6" s="10" t="s">
        <v>95</v>
      </c>
      <c r="C6" s="10">
        <v>1</v>
      </c>
      <c r="D6" s="19">
        <f>C6/C$100*100</f>
        <v>0.72463768115942029</v>
      </c>
      <c r="E6" s="10"/>
      <c r="F6" s="10">
        <v>13</v>
      </c>
      <c r="G6" s="19">
        <f>F6/F$100*100</f>
        <v>1.0164190774042221</v>
      </c>
      <c r="H6" s="10"/>
      <c r="I6" s="10">
        <v>35</v>
      </c>
      <c r="J6" s="19">
        <f>I6/I$100*100</f>
        <v>0.75091182149753266</v>
      </c>
      <c r="K6" s="10"/>
      <c r="L6" s="10">
        <v>49</v>
      </c>
      <c r="M6" s="19">
        <f>L6/L$100*100</f>
        <v>0.80618624547548534</v>
      </c>
      <c r="O6" s="13"/>
    </row>
    <row r="7" spans="1:15" ht="15">
      <c r="A7" s="10"/>
      <c r="B7" s="10" t="s">
        <v>94</v>
      </c>
      <c r="C7" s="10">
        <v>0</v>
      </c>
      <c r="D7" s="19">
        <f>C7/C$100*100</f>
        <v>0</v>
      </c>
      <c r="E7" s="10"/>
      <c r="F7" s="10">
        <v>27</v>
      </c>
      <c r="G7" s="19">
        <f>F7/F$100*100</f>
        <v>2.111024237685692</v>
      </c>
      <c r="H7" s="10"/>
      <c r="I7" s="10">
        <v>68</v>
      </c>
      <c r="J7" s="19">
        <f>I7/I$100*100</f>
        <v>1.4589143960523492</v>
      </c>
      <c r="K7" s="10"/>
      <c r="L7" s="10">
        <v>95</v>
      </c>
      <c r="M7" s="19">
        <f>L7/L$100*100</f>
        <v>1.5630141493912471</v>
      </c>
      <c r="O7" s="13"/>
    </row>
    <row r="8" spans="1:15" ht="15">
      <c r="A8" s="10"/>
      <c r="B8" s="10" t="s">
        <v>93</v>
      </c>
      <c r="C8" s="10">
        <v>4</v>
      </c>
      <c r="D8" s="19">
        <f>C8/C$100*100</f>
        <v>2.8985507246376812</v>
      </c>
      <c r="E8" s="10"/>
      <c r="F8" s="10">
        <v>104</v>
      </c>
      <c r="G8" s="19">
        <f>F8/F$100*100</f>
        <v>8.1313526192337768</v>
      </c>
      <c r="H8" s="10"/>
      <c r="I8" s="12">
        <v>495</v>
      </c>
      <c r="J8" s="19">
        <f>I8/I$100*100</f>
        <v>10.620038618322249</v>
      </c>
      <c r="K8" s="10"/>
      <c r="L8" s="12">
        <v>603</v>
      </c>
      <c r="M8" s="19">
        <f>L8/L$100*100</f>
        <v>9.9210266535044411</v>
      </c>
      <c r="O8" s="13"/>
    </row>
    <row r="9" spans="1:15" ht="15">
      <c r="A9" s="10"/>
      <c r="B9" s="10" t="s">
        <v>92</v>
      </c>
      <c r="C9" s="10">
        <v>0</v>
      </c>
      <c r="D9" s="19">
        <f>C9/C$100*100</f>
        <v>0</v>
      </c>
      <c r="E9" s="10"/>
      <c r="F9" s="10">
        <v>9</v>
      </c>
      <c r="G9" s="19">
        <f>F9/F$100*100</f>
        <v>0.7036747458952306</v>
      </c>
      <c r="H9" s="10"/>
      <c r="I9" s="10">
        <v>28</v>
      </c>
      <c r="J9" s="19">
        <f>I9/I$100*100</f>
        <v>0.60072945719802617</v>
      </c>
      <c r="K9" s="10"/>
      <c r="L9" s="10">
        <v>37</v>
      </c>
      <c r="M9" s="19">
        <f>L9/L$100*100</f>
        <v>0.60875287923659094</v>
      </c>
      <c r="O9" s="13"/>
    </row>
    <row r="10" spans="1:15" ht="15">
      <c r="A10" s="10"/>
      <c r="B10" s="10" t="s">
        <v>91</v>
      </c>
      <c r="C10" s="10">
        <v>0</v>
      </c>
      <c r="D10" s="19">
        <f>C10/C$100*100</f>
        <v>0</v>
      </c>
      <c r="E10" s="10"/>
      <c r="F10" s="10">
        <v>1</v>
      </c>
      <c r="G10" s="19">
        <f>F10/F$100*100</f>
        <v>7.8186082877247848E-2</v>
      </c>
      <c r="H10" s="10"/>
      <c r="I10" s="10">
        <v>5</v>
      </c>
      <c r="J10" s="19">
        <f>I10/I$100*100</f>
        <v>0.10727311735679039</v>
      </c>
      <c r="K10" s="10"/>
      <c r="L10" s="10">
        <v>6</v>
      </c>
      <c r="M10" s="19">
        <f>L10/L$100*100</f>
        <v>9.8716683119447174E-2</v>
      </c>
      <c r="O10" s="13"/>
    </row>
    <row r="11" spans="1:15" ht="15">
      <c r="A11" s="10"/>
      <c r="B11" s="10" t="s">
        <v>90</v>
      </c>
      <c r="C11" s="10">
        <v>0</v>
      </c>
      <c r="D11" s="19">
        <f>C11/C$100*100</f>
        <v>0</v>
      </c>
      <c r="E11" s="10"/>
      <c r="F11" s="10">
        <v>1</v>
      </c>
      <c r="G11" s="19">
        <f>F11/F$100*100</f>
        <v>7.8186082877247848E-2</v>
      </c>
      <c r="H11" s="10"/>
      <c r="I11" s="10">
        <v>4</v>
      </c>
      <c r="J11" s="19">
        <f>I11/I$100*100</f>
        <v>8.5818493885432307E-2</v>
      </c>
      <c r="K11" s="10"/>
      <c r="L11" s="10">
        <v>5</v>
      </c>
      <c r="M11" s="19">
        <f>L11/L$100*100</f>
        <v>8.2263902599539321E-2</v>
      </c>
      <c r="O11" s="13"/>
    </row>
    <row r="12" spans="1:15" ht="15">
      <c r="A12" s="10"/>
      <c r="B12" s="10" t="s">
        <v>89</v>
      </c>
      <c r="C12" s="10">
        <v>0</v>
      </c>
      <c r="D12" s="19">
        <f>C12/C$100*100</f>
        <v>0</v>
      </c>
      <c r="E12" s="10"/>
      <c r="F12" s="10">
        <v>7</v>
      </c>
      <c r="G12" s="19">
        <f>F12/F$100*100</f>
        <v>0.54730258014073496</v>
      </c>
      <c r="H12" s="10"/>
      <c r="I12" s="10">
        <v>13</v>
      </c>
      <c r="J12" s="19">
        <f>I12/I$100*100</f>
        <v>0.27891010512765502</v>
      </c>
      <c r="K12" s="10"/>
      <c r="L12" s="10">
        <v>20</v>
      </c>
      <c r="M12" s="19">
        <f>L12/L$100*100</f>
        <v>0.32905561039815728</v>
      </c>
      <c r="O12" s="13"/>
    </row>
    <row r="13" spans="1:15" ht="15">
      <c r="A13" s="10"/>
      <c r="B13" s="10" t="s">
        <v>88</v>
      </c>
      <c r="C13" s="10">
        <v>5</v>
      </c>
      <c r="D13" s="19">
        <f>C13/C$100*100</f>
        <v>3.6231884057971016</v>
      </c>
      <c r="E13" s="10"/>
      <c r="F13" s="10">
        <v>39</v>
      </c>
      <c r="G13" s="19">
        <f>F13/F$100*100</f>
        <v>3.0492572322126663</v>
      </c>
      <c r="H13" s="10"/>
      <c r="I13" s="10">
        <v>160</v>
      </c>
      <c r="J13" s="19">
        <f>I13/I$100*100</f>
        <v>3.4327397554172925</v>
      </c>
      <c r="K13" s="10"/>
      <c r="L13" s="10">
        <v>204</v>
      </c>
      <c r="M13" s="19">
        <f>L13/L$100*100</f>
        <v>3.3563672260612041</v>
      </c>
      <c r="O13" s="13"/>
    </row>
    <row r="14" spans="1:15" ht="15">
      <c r="A14" s="10"/>
      <c r="B14" s="10" t="s">
        <v>87</v>
      </c>
      <c r="C14" s="10">
        <v>3</v>
      </c>
      <c r="D14" s="19">
        <f>C14/C$100*100</f>
        <v>2.1739130434782608</v>
      </c>
      <c r="E14" s="10"/>
      <c r="F14" s="10">
        <v>16</v>
      </c>
      <c r="G14" s="19">
        <f>F14/F$100*100</f>
        <v>1.2509773260359656</v>
      </c>
      <c r="H14" s="10"/>
      <c r="I14" s="10">
        <v>49</v>
      </c>
      <c r="J14" s="19">
        <f>I14/I$100*100</f>
        <v>1.051276550096546</v>
      </c>
      <c r="K14" s="10"/>
      <c r="L14" s="10">
        <v>68</v>
      </c>
      <c r="M14" s="19">
        <f>L14/L$100*100</f>
        <v>1.1187890753537348</v>
      </c>
      <c r="O14" s="13"/>
    </row>
    <row r="15" spans="1:15" ht="15">
      <c r="A15" s="10"/>
      <c r="B15" s="10" t="s">
        <v>86</v>
      </c>
      <c r="C15" s="10">
        <v>0</v>
      </c>
      <c r="D15" s="19">
        <f>C15/C$100*100</f>
        <v>0</v>
      </c>
      <c r="E15" s="10"/>
      <c r="F15" s="10">
        <v>1</v>
      </c>
      <c r="G15" s="19">
        <f>F15/F$100*100</f>
        <v>7.8186082877247848E-2</v>
      </c>
      <c r="H15" s="10"/>
      <c r="I15" s="10">
        <v>4</v>
      </c>
      <c r="J15" s="19">
        <f>I15/I$100*100</f>
        <v>8.5818493885432307E-2</v>
      </c>
      <c r="K15" s="10"/>
      <c r="L15" s="10">
        <v>5</v>
      </c>
      <c r="M15" s="19">
        <f>L15/L$100*100</f>
        <v>8.2263902599539321E-2</v>
      </c>
      <c r="O15" s="13"/>
    </row>
    <row r="16" spans="1:15" ht="3.75" customHeight="1">
      <c r="A16" s="10"/>
      <c r="B16" s="10"/>
      <c r="C16" s="10"/>
      <c r="D16" s="19"/>
      <c r="E16" s="10"/>
      <c r="F16" s="10"/>
      <c r="G16" s="19"/>
      <c r="H16" s="10"/>
      <c r="I16" s="10"/>
      <c r="J16" s="19"/>
      <c r="K16" s="10"/>
      <c r="L16" s="10"/>
      <c r="M16" s="19"/>
      <c r="O16" s="13"/>
    </row>
    <row r="17" spans="1:25" s="21" customFormat="1" ht="17.25">
      <c r="A17" s="22" t="s">
        <v>85</v>
      </c>
      <c r="B17" s="22"/>
      <c r="C17" s="24">
        <v>4</v>
      </c>
      <c r="D17" s="19">
        <f>C17/C$100*100</f>
        <v>2.8985507246376812</v>
      </c>
      <c r="E17" s="22"/>
      <c r="F17" s="24">
        <v>13</v>
      </c>
      <c r="G17" s="19">
        <f>F17/F$100*100</f>
        <v>1.0164190774042221</v>
      </c>
      <c r="H17" s="22"/>
      <c r="I17" s="24">
        <v>64</v>
      </c>
      <c r="J17" s="19">
        <f>I17/I$100*100</f>
        <v>1.3730959021669169</v>
      </c>
      <c r="K17" s="22"/>
      <c r="L17" s="24">
        <v>81</v>
      </c>
      <c r="M17" s="19">
        <f>L17/L$100*100</f>
        <v>1.3326752221125371</v>
      </c>
      <c r="O17" s="13"/>
    </row>
    <row r="18" spans="1:25" ht="15">
      <c r="A18" s="10"/>
      <c r="B18" s="10" t="s">
        <v>84</v>
      </c>
      <c r="C18" s="10">
        <v>2</v>
      </c>
      <c r="D18" s="19">
        <f>C18/C$100*100</f>
        <v>1.4492753623188406</v>
      </c>
      <c r="E18" s="10"/>
      <c r="F18" s="10">
        <v>3</v>
      </c>
      <c r="G18" s="19">
        <f>F18/F$100*100</f>
        <v>0.23455824863174357</v>
      </c>
      <c r="H18" s="10"/>
      <c r="I18" s="10">
        <v>22</v>
      </c>
      <c r="J18" s="19">
        <f>I18/I$100*100</f>
        <v>0.47200171636987764</v>
      </c>
      <c r="K18" s="10"/>
      <c r="L18" s="10">
        <v>27</v>
      </c>
      <c r="M18" s="19">
        <f>L18/L$100*100</f>
        <v>0.44422507403751232</v>
      </c>
      <c r="O18" s="13"/>
    </row>
    <row r="19" spans="1:25" ht="15">
      <c r="A19" s="10"/>
      <c r="B19" s="10" t="s">
        <v>83</v>
      </c>
      <c r="C19" s="10">
        <v>1</v>
      </c>
      <c r="D19" s="19">
        <f>C19/C$100*100</f>
        <v>0.72463768115942029</v>
      </c>
      <c r="E19" s="10"/>
      <c r="F19" s="10">
        <v>0</v>
      </c>
      <c r="G19" s="19">
        <f>F19/F$100*100</f>
        <v>0</v>
      </c>
      <c r="H19" s="10"/>
      <c r="I19" s="10">
        <v>7</v>
      </c>
      <c r="J19" s="19">
        <f>I19/I$100*100</f>
        <v>0.15018236429950654</v>
      </c>
      <c r="K19" s="10"/>
      <c r="L19" s="10">
        <v>8</v>
      </c>
      <c r="M19" s="19">
        <f>L19/L$100*100</f>
        <v>0.13162224415926291</v>
      </c>
      <c r="O19" s="13"/>
    </row>
    <row r="20" spans="1:25" ht="15">
      <c r="A20" s="10"/>
      <c r="B20" s="10" t="s">
        <v>82</v>
      </c>
      <c r="C20" s="10">
        <v>0</v>
      </c>
      <c r="D20" s="19">
        <f>C20/C$100*100</f>
        <v>0</v>
      </c>
      <c r="E20" s="10"/>
      <c r="F20" s="10">
        <v>6</v>
      </c>
      <c r="G20" s="19">
        <f>F20/F$100*100</f>
        <v>0.46911649726348714</v>
      </c>
      <c r="H20" s="10"/>
      <c r="I20" s="10">
        <v>16</v>
      </c>
      <c r="J20" s="19">
        <f>I20/I$100*100</f>
        <v>0.34327397554172923</v>
      </c>
      <c r="K20" s="10"/>
      <c r="L20" s="10">
        <v>22</v>
      </c>
      <c r="M20" s="19">
        <f>L20/L$100*100</f>
        <v>0.36196117143797302</v>
      </c>
      <c r="O20" s="13"/>
    </row>
    <row r="21" spans="1:25" ht="15">
      <c r="A21" s="10"/>
      <c r="B21" s="10" t="s">
        <v>81</v>
      </c>
      <c r="C21" s="10">
        <v>0</v>
      </c>
      <c r="D21" s="19">
        <f>C21/C$100*100</f>
        <v>0</v>
      </c>
      <c r="E21" s="10"/>
      <c r="F21" s="10">
        <v>2</v>
      </c>
      <c r="G21" s="19">
        <f>F21/F$100*100</f>
        <v>0.1563721657544957</v>
      </c>
      <c r="H21" s="10"/>
      <c r="I21" s="10">
        <v>9</v>
      </c>
      <c r="J21" s="19">
        <f>I21/I$100*100</f>
        <v>0.19309161124222271</v>
      </c>
      <c r="K21" s="10"/>
      <c r="L21" s="10">
        <v>11</v>
      </c>
      <c r="M21" s="19">
        <f>L21/L$100*100</f>
        <v>0.18098058571898651</v>
      </c>
      <c r="O21" s="13"/>
    </row>
    <row r="22" spans="1:25" ht="15">
      <c r="A22" s="10"/>
      <c r="B22" s="10" t="s">
        <v>80</v>
      </c>
      <c r="C22" s="10">
        <v>0</v>
      </c>
      <c r="D22" s="19">
        <f>C22/C$100*100</f>
        <v>0</v>
      </c>
      <c r="E22" s="10"/>
      <c r="F22" s="10">
        <v>0</v>
      </c>
      <c r="G22" s="19">
        <f>F22/F$100*100</f>
        <v>0</v>
      </c>
      <c r="H22" s="10"/>
      <c r="I22" s="10">
        <v>1</v>
      </c>
      <c r="J22" s="19">
        <f>I22/I$100*100</f>
        <v>2.1454623471358077E-2</v>
      </c>
      <c r="K22" s="10"/>
      <c r="L22" s="10">
        <v>1</v>
      </c>
      <c r="M22" s="19">
        <f>L22/L$100*100</f>
        <v>1.6452780519907863E-2</v>
      </c>
      <c r="O22" s="13"/>
    </row>
    <row r="23" spans="1:25" ht="3.75" customHeight="1">
      <c r="A23" s="10"/>
      <c r="B23" s="10" t="s">
        <v>79</v>
      </c>
      <c r="C23" s="10">
        <v>1</v>
      </c>
      <c r="D23" s="19"/>
      <c r="E23" s="10"/>
      <c r="F23" s="10">
        <v>3</v>
      </c>
      <c r="G23" s="19"/>
      <c r="H23" s="10"/>
      <c r="I23" s="10">
        <v>10</v>
      </c>
      <c r="J23" s="19"/>
      <c r="K23" s="10"/>
      <c r="L23" s="10">
        <v>14</v>
      </c>
      <c r="M23" s="19"/>
      <c r="O23" s="13"/>
    </row>
    <row r="24" spans="1:25" s="21" customFormat="1" ht="17.25">
      <c r="A24" s="22" t="s">
        <v>78</v>
      </c>
      <c r="B24" s="22"/>
      <c r="C24" s="22">
        <v>31</v>
      </c>
      <c r="D24" s="19">
        <f>C24/C$100*100</f>
        <v>22.463768115942027</v>
      </c>
      <c r="E24" s="22"/>
      <c r="F24" s="22">
        <v>226</v>
      </c>
      <c r="G24" s="19">
        <f>F24/F$100*100</f>
        <v>17.670054730258013</v>
      </c>
      <c r="H24" s="22"/>
      <c r="I24" s="23">
        <v>858</v>
      </c>
      <c r="J24" s="19">
        <f>I24/I$100*100</f>
        <v>18.408066938425229</v>
      </c>
      <c r="K24" s="22"/>
      <c r="L24" s="23">
        <v>1115</v>
      </c>
      <c r="M24" s="19">
        <f>L24/L$100*100</f>
        <v>18.344850279697269</v>
      </c>
    </row>
    <row r="25" spans="1:25" ht="15">
      <c r="A25" s="10"/>
      <c r="B25" s="10" t="s">
        <v>77</v>
      </c>
      <c r="C25" s="10">
        <v>2</v>
      </c>
      <c r="D25" s="19">
        <f>C25/C$100*100</f>
        <v>1.4492753623188406</v>
      </c>
      <c r="E25" s="10"/>
      <c r="F25" s="10">
        <v>11</v>
      </c>
      <c r="G25" s="19">
        <f>F25/F$100*100</f>
        <v>0.86004691164972624</v>
      </c>
      <c r="H25" s="10"/>
      <c r="I25" s="10">
        <v>90</v>
      </c>
      <c r="J25" s="19">
        <f>I25/I$100*100</f>
        <v>1.9309161124222269</v>
      </c>
      <c r="K25" s="10"/>
      <c r="L25" s="10">
        <v>103</v>
      </c>
      <c r="M25" s="19">
        <f>L25/L$100*100</f>
        <v>1.69463639355051</v>
      </c>
      <c r="O25" s="13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5">
      <c r="A26" s="10"/>
      <c r="B26" s="10" t="s">
        <v>76</v>
      </c>
      <c r="C26" s="10">
        <v>1</v>
      </c>
      <c r="D26" s="19">
        <f>C26/C$100*100</f>
        <v>0.72463768115942029</v>
      </c>
      <c r="E26" s="10"/>
      <c r="F26" s="10">
        <v>29</v>
      </c>
      <c r="G26" s="19">
        <f>F26/F$100*100</f>
        <v>2.2673964034401877</v>
      </c>
      <c r="H26" s="10"/>
      <c r="I26" s="10">
        <v>141</v>
      </c>
      <c r="J26" s="19">
        <f>I26/I$100*100</f>
        <v>3.025101909461489</v>
      </c>
      <c r="K26" s="10"/>
      <c r="L26" s="10">
        <v>171</v>
      </c>
      <c r="M26" s="19">
        <f>L26/L$100*100</f>
        <v>2.8134254689042448</v>
      </c>
      <c r="O26" s="13"/>
    </row>
    <row r="27" spans="1:25" ht="15">
      <c r="A27" s="10"/>
      <c r="B27" s="10" t="s">
        <v>75</v>
      </c>
      <c r="C27" s="10">
        <v>2</v>
      </c>
      <c r="D27" s="19">
        <f>C27/C$100*100</f>
        <v>1.4492753623188406</v>
      </c>
      <c r="E27" s="10"/>
      <c r="F27" s="10">
        <v>7</v>
      </c>
      <c r="G27" s="19">
        <f>F27/F$100*100</f>
        <v>0.54730258014073496</v>
      </c>
      <c r="H27" s="10"/>
      <c r="I27" s="10">
        <v>10</v>
      </c>
      <c r="J27" s="19">
        <f>I27/I$100*100</f>
        <v>0.21454623471358078</v>
      </c>
      <c r="K27" s="10"/>
      <c r="L27" s="10">
        <v>19</v>
      </c>
      <c r="M27" s="19">
        <f>L27/L$100*100</f>
        <v>0.31260282987824944</v>
      </c>
      <c r="O27" s="13"/>
    </row>
    <row r="28" spans="1:25" ht="15">
      <c r="A28" s="10"/>
      <c r="B28" s="10" t="s">
        <v>74</v>
      </c>
      <c r="C28" s="10">
        <v>1</v>
      </c>
      <c r="D28" s="19">
        <f>C28/C$100*100</f>
        <v>0.72463768115942029</v>
      </c>
      <c r="E28" s="10"/>
      <c r="F28" s="10">
        <v>10</v>
      </c>
      <c r="G28" s="19">
        <f>F28/F$100*100</f>
        <v>0.78186082877247842</v>
      </c>
      <c r="H28" s="10"/>
      <c r="I28" s="10">
        <v>16</v>
      </c>
      <c r="J28" s="19">
        <f>I28/I$100*100</f>
        <v>0.34327397554172923</v>
      </c>
      <c r="K28" s="10"/>
      <c r="L28" s="10">
        <v>27</v>
      </c>
      <c r="M28" s="19">
        <f>L28/L$100*100</f>
        <v>0.44422507403751232</v>
      </c>
      <c r="O28" s="13"/>
    </row>
    <row r="29" spans="1:25" ht="15">
      <c r="A29" s="10"/>
      <c r="B29" s="10" t="s">
        <v>73</v>
      </c>
      <c r="C29" s="10">
        <v>1</v>
      </c>
      <c r="D29" s="19">
        <f>C29/C$100*100</f>
        <v>0.72463768115942029</v>
      </c>
      <c r="E29" s="10"/>
      <c r="F29" s="10">
        <v>9</v>
      </c>
      <c r="G29" s="19">
        <f>F29/F$100*100</f>
        <v>0.7036747458952306</v>
      </c>
      <c r="H29" s="10"/>
      <c r="I29" s="10">
        <v>24</v>
      </c>
      <c r="J29" s="19">
        <f>I29/I$100*100</f>
        <v>0.51491096331259389</v>
      </c>
      <c r="K29" s="10"/>
      <c r="L29" s="10">
        <v>34</v>
      </c>
      <c r="M29" s="19">
        <f>L29/L$100*100</f>
        <v>0.55939453767686742</v>
      </c>
      <c r="O29" s="13"/>
    </row>
    <row r="30" spans="1:25" ht="15">
      <c r="A30" s="10"/>
      <c r="B30" s="10" t="s">
        <v>72</v>
      </c>
      <c r="C30" s="10">
        <v>17</v>
      </c>
      <c r="D30" s="19">
        <f>C30/C$100*100</f>
        <v>12.318840579710146</v>
      </c>
      <c r="E30" s="10"/>
      <c r="F30" s="10">
        <v>63</v>
      </c>
      <c r="G30" s="19">
        <f>F30/F$100*100</f>
        <v>4.9257232212666144</v>
      </c>
      <c r="H30" s="10"/>
      <c r="I30" s="10">
        <v>118</v>
      </c>
      <c r="J30" s="19">
        <f>I30/I$100*100</f>
        <v>2.5316455696202533</v>
      </c>
      <c r="K30" s="10"/>
      <c r="L30" s="10">
        <v>198</v>
      </c>
      <c r="M30" s="19">
        <f>L30/L$100*100</f>
        <v>3.2576505429417568</v>
      </c>
      <c r="O30" s="13"/>
    </row>
    <row r="31" spans="1:25" ht="15">
      <c r="A31" s="10"/>
      <c r="B31" s="10" t="s">
        <v>71</v>
      </c>
      <c r="C31" s="10">
        <v>11</v>
      </c>
      <c r="D31" s="19">
        <f>C31/C$100*100</f>
        <v>7.9710144927536222</v>
      </c>
      <c r="E31" s="10"/>
      <c r="F31" s="10">
        <v>94</v>
      </c>
      <c r="G31" s="19">
        <f>F31/F$100*100</f>
        <v>7.3494917904612977</v>
      </c>
      <c r="H31" s="10"/>
      <c r="I31" s="10">
        <v>311</v>
      </c>
      <c r="J31" s="19">
        <f>I31/I$100*100</f>
        <v>6.672387899592362</v>
      </c>
      <c r="K31" s="10"/>
      <c r="L31" s="12">
        <v>416</v>
      </c>
      <c r="M31" s="19">
        <f>L31/L$100*100</f>
        <v>6.8443566962816709</v>
      </c>
      <c r="O31" s="13"/>
    </row>
    <row r="32" spans="1:25" ht="15">
      <c r="A32" s="10"/>
      <c r="B32" s="10" t="s">
        <v>70</v>
      </c>
      <c r="C32" s="10">
        <v>1</v>
      </c>
      <c r="D32" s="19">
        <f>C32/C$100*100</f>
        <v>0.72463768115942029</v>
      </c>
      <c r="E32" s="10"/>
      <c r="F32" s="10">
        <v>21</v>
      </c>
      <c r="G32" s="19">
        <f>F32/F$100*100</f>
        <v>1.6419077404222049</v>
      </c>
      <c r="H32" s="10"/>
      <c r="I32" s="10">
        <v>209</v>
      </c>
      <c r="J32" s="19">
        <f>I32/I$100*100</f>
        <v>4.4840163055138387</v>
      </c>
      <c r="K32" s="10"/>
      <c r="L32" s="10">
        <v>231</v>
      </c>
      <c r="M32" s="19">
        <f>L32/L$100*100</f>
        <v>3.8005923000987165</v>
      </c>
      <c r="O32" s="13"/>
    </row>
    <row r="33" spans="1:25" ht="15">
      <c r="A33" s="10"/>
      <c r="B33" s="10" t="s">
        <v>69</v>
      </c>
      <c r="C33" s="10">
        <v>0</v>
      </c>
      <c r="D33" s="19">
        <f>C33/C$100*100</f>
        <v>0</v>
      </c>
      <c r="E33" s="10"/>
      <c r="F33" s="10">
        <v>4</v>
      </c>
      <c r="G33" s="19">
        <f>F33/F$100*100</f>
        <v>0.31274433150899139</v>
      </c>
      <c r="H33" s="10"/>
      <c r="I33" s="10">
        <v>6</v>
      </c>
      <c r="J33" s="19">
        <f>I33/I$100*100</f>
        <v>0.12872774082814847</v>
      </c>
      <c r="K33" s="10"/>
      <c r="L33" s="10">
        <v>10</v>
      </c>
      <c r="M33" s="19">
        <f>L33/L$100*100</f>
        <v>0.16452780519907864</v>
      </c>
      <c r="O33" s="13"/>
    </row>
    <row r="34" spans="1:25" ht="15">
      <c r="A34" s="10"/>
      <c r="B34" s="10" t="s">
        <v>68</v>
      </c>
      <c r="C34" s="10">
        <v>0</v>
      </c>
      <c r="D34" s="19">
        <f>C34/C$100*100</f>
        <v>0</v>
      </c>
      <c r="E34" s="10"/>
      <c r="F34" s="10">
        <v>6</v>
      </c>
      <c r="G34" s="19">
        <f>F34/F$100*100</f>
        <v>0.46911649726348714</v>
      </c>
      <c r="H34" s="10"/>
      <c r="I34" s="10">
        <v>24</v>
      </c>
      <c r="J34" s="19">
        <f>I34/I$100*100</f>
        <v>0.51491096331259389</v>
      </c>
      <c r="K34" s="10"/>
      <c r="L34" s="10">
        <v>30</v>
      </c>
      <c r="M34" s="19">
        <f>L34/L$100*100</f>
        <v>0.4935834155972359</v>
      </c>
      <c r="O34" s="13"/>
    </row>
    <row r="35" spans="1:25" ht="3.75" customHeight="1">
      <c r="A35" s="10"/>
      <c r="B35" s="10"/>
      <c r="C35" s="10"/>
      <c r="D35" s="19"/>
      <c r="E35" s="10"/>
      <c r="F35" s="10"/>
      <c r="G35" s="19"/>
      <c r="H35" s="10"/>
      <c r="I35" s="10"/>
      <c r="J35" s="19"/>
      <c r="K35" s="10"/>
      <c r="L35" s="10"/>
      <c r="M35" s="19"/>
      <c r="O35" s="13"/>
    </row>
    <row r="36" spans="1:25" s="21" customFormat="1" ht="17.25">
      <c r="A36" s="22" t="s">
        <v>67</v>
      </c>
      <c r="B36" s="22"/>
      <c r="C36" s="22">
        <v>95</v>
      </c>
      <c r="D36" s="19">
        <f>C36/C$100*100</f>
        <v>68.840579710144922</v>
      </c>
      <c r="E36" s="22"/>
      <c r="F36" s="23">
        <v>780</v>
      </c>
      <c r="G36" s="19">
        <f>F36/F$100*100</f>
        <v>60.985144644253317</v>
      </c>
      <c r="H36" s="22"/>
      <c r="I36" s="23">
        <v>3104</v>
      </c>
      <c r="J36" s="19">
        <f>I36/I$100*100</f>
        <v>66.595151255095473</v>
      </c>
      <c r="K36" s="22"/>
      <c r="L36" s="23">
        <v>3979</v>
      </c>
      <c r="M36" s="19">
        <f>L36/L$100*100</f>
        <v>65.465613688713404</v>
      </c>
      <c r="O36" s="13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">
      <c r="A37" s="10"/>
      <c r="B37" s="10" t="s">
        <v>66</v>
      </c>
      <c r="C37" s="10">
        <v>2</v>
      </c>
      <c r="D37" s="19">
        <f>C37/C$100*100</f>
        <v>1.4492753623188406</v>
      </c>
      <c r="E37" s="10"/>
      <c r="F37" s="10">
        <v>22</v>
      </c>
      <c r="G37" s="19">
        <f>F37/F$100*100</f>
        <v>1.7200938232994525</v>
      </c>
      <c r="H37" s="10"/>
      <c r="I37" s="10">
        <v>127</v>
      </c>
      <c r="J37" s="19">
        <f>I37/I$100*100</f>
        <v>2.7247371808624758</v>
      </c>
      <c r="K37" s="10"/>
      <c r="L37" s="10">
        <v>151</v>
      </c>
      <c r="M37" s="19">
        <f>L37/L$100*100</f>
        <v>2.4843698585060876</v>
      </c>
      <c r="O37" s="13"/>
      <c r="P37" s="21"/>
      <c r="Q37" s="21"/>
      <c r="R37" s="21"/>
      <c r="S37" s="21"/>
      <c r="T37" s="21"/>
      <c r="U37" s="21"/>
      <c r="V37" s="21"/>
      <c r="W37" s="21"/>
      <c r="X37" s="21"/>
      <c r="Y37" s="21"/>
    </row>
    <row r="38" spans="1:25" ht="15">
      <c r="A38" s="10"/>
      <c r="B38" s="10" t="s">
        <v>65</v>
      </c>
      <c r="C38" s="10">
        <v>0</v>
      </c>
      <c r="D38" s="19">
        <f>C38/C$100*100</f>
        <v>0</v>
      </c>
      <c r="E38" s="10"/>
      <c r="F38" s="10">
        <v>3</v>
      </c>
      <c r="G38" s="19">
        <f>F38/F$100*100</f>
        <v>0.23455824863174357</v>
      </c>
      <c r="H38" s="10"/>
      <c r="I38" s="10">
        <v>23</v>
      </c>
      <c r="J38" s="19">
        <f>I38/I$100*100</f>
        <v>0.49345633984123582</v>
      </c>
      <c r="K38" s="10"/>
      <c r="L38" s="10">
        <v>26</v>
      </c>
      <c r="M38" s="19">
        <f>L38/L$100*100</f>
        <v>0.42777229351760443</v>
      </c>
      <c r="O38" s="13"/>
    </row>
    <row r="39" spans="1:25" ht="15">
      <c r="A39" s="10"/>
      <c r="B39" s="10" t="s">
        <v>64</v>
      </c>
      <c r="C39" s="10">
        <v>18</v>
      </c>
      <c r="D39" s="19">
        <f>C39/C$100*100</f>
        <v>13.043478260869565</v>
      </c>
      <c r="E39" s="10"/>
      <c r="F39" s="10">
        <v>167</v>
      </c>
      <c r="G39" s="19">
        <f>F39/F$100*100</f>
        <v>13.05707584050039</v>
      </c>
      <c r="H39" s="10"/>
      <c r="I39" s="12">
        <v>523</v>
      </c>
      <c r="J39" s="19">
        <f>I39/I$100*100</f>
        <v>11.220768075520276</v>
      </c>
      <c r="K39" s="10"/>
      <c r="L39" s="12">
        <v>708</v>
      </c>
      <c r="M39" s="19">
        <f>L39/L$100*100</f>
        <v>11.648568608094768</v>
      </c>
      <c r="O39" s="13"/>
    </row>
    <row r="40" spans="1:25" ht="15">
      <c r="A40" s="10"/>
      <c r="B40" s="10" t="s">
        <v>63</v>
      </c>
      <c r="C40" s="10">
        <v>0</v>
      </c>
      <c r="D40" s="19">
        <f>C40/C$100*100</f>
        <v>0</v>
      </c>
      <c r="E40" s="10"/>
      <c r="F40" s="10">
        <v>7</v>
      </c>
      <c r="G40" s="19">
        <f>F40/F$100*100</f>
        <v>0.54730258014073496</v>
      </c>
      <c r="H40" s="10"/>
      <c r="I40" s="10">
        <v>60</v>
      </c>
      <c r="J40" s="19">
        <f>I40/I$100*100</f>
        <v>1.2872774082814846</v>
      </c>
      <c r="K40" s="10"/>
      <c r="L40" s="10">
        <v>67</v>
      </c>
      <c r="M40" s="19">
        <f>L40/L$100*100</f>
        <v>1.1023362948338269</v>
      </c>
      <c r="O40" s="13"/>
    </row>
    <row r="41" spans="1:25" ht="15">
      <c r="A41" s="10"/>
      <c r="B41" s="10" t="s">
        <v>62</v>
      </c>
      <c r="C41" s="10">
        <v>29</v>
      </c>
      <c r="D41" s="19">
        <f>C41/C$100*100</f>
        <v>21.014492753623188</v>
      </c>
      <c r="E41" s="10"/>
      <c r="F41" s="10">
        <v>360</v>
      </c>
      <c r="G41" s="19">
        <f>F41/F$100*100</f>
        <v>28.146989835809226</v>
      </c>
      <c r="H41" s="10"/>
      <c r="I41" s="12">
        <v>1566</v>
      </c>
      <c r="J41" s="19">
        <f>I41/I$100*100</f>
        <v>33.597940356146751</v>
      </c>
      <c r="K41" s="10"/>
      <c r="L41" s="12">
        <v>1955</v>
      </c>
      <c r="M41" s="19">
        <f>L41/L$100*100</f>
        <v>32.165185916419873</v>
      </c>
      <c r="O41" s="13"/>
    </row>
    <row r="42" spans="1:25" ht="15">
      <c r="A42" s="10"/>
      <c r="B42" s="10" t="s">
        <v>61</v>
      </c>
      <c r="C42" s="10">
        <v>18</v>
      </c>
      <c r="D42" s="19">
        <f>C42/C$100*100</f>
        <v>13.043478260869565</v>
      </c>
      <c r="E42" s="10"/>
      <c r="F42" s="10">
        <v>188</v>
      </c>
      <c r="G42" s="19">
        <f>F42/F$100*100</f>
        <v>14.698983580922595</v>
      </c>
      <c r="H42" s="10"/>
      <c r="I42" s="12">
        <v>969</v>
      </c>
      <c r="J42" s="19">
        <f>I42/I$100*100</f>
        <v>20.789530143745978</v>
      </c>
      <c r="K42" s="10"/>
      <c r="L42" s="12">
        <v>1175</v>
      </c>
      <c r="M42" s="19">
        <f>L42/L$100*100</f>
        <v>19.332017110891741</v>
      </c>
      <c r="O42" s="13"/>
    </row>
    <row r="43" spans="1:25" ht="15">
      <c r="A43" s="10"/>
      <c r="B43" s="10" t="s">
        <v>60</v>
      </c>
      <c r="C43" s="10">
        <v>3</v>
      </c>
      <c r="D43" s="19">
        <f>C43/C$100*100</f>
        <v>2.1739130434782608</v>
      </c>
      <c r="E43" s="10"/>
      <c r="F43" s="10">
        <v>12</v>
      </c>
      <c r="G43" s="19">
        <f>F43/F$100*100</f>
        <v>0.93823299452697428</v>
      </c>
      <c r="H43" s="10"/>
      <c r="I43" s="10">
        <v>36</v>
      </c>
      <c r="J43" s="19">
        <f>I43/I$100*100</f>
        <v>0.77236644496889084</v>
      </c>
      <c r="K43" s="10"/>
      <c r="L43" s="10">
        <v>51</v>
      </c>
      <c r="M43" s="19">
        <f>L43/L$100*100</f>
        <v>0.83909180651530102</v>
      </c>
      <c r="O43" s="13"/>
    </row>
    <row r="44" spans="1:25" ht="15">
      <c r="A44" s="10"/>
      <c r="B44" s="10" t="s">
        <v>59</v>
      </c>
      <c r="C44" s="10">
        <v>2</v>
      </c>
      <c r="D44" s="19">
        <f>C44/C$100*100</f>
        <v>1.4492753623188406</v>
      </c>
      <c r="E44" s="10"/>
      <c r="F44" s="10">
        <v>44</v>
      </c>
      <c r="G44" s="19">
        <f>F44/F$100*100</f>
        <v>3.440187646598905</v>
      </c>
      <c r="H44" s="10"/>
      <c r="I44" s="10">
        <v>225</v>
      </c>
      <c r="J44" s="19">
        <f>I44/I$100*100</f>
        <v>4.8272902810555678</v>
      </c>
      <c r="K44" s="10"/>
      <c r="L44" s="10">
        <v>271</v>
      </c>
      <c r="M44" s="19">
        <f>L44/L$100*100</f>
        <v>4.458703520895031</v>
      </c>
      <c r="O44" s="13"/>
    </row>
    <row r="45" spans="1:25" ht="15">
      <c r="A45" s="10"/>
      <c r="B45" s="10" t="s">
        <v>58</v>
      </c>
      <c r="C45" s="10">
        <v>15</v>
      </c>
      <c r="D45" s="19">
        <f>C45/C$100*100</f>
        <v>10.869565217391305</v>
      </c>
      <c r="E45" s="10"/>
      <c r="F45" s="10">
        <v>54</v>
      </c>
      <c r="G45" s="19">
        <f>F45/F$100*100</f>
        <v>4.2220484753713841</v>
      </c>
      <c r="H45" s="10"/>
      <c r="I45" s="10">
        <v>153</v>
      </c>
      <c r="J45" s="19">
        <f>I45/I$100*100</f>
        <v>3.2825573911177859</v>
      </c>
      <c r="K45" s="10"/>
      <c r="L45" s="10">
        <v>222</v>
      </c>
      <c r="M45" s="19">
        <f>L45/L$100*100</f>
        <v>3.6525172754195459</v>
      </c>
      <c r="O45" s="13"/>
    </row>
    <row r="46" spans="1:25" ht="15">
      <c r="A46" s="10"/>
      <c r="B46" s="10" t="s">
        <v>57</v>
      </c>
      <c r="C46" s="10">
        <v>50</v>
      </c>
      <c r="D46" s="19">
        <f>C46/C$100*100</f>
        <v>36.231884057971016</v>
      </c>
      <c r="E46" s="10"/>
      <c r="F46" s="10">
        <v>247</v>
      </c>
      <c r="G46" s="19">
        <f>F46/F$100*100</f>
        <v>19.311962470680218</v>
      </c>
      <c r="H46" s="10"/>
      <c r="I46" s="12">
        <v>611</v>
      </c>
      <c r="J46" s="19">
        <f>I46/I$100*100</f>
        <v>13.108774940999785</v>
      </c>
      <c r="K46" s="10"/>
      <c r="L46" s="12">
        <v>908</v>
      </c>
      <c r="M46" s="19">
        <f>L46/L$100*100</f>
        <v>14.939124712076341</v>
      </c>
      <c r="O46" s="13"/>
    </row>
    <row r="47" spans="1:25" ht="3.75" customHeight="1">
      <c r="A47" s="10"/>
      <c r="B47" s="10"/>
      <c r="C47" s="10"/>
      <c r="D47" s="19"/>
      <c r="E47" s="10"/>
      <c r="F47" s="10"/>
      <c r="G47" s="19"/>
      <c r="H47" s="10"/>
      <c r="I47" s="10"/>
      <c r="J47" s="19"/>
      <c r="K47" s="10"/>
      <c r="L47" s="10"/>
      <c r="M47" s="19"/>
      <c r="O47" s="13"/>
    </row>
    <row r="48" spans="1:25" s="21" customFormat="1" ht="17.25">
      <c r="A48" s="22" t="s">
        <v>56</v>
      </c>
      <c r="B48" s="22"/>
      <c r="C48" s="22">
        <v>24</v>
      </c>
      <c r="D48" s="19">
        <f>C48/C$100*100</f>
        <v>17.391304347826086</v>
      </c>
      <c r="E48" s="22"/>
      <c r="F48" s="22">
        <v>164</v>
      </c>
      <c r="G48" s="19">
        <f>F48/F$100*100</f>
        <v>12.822517591868648</v>
      </c>
      <c r="H48" s="22"/>
      <c r="I48" s="22">
        <v>515</v>
      </c>
      <c r="J48" s="19">
        <f>I48/I$100*100</f>
        <v>11.04913108774941</v>
      </c>
      <c r="K48" s="22"/>
      <c r="L48" s="23">
        <v>703</v>
      </c>
      <c r="M48" s="19">
        <f>L48/L$100*100</f>
        <v>11.566304705495229</v>
      </c>
      <c r="O48" s="13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">
      <c r="A49" s="10"/>
      <c r="B49" s="10" t="s">
        <v>55</v>
      </c>
      <c r="C49" s="10">
        <v>5</v>
      </c>
      <c r="D49" s="19">
        <f>C49/C$100*100</f>
        <v>3.6231884057971016</v>
      </c>
      <c r="E49" s="10"/>
      <c r="F49" s="10">
        <v>54</v>
      </c>
      <c r="G49" s="19">
        <f>F49/F$100*100</f>
        <v>4.2220484753713841</v>
      </c>
      <c r="H49" s="10"/>
      <c r="I49" s="10">
        <v>133</v>
      </c>
      <c r="J49" s="19">
        <f>I49/I$100*100</f>
        <v>2.853464921690624</v>
      </c>
      <c r="K49" s="10"/>
      <c r="L49" s="10">
        <v>192</v>
      </c>
      <c r="M49" s="19">
        <f>L49/L$100*100</f>
        <v>3.1589338598223096</v>
      </c>
      <c r="O49" s="13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:25" ht="15">
      <c r="A50" s="10"/>
      <c r="B50" s="10" t="s">
        <v>54</v>
      </c>
      <c r="C50" s="10">
        <v>6</v>
      </c>
      <c r="D50" s="19">
        <f>C50/C$100*100</f>
        <v>4.3478260869565215</v>
      </c>
      <c r="E50" s="10"/>
      <c r="F50" s="10">
        <v>20</v>
      </c>
      <c r="G50" s="19">
        <f>F50/F$100*100</f>
        <v>1.5637216575449568</v>
      </c>
      <c r="H50" s="10"/>
      <c r="I50" s="10">
        <v>45</v>
      </c>
      <c r="J50" s="19">
        <f>I50/I$100*100</f>
        <v>0.96545805621111347</v>
      </c>
      <c r="K50" s="10"/>
      <c r="L50" s="10">
        <v>71</v>
      </c>
      <c r="M50" s="19">
        <f>L50/L$100*100</f>
        <v>1.1681474169134585</v>
      </c>
      <c r="O50" s="13"/>
    </row>
    <row r="51" spans="1:25" ht="15">
      <c r="A51" s="10"/>
      <c r="B51" s="10" t="s">
        <v>53</v>
      </c>
      <c r="C51" s="10">
        <v>6</v>
      </c>
      <c r="D51" s="19">
        <f>C51/C$100*100</f>
        <v>4.3478260869565215</v>
      </c>
      <c r="E51" s="10"/>
      <c r="F51" s="10">
        <v>25</v>
      </c>
      <c r="G51" s="19">
        <f>F51/F$100*100</f>
        <v>1.9546520719311962</v>
      </c>
      <c r="H51" s="10"/>
      <c r="I51" s="10">
        <v>80</v>
      </c>
      <c r="J51" s="19">
        <f>I51/I$100*100</f>
        <v>1.7163698777086462</v>
      </c>
      <c r="K51" s="10"/>
      <c r="L51" s="10">
        <v>111</v>
      </c>
      <c r="M51" s="19">
        <f>L51/L$100*100</f>
        <v>1.8262586377097729</v>
      </c>
      <c r="O51" s="13"/>
    </row>
    <row r="52" spans="1:25" ht="15">
      <c r="A52" s="10"/>
      <c r="B52" s="10" t="s">
        <v>52</v>
      </c>
      <c r="C52" s="10">
        <v>0</v>
      </c>
      <c r="D52" s="19">
        <f>C52/C$100*100</f>
        <v>0</v>
      </c>
      <c r="E52" s="10"/>
      <c r="F52" s="10">
        <v>2</v>
      </c>
      <c r="G52" s="19">
        <f>F52/F$100*100</f>
        <v>0.1563721657544957</v>
      </c>
      <c r="H52" s="10"/>
      <c r="I52" s="10">
        <v>14</v>
      </c>
      <c r="J52" s="19">
        <f>I52/I$100*100</f>
        <v>0.30036472859901309</v>
      </c>
      <c r="K52" s="10"/>
      <c r="L52" s="10">
        <v>16</v>
      </c>
      <c r="M52" s="19">
        <f>L52/L$100*100</f>
        <v>0.26324448831852582</v>
      </c>
      <c r="O52" s="13"/>
    </row>
    <row r="53" spans="1:25" ht="15">
      <c r="A53" s="10"/>
      <c r="B53" s="10" t="s">
        <v>51</v>
      </c>
      <c r="C53" s="10">
        <v>7</v>
      </c>
      <c r="D53" s="19">
        <f>C53/C$100*100</f>
        <v>5.0724637681159424</v>
      </c>
      <c r="E53" s="10"/>
      <c r="F53" s="10">
        <v>40</v>
      </c>
      <c r="G53" s="19">
        <f>F53/F$100*100</f>
        <v>3.1274433150899137</v>
      </c>
      <c r="H53" s="10"/>
      <c r="I53" s="10">
        <v>104</v>
      </c>
      <c r="J53" s="19">
        <f>I53/I$100*100</f>
        <v>2.2312808410212401</v>
      </c>
      <c r="K53" s="10"/>
      <c r="L53" s="10">
        <v>151</v>
      </c>
      <c r="M53" s="19">
        <f>L53/L$100*100</f>
        <v>2.4843698585060876</v>
      </c>
      <c r="O53" s="13"/>
    </row>
    <row r="54" spans="1:25" ht="15">
      <c r="A54" s="10"/>
      <c r="B54" s="10" t="s">
        <v>50</v>
      </c>
      <c r="C54" s="10">
        <v>0</v>
      </c>
      <c r="D54" s="19">
        <f>C54/C$100*100</f>
        <v>0</v>
      </c>
      <c r="E54" s="10"/>
      <c r="F54" s="10">
        <v>7</v>
      </c>
      <c r="G54" s="19">
        <f>F54/F$100*100</f>
        <v>0.54730258014073496</v>
      </c>
      <c r="H54" s="10"/>
      <c r="I54" s="10">
        <v>8</v>
      </c>
      <c r="J54" s="19">
        <f>I54/I$100*100</f>
        <v>0.17163698777086461</v>
      </c>
      <c r="K54" s="10"/>
      <c r="L54" s="10">
        <v>15</v>
      </c>
      <c r="M54" s="19">
        <f>L54/L$100*100</f>
        <v>0.24679170779861795</v>
      </c>
      <c r="O54" s="13"/>
    </row>
    <row r="55" spans="1:25" ht="15">
      <c r="A55" s="10"/>
      <c r="B55" s="10" t="s">
        <v>49</v>
      </c>
      <c r="C55" s="10">
        <v>0</v>
      </c>
      <c r="D55" s="19">
        <f>C55/C$100*100</f>
        <v>0</v>
      </c>
      <c r="E55" s="10"/>
      <c r="F55" s="10">
        <v>6</v>
      </c>
      <c r="G55" s="19">
        <f>F55/F$100*100</f>
        <v>0.46911649726348714</v>
      </c>
      <c r="H55" s="10"/>
      <c r="I55" s="10">
        <v>13</v>
      </c>
      <c r="J55" s="19">
        <f>I55/I$100*100</f>
        <v>0.27891010512765502</v>
      </c>
      <c r="K55" s="10"/>
      <c r="L55" s="10">
        <v>19</v>
      </c>
      <c r="M55" s="19">
        <f>L55/L$100*100</f>
        <v>0.31260282987824944</v>
      </c>
      <c r="O55" s="13"/>
    </row>
    <row r="56" spans="1:25" ht="15">
      <c r="A56" s="10"/>
      <c r="B56" s="10" t="s">
        <v>48</v>
      </c>
      <c r="C56" s="10">
        <v>1</v>
      </c>
      <c r="D56" s="19">
        <f>C56/C$100*100</f>
        <v>0.72463768115942029</v>
      </c>
      <c r="E56" s="10"/>
      <c r="F56" s="10">
        <v>2</v>
      </c>
      <c r="G56" s="19">
        <f>F56/F$100*100</f>
        <v>0.1563721657544957</v>
      </c>
      <c r="H56" s="10"/>
      <c r="I56" s="10">
        <v>7</v>
      </c>
      <c r="J56" s="19">
        <f>I56/I$100*100</f>
        <v>0.15018236429950654</v>
      </c>
      <c r="K56" s="10"/>
      <c r="L56" s="10">
        <v>10</v>
      </c>
      <c r="M56" s="19">
        <f>L56/L$100*100</f>
        <v>0.16452780519907864</v>
      </c>
      <c r="O56" s="13"/>
    </row>
    <row r="57" spans="1:25" ht="15">
      <c r="A57" s="10"/>
      <c r="B57" s="10" t="s">
        <v>47</v>
      </c>
      <c r="C57" s="10">
        <v>4</v>
      </c>
      <c r="D57" s="19">
        <f>C57/C$100*100</f>
        <v>2.8985507246376812</v>
      </c>
      <c r="E57" s="10"/>
      <c r="F57" s="10">
        <v>27</v>
      </c>
      <c r="G57" s="19">
        <f>F57/F$100*100</f>
        <v>2.111024237685692</v>
      </c>
      <c r="H57" s="10"/>
      <c r="I57" s="10">
        <v>108</v>
      </c>
      <c r="J57" s="19">
        <f>I57/I$100*100</f>
        <v>2.3170993349066724</v>
      </c>
      <c r="K57" s="10"/>
      <c r="L57" s="10">
        <v>139</v>
      </c>
      <c r="M57" s="19">
        <f>L57/L$100*100</f>
        <v>2.2869364922671931</v>
      </c>
      <c r="O57" s="13"/>
    </row>
    <row r="58" spans="1:25" ht="15">
      <c r="A58" s="10"/>
      <c r="B58" s="10" t="s">
        <v>46</v>
      </c>
      <c r="C58" s="10">
        <v>2</v>
      </c>
      <c r="D58" s="19">
        <f>C58/C$100*100</f>
        <v>1.4492753623188406</v>
      </c>
      <c r="E58" s="10"/>
      <c r="F58" s="10">
        <v>11</v>
      </c>
      <c r="G58" s="19">
        <f>F58/F$100*100</f>
        <v>0.86004691164972624</v>
      </c>
      <c r="H58" s="10"/>
      <c r="I58" s="10">
        <v>46</v>
      </c>
      <c r="J58" s="19">
        <f>I58/I$100*100</f>
        <v>0.98691267968247165</v>
      </c>
      <c r="K58" s="10"/>
      <c r="L58" s="10">
        <v>59</v>
      </c>
      <c r="M58" s="19">
        <f>L58/L$100*100</f>
        <v>0.97071405067456396</v>
      </c>
      <c r="O58" s="13"/>
    </row>
    <row r="59" spans="1:25" ht="3.75" customHeight="1">
      <c r="A59" s="10"/>
      <c r="B59" s="10"/>
      <c r="C59" s="10"/>
      <c r="D59" s="19"/>
      <c r="E59" s="10"/>
      <c r="F59" s="10"/>
      <c r="G59" s="19"/>
      <c r="H59" s="10"/>
      <c r="I59" s="10"/>
      <c r="J59" s="19"/>
      <c r="K59" s="10"/>
      <c r="L59" s="10"/>
      <c r="M59" s="19"/>
      <c r="O59" s="13"/>
    </row>
    <row r="60" spans="1:25" s="21" customFormat="1" ht="17.25">
      <c r="A60" s="22" t="s">
        <v>45</v>
      </c>
      <c r="B60" s="22"/>
      <c r="C60" s="22">
        <v>29</v>
      </c>
      <c r="D60" s="19">
        <f>C60/C$100*100</f>
        <v>21.014492753623188</v>
      </c>
      <c r="E60" s="22"/>
      <c r="F60" s="22">
        <v>299</v>
      </c>
      <c r="G60" s="19">
        <f>F60/F$100*100</f>
        <v>23.377638780297108</v>
      </c>
      <c r="H60" s="22"/>
      <c r="I60" s="23">
        <v>1005</v>
      </c>
      <c r="J60" s="19">
        <f>I60/I$100*100</f>
        <v>21.56189658871487</v>
      </c>
      <c r="K60" s="22"/>
      <c r="L60" s="23">
        <v>1333</v>
      </c>
      <c r="M60" s="19">
        <f>L60/L$100*100</f>
        <v>21.931556433037183</v>
      </c>
      <c r="O60" s="13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">
      <c r="A61" s="10"/>
      <c r="B61" s="10" t="s">
        <v>44</v>
      </c>
      <c r="C61" s="10">
        <v>3</v>
      </c>
      <c r="D61" s="19">
        <f>C61/C$100*100</f>
        <v>2.1739130434782608</v>
      </c>
      <c r="E61" s="10"/>
      <c r="F61" s="10">
        <v>45</v>
      </c>
      <c r="G61" s="19">
        <f>F61/F$100*100</f>
        <v>3.5183737294761532</v>
      </c>
      <c r="H61" s="10"/>
      <c r="I61" s="10">
        <v>99</v>
      </c>
      <c r="J61" s="19">
        <f>I61/I$100*100</f>
        <v>2.1240077236644495</v>
      </c>
      <c r="K61" s="10"/>
      <c r="L61" s="10">
        <v>147</v>
      </c>
      <c r="M61" s="19">
        <f>L61/L$100*100</f>
        <v>2.4185587364264562</v>
      </c>
      <c r="O61" s="13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 ht="15">
      <c r="A62" s="10"/>
      <c r="B62" s="10" t="s">
        <v>43</v>
      </c>
      <c r="C62" s="10">
        <v>21</v>
      </c>
      <c r="D62" s="19">
        <f>C62/C$100*100</f>
        <v>15.217391304347828</v>
      </c>
      <c r="E62" s="10"/>
      <c r="F62" s="10">
        <v>203</v>
      </c>
      <c r="G62" s="19">
        <f>F62/F$100*100</f>
        <v>15.871774824081314</v>
      </c>
      <c r="H62" s="10"/>
      <c r="I62" s="12">
        <v>683</v>
      </c>
      <c r="J62" s="19">
        <f>I62/I$100*100</f>
        <v>14.653507830937567</v>
      </c>
      <c r="K62" s="10"/>
      <c r="L62" s="12">
        <v>907</v>
      </c>
      <c r="M62" s="19">
        <f>L62/L$100*100</f>
        <v>14.922671931556433</v>
      </c>
      <c r="O62" s="13"/>
    </row>
    <row r="63" spans="1:25" ht="15">
      <c r="A63" s="10"/>
      <c r="B63" s="10" t="s">
        <v>42</v>
      </c>
      <c r="C63" s="10">
        <v>1</v>
      </c>
      <c r="D63" s="19">
        <f>C63/C$100*100</f>
        <v>0.72463768115942029</v>
      </c>
      <c r="E63" s="10"/>
      <c r="F63" s="10">
        <v>19</v>
      </c>
      <c r="G63" s="19">
        <f>F63/F$100*100</f>
        <v>1.4855355746677092</v>
      </c>
      <c r="H63" s="10"/>
      <c r="I63" s="10">
        <v>74</v>
      </c>
      <c r="J63" s="19">
        <f>I63/I$100*100</f>
        <v>1.5876421368804978</v>
      </c>
      <c r="K63" s="10"/>
      <c r="L63" s="10">
        <v>94</v>
      </c>
      <c r="M63" s="19">
        <f>L63/L$100*100</f>
        <v>1.5465613688713393</v>
      </c>
      <c r="O63" s="13"/>
    </row>
    <row r="64" spans="1:25" ht="15">
      <c r="A64" s="10"/>
      <c r="B64" s="10" t="s">
        <v>41</v>
      </c>
      <c r="C64" s="10">
        <v>0</v>
      </c>
      <c r="D64" s="19">
        <f>C64/C$100*100</f>
        <v>0</v>
      </c>
      <c r="E64" s="10"/>
      <c r="F64" s="10">
        <v>0</v>
      </c>
      <c r="G64" s="19">
        <f>F64/F$100*100</f>
        <v>0</v>
      </c>
      <c r="H64" s="10"/>
      <c r="I64" s="10">
        <v>7</v>
      </c>
      <c r="J64" s="19">
        <f>I64/I$100*100</f>
        <v>0.15018236429950654</v>
      </c>
      <c r="K64" s="10"/>
      <c r="L64" s="10">
        <v>7</v>
      </c>
      <c r="M64" s="19">
        <f>L64/L$100*100</f>
        <v>0.11516946363935504</v>
      </c>
      <c r="O64" s="13"/>
    </row>
    <row r="65" spans="1:25" ht="15">
      <c r="A65" s="10"/>
      <c r="B65" s="10" t="s">
        <v>40</v>
      </c>
      <c r="C65" s="10">
        <v>6</v>
      </c>
      <c r="D65" s="19">
        <f>C65/C$100*100</f>
        <v>4.3478260869565215</v>
      </c>
      <c r="E65" s="10"/>
      <c r="F65" s="10">
        <v>55</v>
      </c>
      <c r="G65" s="19">
        <f>F65/F$100*100</f>
        <v>4.3002345582486319</v>
      </c>
      <c r="H65" s="10"/>
      <c r="I65" s="10">
        <v>182</v>
      </c>
      <c r="J65" s="19">
        <f>I65/I$100*100</f>
        <v>3.9047414717871702</v>
      </c>
      <c r="K65" s="10"/>
      <c r="L65" s="10">
        <v>243</v>
      </c>
      <c r="M65" s="19">
        <f>L65/L$100*100</f>
        <v>3.998025666337611</v>
      </c>
      <c r="O65" s="13"/>
    </row>
    <row r="66" spans="1:25" ht="15">
      <c r="A66" s="10"/>
      <c r="B66" s="10" t="s">
        <v>39</v>
      </c>
      <c r="C66" s="10">
        <v>2</v>
      </c>
      <c r="D66" s="19">
        <f>C66/C$100*100</f>
        <v>1.4492753623188406</v>
      </c>
      <c r="E66" s="10"/>
      <c r="F66" s="10">
        <v>18</v>
      </c>
      <c r="G66" s="19">
        <f>F66/F$100*100</f>
        <v>1.4073494917904612</v>
      </c>
      <c r="H66" s="10"/>
      <c r="I66" s="10">
        <v>45</v>
      </c>
      <c r="J66" s="19">
        <f>I66/I$100*100</f>
        <v>0.96545805621111347</v>
      </c>
      <c r="K66" s="10"/>
      <c r="L66" s="10">
        <v>65</v>
      </c>
      <c r="M66" s="19">
        <f>L66/L$100*100</f>
        <v>1.0694307337940112</v>
      </c>
      <c r="O66" s="13"/>
    </row>
    <row r="67" spans="1:25" ht="15">
      <c r="A67" s="10"/>
      <c r="B67" s="10" t="s">
        <v>38</v>
      </c>
      <c r="C67" s="10">
        <v>2</v>
      </c>
      <c r="D67" s="19">
        <f>C67/C$100*100</f>
        <v>1.4492753623188406</v>
      </c>
      <c r="E67" s="10"/>
      <c r="F67" s="10">
        <v>17</v>
      </c>
      <c r="G67" s="19">
        <f>F67/F$100*100</f>
        <v>1.3291634089132134</v>
      </c>
      <c r="H67" s="10"/>
      <c r="I67" s="10">
        <v>30</v>
      </c>
      <c r="J67" s="19">
        <f>I67/I$100*100</f>
        <v>0.64363870414074231</v>
      </c>
      <c r="K67" s="10"/>
      <c r="L67" s="10">
        <v>49</v>
      </c>
      <c r="M67" s="19">
        <f>L67/L$100*100</f>
        <v>0.80618624547548534</v>
      </c>
      <c r="O67" s="13"/>
    </row>
    <row r="68" spans="1:25" ht="3.75" customHeight="1">
      <c r="A68" s="10"/>
      <c r="B68" s="10"/>
      <c r="C68" s="10"/>
      <c r="D68" s="19"/>
      <c r="E68" s="10"/>
      <c r="F68" s="10"/>
      <c r="G68" s="19"/>
      <c r="H68" s="10"/>
      <c r="I68" s="10"/>
      <c r="J68" s="19"/>
      <c r="K68" s="10"/>
      <c r="L68" s="10"/>
      <c r="M68" s="19"/>
      <c r="O68" s="13"/>
    </row>
    <row r="69" spans="1:25" s="21" customFormat="1" ht="17.25">
      <c r="A69" s="22" t="s">
        <v>37</v>
      </c>
      <c r="B69" s="22"/>
      <c r="C69" s="22">
        <v>9</v>
      </c>
      <c r="D69" s="19">
        <f>C69/C$100*100</f>
        <v>6.5217391304347823</v>
      </c>
      <c r="E69" s="22"/>
      <c r="F69" s="22">
        <v>118</v>
      </c>
      <c r="G69" s="19">
        <f>F69/F$100*100</f>
        <v>9.2259577795152463</v>
      </c>
      <c r="H69" s="22"/>
      <c r="I69" s="22">
        <v>448</v>
      </c>
      <c r="J69" s="19">
        <f>I69/I$100*100</f>
        <v>9.6116713151684188</v>
      </c>
      <c r="K69" s="22"/>
      <c r="L69" s="23">
        <v>575</v>
      </c>
      <c r="M69" s="19">
        <f>L69/L$100*100</f>
        <v>9.4603487989470221</v>
      </c>
      <c r="O69" s="13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">
      <c r="A70" s="10"/>
      <c r="B70" s="10" t="s">
        <v>36</v>
      </c>
      <c r="C70" s="10">
        <v>2</v>
      </c>
      <c r="D70" s="19">
        <f>C70/C$100*100</f>
        <v>1.4492753623188406</v>
      </c>
      <c r="E70" s="10"/>
      <c r="F70" s="10">
        <v>36</v>
      </c>
      <c r="G70" s="19">
        <f>F70/F$100*100</f>
        <v>2.8146989835809224</v>
      </c>
      <c r="H70" s="10"/>
      <c r="I70" s="10">
        <v>112</v>
      </c>
      <c r="J70" s="19">
        <f>I70/I$100*100</f>
        <v>2.4029178287921047</v>
      </c>
      <c r="K70" s="10"/>
      <c r="L70" s="10">
        <v>150</v>
      </c>
      <c r="M70" s="19">
        <f>L70/L$100*100</f>
        <v>2.4679170779861797</v>
      </c>
      <c r="O70" s="13"/>
      <c r="P70" s="21"/>
      <c r="Q70" s="21"/>
      <c r="R70" s="21"/>
      <c r="S70" s="21"/>
      <c r="T70" s="21"/>
      <c r="U70" s="21"/>
      <c r="V70" s="21"/>
      <c r="W70" s="21"/>
      <c r="X70" s="21"/>
      <c r="Y70" s="21"/>
    </row>
    <row r="71" spans="1:25" ht="15">
      <c r="A71" s="10"/>
      <c r="B71" s="10" t="s">
        <v>35</v>
      </c>
      <c r="C71" s="10">
        <v>0</v>
      </c>
      <c r="D71" s="19">
        <f>C71/C$100*100</f>
        <v>0</v>
      </c>
      <c r="E71" s="10"/>
      <c r="F71" s="10">
        <v>3</v>
      </c>
      <c r="G71" s="19">
        <f>F71/F$100*100</f>
        <v>0.23455824863174357</v>
      </c>
      <c r="H71" s="10"/>
      <c r="I71" s="10">
        <v>10</v>
      </c>
      <c r="J71" s="19">
        <f>I71/I$100*100</f>
        <v>0.21454623471358078</v>
      </c>
      <c r="K71" s="10"/>
      <c r="L71" s="10">
        <v>13</v>
      </c>
      <c r="M71" s="19">
        <f>L71/L$100*100</f>
        <v>0.21388614675880221</v>
      </c>
      <c r="O71" s="13"/>
    </row>
    <row r="72" spans="1:25" ht="15">
      <c r="A72" s="10"/>
      <c r="B72" s="10" t="s">
        <v>34</v>
      </c>
      <c r="C72" s="10">
        <v>1</v>
      </c>
      <c r="D72" s="19">
        <f>C72/C$100*100</f>
        <v>0.72463768115942029</v>
      </c>
      <c r="E72" s="10"/>
      <c r="F72" s="10">
        <v>11</v>
      </c>
      <c r="G72" s="19">
        <f>F72/F$100*100</f>
        <v>0.86004691164972624</v>
      </c>
      <c r="H72" s="10"/>
      <c r="I72" s="10">
        <v>52</v>
      </c>
      <c r="J72" s="19">
        <f>I72/I$100*100</f>
        <v>1.1156404205106201</v>
      </c>
      <c r="K72" s="10"/>
      <c r="L72" s="10">
        <v>64</v>
      </c>
      <c r="M72" s="19">
        <f>L72/L$100*100</f>
        <v>1.0529779532741033</v>
      </c>
      <c r="O72" s="13"/>
    </row>
    <row r="73" spans="1:25" ht="15">
      <c r="A73" s="10"/>
      <c r="B73" s="10" t="s">
        <v>33</v>
      </c>
      <c r="C73" s="10">
        <v>0</v>
      </c>
      <c r="D73" s="19">
        <f>C73/C$100*100</f>
        <v>0</v>
      </c>
      <c r="E73" s="10"/>
      <c r="F73" s="10">
        <v>1</v>
      </c>
      <c r="G73" s="19">
        <f>F73/F$100*100</f>
        <v>7.8186082877247848E-2</v>
      </c>
      <c r="H73" s="10"/>
      <c r="I73" s="10">
        <v>7</v>
      </c>
      <c r="J73" s="19">
        <f>I73/I$100*100</f>
        <v>0.15018236429950654</v>
      </c>
      <c r="K73" s="10"/>
      <c r="L73" s="10">
        <v>8</v>
      </c>
      <c r="M73" s="19">
        <f>L73/L$100*100</f>
        <v>0.13162224415926291</v>
      </c>
      <c r="O73" s="13"/>
    </row>
    <row r="74" spans="1:25" ht="15">
      <c r="A74" s="10"/>
      <c r="B74" s="10" t="s">
        <v>32</v>
      </c>
      <c r="C74" s="10">
        <v>0</v>
      </c>
      <c r="D74" s="19">
        <f>C74/C$100*100</f>
        <v>0</v>
      </c>
      <c r="E74" s="10"/>
      <c r="F74" s="10">
        <v>7</v>
      </c>
      <c r="G74" s="19">
        <f>F74/F$100*100</f>
        <v>0.54730258014073496</v>
      </c>
      <c r="H74" s="10"/>
      <c r="I74" s="10">
        <v>14</v>
      </c>
      <c r="J74" s="19">
        <f>I74/I$100*100</f>
        <v>0.30036472859901309</v>
      </c>
      <c r="K74" s="10"/>
      <c r="L74" s="10">
        <v>21</v>
      </c>
      <c r="M74" s="19">
        <f>L74/L$100*100</f>
        <v>0.34550839091806518</v>
      </c>
      <c r="O74" s="13"/>
    </row>
    <row r="75" spans="1:25" ht="15">
      <c r="A75" s="10"/>
      <c r="B75" s="10" t="s">
        <v>31</v>
      </c>
      <c r="C75" s="10">
        <v>2</v>
      </c>
      <c r="D75" s="19">
        <f>C75/C$100*100</f>
        <v>1.4492753623188406</v>
      </c>
      <c r="E75" s="10"/>
      <c r="F75" s="10">
        <v>40</v>
      </c>
      <c r="G75" s="19">
        <f>F75/F$100*100</f>
        <v>3.1274433150899137</v>
      </c>
      <c r="H75" s="10"/>
      <c r="I75" s="10">
        <v>145</v>
      </c>
      <c r="J75" s="19">
        <f>I75/I$100*100</f>
        <v>3.1109204033469213</v>
      </c>
      <c r="K75" s="10"/>
      <c r="L75" s="10">
        <v>187</v>
      </c>
      <c r="M75" s="19">
        <f>L75/L$100*100</f>
        <v>3.0766699572227707</v>
      </c>
      <c r="O75" s="13"/>
    </row>
    <row r="76" spans="1:25" ht="15">
      <c r="A76" s="10"/>
      <c r="B76" s="10" t="s">
        <v>30</v>
      </c>
      <c r="C76" s="10">
        <v>2</v>
      </c>
      <c r="D76" s="19">
        <f>C76/C$100*100</f>
        <v>1.4492753623188406</v>
      </c>
      <c r="E76" s="10"/>
      <c r="F76" s="10">
        <v>22</v>
      </c>
      <c r="G76" s="19">
        <f>F76/F$100*100</f>
        <v>1.7200938232994525</v>
      </c>
      <c r="H76" s="10"/>
      <c r="I76" s="10">
        <v>82</v>
      </c>
      <c r="J76" s="19">
        <f>I76/I$100*100</f>
        <v>1.7592791246513622</v>
      </c>
      <c r="K76" s="10"/>
      <c r="L76" s="10">
        <v>106</v>
      </c>
      <c r="M76" s="19">
        <f>L76/L$100*100</f>
        <v>1.7439947351102336</v>
      </c>
      <c r="O76" s="13"/>
    </row>
    <row r="77" spans="1:25" ht="15">
      <c r="A77" s="10"/>
      <c r="B77" s="10" t="s">
        <v>29</v>
      </c>
      <c r="C77" s="10">
        <v>0</v>
      </c>
      <c r="D77" s="19">
        <f>C77/C$100*100</f>
        <v>0</v>
      </c>
      <c r="E77" s="10"/>
      <c r="F77" s="10">
        <v>1</v>
      </c>
      <c r="G77" s="19">
        <f>F77/F$100*100</f>
        <v>7.8186082877247848E-2</v>
      </c>
      <c r="H77" s="10"/>
      <c r="I77" s="10">
        <v>7</v>
      </c>
      <c r="J77" s="19">
        <f>I77/I$100*100</f>
        <v>0.15018236429950654</v>
      </c>
      <c r="K77" s="10"/>
      <c r="L77" s="10">
        <v>8</v>
      </c>
      <c r="M77" s="19">
        <f>L77/L$100*100</f>
        <v>0.13162224415926291</v>
      </c>
      <c r="O77" s="13"/>
    </row>
    <row r="78" spans="1:25" ht="15">
      <c r="A78" s="10"/>
      <c r="B78" s="10" t="s">
        <v>28</v>
      </c>
      <c r="C78" s="10">
        <v>0</v>
      </c>
      <c r="D78" s="19">
        <f>C78/C$100*100</f>
        <v>0</v>
      </c>
      <c r="E78" s="10"/>
      <c r="F78" s="10">
        <v>1</v>
      </c>
      <c r="G78" s="19">
        <f>F78/F$100*100</f>
        <v>7.8186082877247848E-2</v>
      </c>
      <c r="H78" s="10"/>
      <c r="I78" s="10">
        <v>7</v>
      </c>
      <c r="J78" s="19">
        <f>I78/I$100*100</f>
        <v>0.15018236429950654</v>
      </c>
      <c r="K78" s="10"/>
      <c r="L78" s="10">
        <v>8</v>
      </c>
      <c r="M78" s="19">
        <f>L78/L$100*100</f>
        <v>0.13162224415926291</v>
      </c>
      <c r="O78" s="13"/>
    </row>
    <row r="79" spans="1:25" ht="15">
      <c r="A79" s="10"/>
      <c r="B79" s="10" t="s">
        <v>27</v>
      </c>
      <c r="C79" s="10">
        <v>2</v>
      </c>
      <c r="D79" s="19">
        <f>C79/C$100*100</f>
        <v>1.4492753623188406</v>
      </c>
      <c r="E79" s="10"/>
      <c r="F79" s="10">
        <v>7</v>
      </c>
      <c r="G79" s="19">
        <f>F79/F$100*100</f>
        <v>0.54730258014073496</v>
      </c>
      <c r="H79" s="10"/>
      <c r="I79" s="10">
        <v>41</v>
      </c>
      <c r="J79" s="19">
        <f>I79/I$100*100</f>
        <v>0.87963956232568108</v>
      </c>
      <c r="K79" s="10"/>
      <c r="L79" s="10">
        <v>50</v>
      </c>
      <c r="M79" s="19">
        <f>L79/L$100*100</f>
        <v>0.82263902599539318</v>
      </c>
      <c r="O79" s="13"/>
    </row>
    <row r="80" spans="1:25" ht="3.75" customHeight="1">
      <c r="A80" s="10"/>
      <c r="B80" s="10"/>
      <c r="C80" s="10"/>
      <c r="D80" s="19"/>
      <c r="E80" s="10"/>
      <c r="F80" s="10"/>
      <c r="G80" s="19"/>
      <c r="H80" s="10"/>
      <c r="I80" s="10"/>
      <c r="J80" s="19"/>
      <c r="K80" s="10"/>
      <c r="L80" s="10"/>
      <c r="M80" s="19"/>
      <c r="O80" s="13"/>
    </row>
    <row r="81" spans="1:25" s="21" customFormat="1" ht="17.25">
      <c r="A81" s="22" t="s">
        <v>26</v>
      </c>
      <c r="B81" s="22"/>
      <c r="C81" s="22">
        <v>25</v>
      </c>
      <c r="D81" s="19">
        <f>C81/C$100*100</f>
        <v>18.115942028985508</v>
      </c>
      <c r="E81" s="22"/>
      <c r="F81" s="22">
        <v>246</v>
      </c>
      <c r="G81" s="19">
        <f>F81/F$100*100</f>
        <v>19.233776387802969</v>
      </c>
      <c r="H81" s="22"/>
      <c r="I81" s="23">
        <v>527</v>
      </c>
      <c r="J81" s="19">
        <f>I81/I$100*100</f>
        <v>11.306586569405706</v>
      </c>
      <c r="K81" s="22"/>
      <c r="L81" s="23">
        <v>798</v>
      </c>
      <c r="M81" s="19">
        <f>L81/L$100*100</f>
        <v>13.129318854886476</v>
      </c>
      <c r="O81" s="13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">
      <c r="A82" s="10"/>
      <c r="B82" s="10" t="s">
        <v>25</v>
      </c>
      <c r="C82" s="10">
        <v>5</v>
      </c>
      <c r="D82" s="19">
        <f>C82/C$100*100</f>
        <v>3.6231884057971016</v>
      </c>
      <c r="E82" s="10"/>
      <c r="F82" s="10">
        <v>46</v>
      </c>
      <c r="G82" s="19">
        <f>F82/F$100*100</f>
        <v>3.5965598123534011</v>
      </c>
      <c r="H82" s="10"/>
      <c r="I82" s="10">
        <v>100</v>
      </c>
      <c r="J82" s="19">
        <f>I82/I$100*100</f>
        <v>2.1454623471358079</v>
      </c>
      <c r="K82" s="10"/>
      <c r="L82" s="10">
        <v>151</v>
      </c>
      <c r="M82" s="19">
        <f>L82/L$100*100</f>
        <v>2.4843698585060876</v>
      </c>
      <c r="O82" s="13"/>
      <c r="P82" s="21"/>
      <c r="Q82" s="21"/>
      <c r="R82" s="21"/>
      <c r="S82" s="21"/>
      <c r="T82" s="21"/>
      <c r="U82" s="21"/>
      <c r="V82" s="21"/>
      <c r="W82" s="21"/>
      <c r="X82" s="21"/>
      <c r="Y82" s="21"/>
    </row>
    <row r="83" spans="1:25" ht="15">
      <c r="A83" s="10"/>
      <c r="B83" s="10" t="s">
        <v>24</v>
      </c>
      <c r="C83" s="10">
        <v>14</v>
      </c>
      <c r="D83" s="19">
        <f>C83/C$100*100</f>
        <v>10.144927536231885</v>
      </c>
      <c r="E83" s="10"/>
      <c r="F83" s="10">
        <v>171</v>
      </c>
      <c r="G83" s="19">
        <f>F83/F$100*100</f>
        <v>13.369820172009383</v>
      </c>
      <c r="H83" s="10"/>
      <c r="I83" s="10">
        <v>377</v>
      </c>
      <c r="J83" s="19">
        <f>I83/I$100*100</f>
        <v>8.0883930487019953</v>
      </c>
      <c r="K83" s="10"/>
      <c r="L83" s="12">
        <v>562</v>
      </c>
      <c r="M83" s="19">
        <f>L83/L$100*100</f>
        <v>9.2464626521882192</v>
      </c>
      <c r="O83" s="13"/>
    </row>
    <row r="84" spans="1:25" ht="15">
      <c r="A84" s="10"/>
      <c r="B84" s="10" t="s">
        <v>23</v>
      </c>
      <c r="C84" s="10">
        <v>9</v>
      </c>
      <c r="D84" s="19">
        <f>C84/C$100*100</f>
        <v>6.5217391304347823</v>
      </c>
      <c r="E84" s="10"/>
      <c r="F84" s="10">
        <v>58</v>
      </c>
      <c r="G84" s="19">
        <f>F84/F$100*100</f>
        <v>4.5347928068803753</v>
      </c>
      <c r="H84" s="10"/>
      <c r="I84" s="10">
        <v>106</v>
      </c>
      <c r="J84" s="19">
        <f>I84/I$100*100</f>
        <v>2.2741900879639561</v>
      </c>
      <c r="K84" s="10"/>
      <c r="L84" s="10">
        <v>173</v>
      </c>
      <c r="M84" s="19">
        <f>L84/L$100*100</f>
        <v>2.8463310299440607</v>
      </c>
      <c r="O84" s="13"/>
    </row>
    <row r="85" spans="1:25" ht="15">
      <c r="A85" s="10"/>
      <c r="B85" s="10" t="s">
        <v>22</v>
      </c>
      <c r="C85" s="10">
        <v>3</v>
      </c>
      <c r="D85" s="19">
        <f>C85/C$100*100</f>
        <v>2.1739130434782608</v>
      </c>
      <c r="E85" s="10"/>
      <c r="F85" s="10">
        <v>12</v>
      </c>
      <c r="G85" s="19">
        <f>F85/F$100*100</f>
        <v>0.93823299452697428</v>
      </c>
      <c r="H85" s="10"/>
      <c r="I85" s="10">
        <v>40</v>
      </c>
      <c r="J85" s="19">
        <f>I85/I$100*100</f>
        <v>0.85818493885432312</v>
      </c>
      <c r="K85" s="10"/>
      <c r="L85" s="10">
        <v>55</v>
      </c>
      <c r="M85" s="19">
        <f>L85/L$100*100</f>
        <v>0.90490292859493249</v>
      </c>
      <c r="O85" s="13"/>
    </row>
    <row r="86" spans="1:25" ht="15">
      <c r="A86" s="10"/>
      <c r="B86" s="10" t="s">
        <v>21</v>
      </c>
      <c r="C86" s="10">
        <v>3</v>
      </c>
      <c r="D86" s="19">
        <f>C86/C$100*100</f>
        <v>2.1739130434782608</v>
      </c>
      <c r="E86" s="10"/>
      <c r="F86" s="10">
        <v>18</v>
      </c>
      <c r="G86" s="19">
        <f>F86/F$100*100</f>
        <v>1.4073494917904612</v>
      </c>
      <c r="H86" s="10"/>
      <c r="I86" s="10">
        <v>34</v>
      </c>
      <c r="J86" s="19">
        <f>I86/I$100*100</f>
        <v>0.72945719802617459</v>
      </c>
      <c r="K86" s="10"/>
      <c r="L86" s="10">
        <v>55</v>
      </c>
      <c r="M86" s="19">
        <f>L86/L$100*100</f>
        <v>0.90490292859493249</v>
      </c>
      <c r="O86" s="13"/>
    </row>
    <row r="87" spans="1:25" ht="15">
      <c r="A87" s="10"/>
      <c r="B87" s="10" t="s">
        <v>20</v>
      </c>
      <c r="C87" s="10">
        <v>5</v>
      </c>
      <c r="D87" s="19">
        <f>C87/C$100*100</f>
        <v>3.6231884057971016</v>
      </c>
      <c r="E87" s="10"/>
      <c r="F87" s="10">
        <v>38</v>
      </c>
      <c r="G87" s="19">
        <f>F87/F$100*100</f>
        <v>2.9710711493354185</v>
      </c>
      <c r="H87" s="10"/>
      <c r="I87" s="10">
        <v>78</v>
      </c>
      <c r="J87" s="19">
        <f>I87/I$100*100</f>
        <v>1.6734606307659301</v>
      </c>
      <c r="K87" s="10"/>
      <c r="L87" s="10">
        <v>121</v>
      </c>
      <c r="M87" s="19">
        <f>L87/L$100*100</f>
        <v>1.9907864429088515</v>
      </c>
      <c r="O87" s="13"/>
    </row>
    <row r="88" spans="1:25" ht="15">
      <c r="A88" s="10"/>
      <c r="B88" s="10" t="s">
        <v>19</v>
      </c>
      <c r="C88" s="10">
        <v>2</v>
      </c>
      <c r="D88" s="19">
        <f>C88/C$100*100</f>
        <v>1.4492753623188406</v>
      </c>
      <c r="E88" s="10"/>
      <c r="F88" s="10">
        <v>8</v>
      </c>
      <c r="G88" s="19">
        <f>F88/F$100*100</f>
        <v>0.62548866301798278</v>
      </c>
      <c r="H88" s="10"/>
      <c r="I88" s="10">
        <v>18</v>
      </c>
      <c r="J88" s="19">
        <f>I88/I$100*100</f>
        <v>0.38618322248444542</v>
      </c>
      <c r="K88" s="10"/>
      <c r="L88" s="10">
        <v>28</v>
      </c>
      <c r="M88" s="19">
        <f>L88/L$100*100</f>
        <v>0.46067785455742016</v>
      </c>
      <c r="O88" s="13"/>
    </row>
    <row r="89" spans="1:25" ht="15">
      <c r="A89" s="10"/>
      <c r="B89" s="10" t="s">
        <v>18</v>
      </c>
      <c r="C89" s="10">
        <v>1</v>
      </c>
      <c r="D89" s="19">
        <f>C89/C$100*100</f>
        <v>0.72463768115942029</v>
      </c>
      <c r="E89" s="10"/>
      <c r="F89" s="10">
        <v>82</v>
      </c>
      <c r="G89" s="19">
        <f>F89/F$100*100</f>
        <v>6.4112587959343239</v>
      </c>
      <c r="H89" s="10"/>
      <c r="I89" s="10">
        <v>141</v>
      </c>
      <c r="J89" s="19">
        <f>I89/I$100*100</f>
        <v>3.025101909461489</v>
      </c>
      <c r="K89" s="10"/>
      <c r="L89" s="10">
        <v>224</v>
      </c>
      <c r="M89" s="19">
        <f>L89/L$100*100</f>
        <v>3.6854228364593613</v>
      </c>
      <c r="O89" s="13"/>
    </row>
    <row r="90" spans="1:25" ht="15">
      <c r="A90" s="10"/>
      <c r="B90" s="10" t="s">
        <v>17</v>
      </c>
      <c r="C90" s="10">
        <v>8</v>
      </c>
      <c r="D90" s="19">
        <f>C90/C$100*100</f>
        <v>5.7971014492753623</v>
      </c>
      <c r="E90" s="10"/>
      <c r="F90" s="10">
        <v>21</v>
      </c>
      <c r="G90" s="19">
        <f>F90/F$100*100</f>
        <v>1.6419077404222049</v>
      </c>
      <c r="H90" s="10"/>
      <c r="I90" s="10">
        <v>41</v>
      </c>
      <c r="J90" s="19">
        <f>I90/I$100*100</f>
        <v>0.87963956232568108</v>
      </c>
      <c r="K90" s="10"/>
      <c r="L90" s="10">
        <v>70</v>
      </c>
      <c r="M90" s="19">
        <f>L90/L$100*100</f>
        <v>1.1516946363935505</v>
      </c>
      <c r="O90" s="13"/>
    </row>
    <row r="91" spans="1:25" ht="15">
      <c r="A91" s="10"/>
      <c r="B91" s="10" t="s">
        <v>16</v>
      </c>
      <c r="C91" s="10">
        <v>3</v>
      </c>
      <c r="D91" s="19">
        <f>C91/C$100*100</f>
        <v>2.1739130434782608</v>
      </c>
      <c r="E91" s="10"/>
      <c r="F91" s="10">
        <v>8</v>
      </c>
      <c r="G91" s="19">
        <f>F91/F$100*100</f>
        <v>0.62548866301798278</v>
      </c>
      <c r="H91" s="10"/>
      <c r="I91" s="10">
        <v>21</v>
      </c>
      <c r="J91" s="19">
        <f>I91/I$100*100</f>
        <v>0.45054709289851963</v>
      </c>
      <c r="K91" s="10"/>
      <c r="L91" s="10">
        <v>32</v>
      </c>
      <c r="M91" s="19">
        <f>L91/L$100*100</f>
        <v>0.52648897663705163</v>
      </c>
      <c r="O91" s="13"/>
    </row>
    <row r="92" spans="1:25" ht="3.75" customHeight="1">
      <c r="A92" s="10"/>
      <c r="B92" s="10"/>
      <c r="C92" s="10"/>
      <c r="D92" s="19"/>
      <c r="E92" s="10"/>
      <c r="F92" s="10"/>
      <c r="G92" s="19"/>
      <c r="H92" s="10"/>
      <c r="I92" s="10"/>
      <c r="J92" s="19"/>
      <c r="K92" s="10"/>
      <c r="L92" s="10"/>
      <c r="M92" s="19"/>
      <c r="O92" s="13"/>
    </row>
    <row r="93" spans="1:25" s="21" customFormat="1" ht="17.25">
      <c r="A93" s="22" t="s">
        <v>15</v>
      </c>
      <c r="B93" s="22"/>
      <c r="C93" s="22">
        <v>6</v>
      </c>
      <c r="D93" s="19">
        <f>C93/C$100*100</f>
        <v>4.3478260869565215</v>
      </c>
      <c r="E93" s="22"/>
      <c r="F93" s="22">
        <v>59</v>
      </c>
      <c r="G93" s="19">
        <f>F93/F$100*100</f>
        <v>4.6129788897576232</v>
      </c>
      <c r="H93" s="22"/>
      <c r="I93" s="22">
        <v>147</v>
      </c>
      <c r="J93" s="19">
        <f>I93/I$100*100</f>
        <v>3.1538296502896372</v>
      </c>
      <c r="K93" s="22"/>
      <c r="L93" s="22">
        <v>212</v>
      </c>
      <c r="M93" s="19">
        <f>L93/L$100*100</f>
        <v>3.4879894702204672</v>
      </c>
      <c r="O93" s="13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">
      <c r="A94" s="10"/>
      <c r="B94" s="10" t="s">
        <v>14</v>
      </c>
      <c r="C94" s="20">
        <v>0</v>
      </c>
      <c r="D94" s="19">
        <f>C94/C$100*100</f>
        <v>0</v>
      </c>
      <c r="E94" s="10"/>
      <c r="F94" s="20">
        <v>10</v>
      </c>
      <c r="G94" s="19">
        <f>F94/F$100*100</f>
        <v>0.78186082877247842</v>
      </c>
      <c r="H94" s="10"/>
      <c r="I94" s="20">
        <v>20</v>
      </c>
      <c r="J94" s="19">
        <f>I94/I$100*100</f>
        <v>0.42909246942716156</v>
      </c>
      <c r="K94" s="10"/>
      <c r="L94" s="20">
        <v>30</v>
      </c>
      <c r="M94" s="19">
        <f>L94/L$100*100</f>
        <v>0.4935834155972359</v>
      </c>
      <c r="O94" s="13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 spans="1:25" ht="15">
      <c r="A95" s="10"/>
      <c r="B95" s="10" t="s">
        <v>13</v>
      </c>
      <c r="C95" s="20">
        <v>0</v>
      </c>
      <c r="D95" s="19">
        <f>C95/C$100*100</f>
        <v>0</v>
      </c>
      <c r="E95" s="10"/>
      <c r="F95" s="20">
        <v>5</v>
      </c>
      <c r="G95" s="19">
        <f>F95/F$100*100</f>
        <v>0.39093041438623921</v>
      </c>
      <c r="H95" s="10"/>
      <c r="I95" s="20">
        <v>20</v>
      </c>
      <c r="J95" s="19">
        <f>I95/I$100*100</f>
        <v>0.42909246942716156</v>
      </c>
      <c r="K95" s="10"/>
      <c r="L95" s="20">
        <v>25</v>
      </c>
      <c r="M95" s="19">
        <f>L95/L$100*100</f>
        <v>0.41131951299769659</v>
      </c>
      <c r="O95" s="13"/>
    </row>
    <row r="96" spans="1:25" ht="15">
      <c r="A96" s="10"/>
      <c r="B96" s="10" t="s">
        <v>12</v>
      </c>
      <c r="C96" s="20">
        <v>0</v>
      </c>
      <c r="D96" s="19">
        <f>C96/C$100*100</f>
        <v>0</v>
      </c>
      <c r="E96" s="10"/>
      <c r="F96" s="20">
        <v>2</v>
      </c>
      <c r="G96" s="19">
        <f>F96/F$100*100</f>
        <v>0.1563721657544957</v>
      </c>
      <c r="H96" s="10"/>
      <c r="I96" s="20">
        <v>15</v>
      </c>
      <c r="J96" s="19">
        <f>I96/I$100*100</f>
        <v>0.32181935207037116</v>
      </c>
      <c r="K96" s="10"/>
      <c r="L96" s="20">
        <v>17</v>
      </c>
      <c r="M96" s="19">
        <f>L96/L$100*100</f>
        <v>0.27969726883843371</v>
      </c>
      <c r="O96" s="13"/>
    </row>
    <row r="97" spans="1:25" ht="15">
      <c r="A97" s="10"/>
      <c r="B97" s="10" t="s">
        <v>11</v>
      </c>
      <c r="C97" s="20">
        <v>1</v>
      </c>
      <c r="D97" s="19">
        <f>C97/C$100*100</f>
        <v>0.72463768115942029</v>
      </c>
      <c r="E97" s="10"/>
      <c r="F97" s="20">
        <v>5</v>
      </c>
      <c r="G97" s="19">
        <f>F97/F$100*100</f>
        <v>0.39093041438623921</v>
      </c>
      <c r="H97" s="10"/>
      <c r="I97" s="20">
        <v>12</v>
      </c>
      <c r="J97" s="19">
        <f>I97/I$100*100</f>
        <v>0.25745548165629695</v>
      </c>
      <c r="K97" s="10"/>
      <c r="L97" s="20">
        <v>18</v>
      </c>
      <c r="M97" s="19">
        <f>L97/L$100*100</f>
        <v>0.29615004935834155</v>
      </c>
      <c r="O97" s="13"/>
    </row>
    <row r="98" spans="1:25" ht="15">
      <c r="A98" s="10"/>
      <c r="B98" s="10" t="s">
        <v>10</v>
      </c>
      <c r="C98" s="20">
        <v>5</v>
      </c>
      <c r="D98" s="19">
        <f>C98/C$100*100</f>
        <v>3.6231884057971016</v>
      </c>
      <c r="E98" s="10"/>
      <c r="F98" s="20">
        <v>40</v>
      </c>
      <c r="G98" s="19">
        <f>F98/F$100*100</f>
        <v>3.1274433150899137</v>
      </c>
      <c r="H98" s="10"/>
      <c r="I98" s="20">
        <v>90</v>
      </c>
      <c r="J98" s="19">
        <f>I98/I$100*100</f>
        <v>1.9309161124222269</v>
      </c>
      <c r="K98" s="10"/>
      <c r="L98" s="20">
        <v>135</v>
      </c>
      <c r="M98" s="19">
        <f>L98/L$100*100</f>
        <v>2.2211253701875617</v>
      </c>
      <c r="O98" s="13"/>
    </row>
    <row r="99" spans="1:25" ht="3.75" customHeight="1">
      <c r="A99" s="10"/>
      <c r="B99" s="10"/>
      <c r="C99" s="10"/>
      <c r="D99" s="18"/>
      <c r="E99" s="10"/>
      <c r="F99" s="10"/>
      <c r="G99" s="18"/>
      <c r="H99" s="10"/>
      <c r="I99" s="10"/>
      <c r="J99" s="18"/>
      <c r="K99" s="10"/>
      <c r="L99" s="10"/>
      <c r="M99" s="18"/>
      <c r="O99" s="13"/>
      <c r="P99" s="1">
        <v>378</v>
      </c>
      <c r="S99" s="1">
        <v>2887</v>
      </c>
      <c r="V99" s="1">
        <v>11684</v>
      </c>
      <c r="Y99" s="1">
        <v>14949</v>
      </c>
    </row>
    <row r="100" spans="1:25" ht="18" thickBot="1">
      <c r="A100" s="17" t="s">
        <v>9</v>
      </c>
      <c r="B100" s="8"/>
      <c r="C100" s="16">
        <v>138</v>
      </c>
      <c r="D100" s="14"/>
      <c r="E100" s="8"/>
      <c r="F100" s="15">
        <v>1279</v>
      </c>
      <c r="G100" s="14"/>
      <c r="H100" s="8"/>
      <c r="I100" s="15">
        <v>4661</v>
      </c>
      <c r="J100" s="14"/>
      <c r="K100" s="8"/>
      <c r="L100" s="15">
        <v>6078</v>
      </c>
      <c r="M100" s="14">
        <f>L100/L$100*100</f>
        <v>100</v>
      </c>
      <c r="O100" s="13"/>
    </row>
    <row r="101" spans="1:25" hidden="1">
      <c r="A101" s="10"/>
      <c r="B101" s="10"/>
      <c r="C101" s="10"/>
      <c r="D101" s="11"/>
      <c r="E101" s="10"/>
      <c r="F101" s="10"/>
      <c r="G101" s="11"/>
      <c r="H101" s="10"/>
      <c r="I101" s="10"/>
      <c r="J101" s="11"/>
      <c r="K101" s="10"/>
      <c r="L101" s="10"/>
      <c r="M101" s="11"/>
    </row>
    <row r="102" spans="1:25" hidden="1">
      <c r="A102" s="10" t="s">
        <v>8</v>
      </c>
      <c r="B102" s="10"/>
      <c r="C102" s="10"/>
      <c r="D102" s="11"/>
      <c r="E102" s="10"/>
      <c r="F102" s="10"/>
      <c r="G102" s="11"/>
      <c r="H102" s="10"/>
      <c r="I102" s="10"/>
      <c r="J102" s="11"/>
      <c r="K102" s="10"/>
      <c r="L102" s="10"/>
      <c r="M102" s="11"/>
    </row>
    <row r="103" spans="1:25" hidden="1">
      <c r="A103" s="10"/>
      <c r="B103" s="10"/>
      <c r="C103" s="10"/>
      <c r="D103" s="11"/>
      <c r="E103" s="10"/>
      <c r="F103" s="10"/>
      <c r="G103" s="11"/>
      <c r="H103" s="10"/>
      <c r="I103" s="10"/>
      <c r="J103" s="11"/>
      <c r="K103" s="10"/>
      <c r="L103" s="10"/>
      <c r="M103" s="11"/>
    </row>
    <row r="104" spans="1:25" hidden="1">
      <c r="A104" s="10" t="s">
        <v>7</v>
      </c>
      <c r="B104" s="10"/>
      <c r="C104" s="10"/>
      <c r="D104" s="11"/>
      <c r="E104" s="10"/>
      <c r="F104" s="12"/>
      <c r="G104" s="11"/>
      <c r="H104" s="10"/>
      <c r="I104" s="12"/>
      <c r="J104" s="11"/>
      <c r="K104" s="10"/>
      <c r="L104" s="12"/>
      <c r="M104" s="11"/>
    </row>
    <row r="105" spans="1:25" hidden="1">
      <c r="A105" s="10"/>
      <c r="B105" s="10"/>
      <c r="C105" s="10"/>
      <c r="D105" s="11"/>
      <c r="E105" s="10"/>
      <c r="F105" s="10"/>
      <c r="G105" s="11"/>
      <c r="H105" s="10"/>
      <c r="I105" s="10"/>
      <c r="J105" s="11"/>
      <c r="K105" s="10"/>
      <c r="L105" s="10"/>
      <c r="M105" s="11"/>
    </row>
    <row r="106" spans="1:25" ht="3.75" customHeight="1">
      <c r="A106" s="10"/>
      <c r="B106" s="10"/>
      <c r="C106" s="10"/>
      <c r="D106" s="11"/>
      <c r="E106" s="10"/>
      <c r="F106" s="10"/>
      <c r="G106" s="11"/>
      <c r="H106" s="10"/>
      <c r="I106" s="10"/>
      <c r="J106" s="11"/>
      <c r="K106" s="10"/>
      <c r="L106" s="10"/>
      <c r="M106" s="11"/>
    </row>
    <row r="107" spans="1:25" ht="16.5">
      <c r="A107" s="10" t="s">
        <v>6</v>
      </c>
      <c r="B107" s="10"/>
      <c r="C107" s="12">
        <v>324</v>
      </c>
      <c r="D107" s="12"/>
      <c r="E107" s="12"/>
      <c r="F107" s="12">
        <v>2794</v>
      </c>
      <c r="G107" s="12"/>
      <c r="H107" s="12"/>
      <c r="I107" s="12">
        <v>9437</v>
      </c>
      <c r="J107" s="12"/>
      <c r="K107" s="12"/>
      <c r="L107" s="12">
        <v>12555</v>
      </c>
      <c r="M107" s="11"/>
    </row>
    <row r="108" spans="1:25" ht="3.75" customHeight="1">
      <c r="A108" s="10"/>
      <c r="B108" s="10"/>
      <c r="C108" s="10"/>
      <c r="D108" s="11"/>
      <c r="E108" s="10"/>
      <c r="F108" s="10"/>
      <c r="G108" s="11"/>
      <c r="H108" s="10"/>
      <c r="I108" s="10"/>
      <c r="J108" s="11"/>
      <c r="K108" s="10"/>
      <c r="L108" s="10"/>
    </row>
    <row r="109" spans="1:25" ht="17.25" thickBot="1">
      <c r="A109" s="8" t="s">
        <v>5</v>
      </c>
      <c r="B109" s="8"/>
      <c r="C109" s="7">
        <f>C107/C100</f>
        <v>2.347826086956522</v>
      </c>
      <c r="D109" s="9"/>
      <c r="E109" s="8"/>
      <c r="F109" s="7">
        <f>F107/F100</f>
        <v>2.184519155590305</v>
      </c>
      <c r="G109" s="9"/>
      <c r="H109" s="8"/>
      <c r="I109" s="7">
        <f>I107/I100</f>
        <v>2.0246728169920618</v>
      </c>
      <c r="J109" s="9"/>
      <c r="K109" s="8"/>
      <c r="L109" s="7">
        <f>L107/L100</f>
        <v>2.0656465942744324</v>
      </c>
      <c r="M109" s="6"/>
    </row>
    <row r="110" spans="1:25" ht="16.5">
      <c r="A110" s="5" t="s">
        <v>4</v>
      </c>
    </row>
    <row r="111" spans="1:25" ht="16.5">
      <c r="A111" s="5" t="s">
        <v>3</v>
      </c>
    </row>
    <row r="112" spans="1:25" ht="16.5">
      <c r="A112" s="5" t="s">
        <v>2</v>
      </c>
    </row>
    <row r="113" spans="1:16" ht="16.5">
      <c r="A113" s="5" t="s">
        <v>1</v>
      </c>
    </row>
    <row r="114" spans="1:16" ht="16.5">
      <c r="A114" s="5" t="s">
        <v>0</v>
      </c>
      <c r="O114" s="4"/>
      <c r="P114" s="4"/>
    </row>
    <row r="115" spans="1:16" ht="15">
      <c r="O115" s="4"/>
      <c r="P115" s="3"/>
    </row>
    <row r="116" spans="1:16" ht="15">
      <c r="O116" s="4"/>
      <c r="P116" s="3"/>
    </row>
  </sheetData>
  <mergeCells count="4">
    <mergeCell ref="C2:D2"/>
    <mergeCell ref="F2:G2"/>
    <mergeCell ref="I2:J2"/>
    <mergeCell ref="L2:M2"/>
  </mergeCells>
  <pageMargins left="0.75" right="0.75" top="1" bottom="1" header="0.5" footer="0.5"/>
  <pageSetup paperSize="9" scale="64" fitToHeight="2" orientation="portrait" r:id="rId1"/>
  <headerFooter alignWithMargins="0"/>
  <rowBreaks count="1" manualBreakCount="1">
    <brk id="6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V32"/>
  <sheetViews>
    <sheetView zoomScale="75" zoomScaleNormal="75" workbookViewId="0">
      <selection activeCell="L13" sqref="L13"/>
    </sheetView>
  </sheetViews>
  <sheetFormatPr defaultRowHeight="14.25"/>
  <cols>
    <col min="1" max="1" width="9.140625" style="1"/>
    <col min="2" max="2" width="40.7109375" style="1" customWidth="1"/>
    <col min="3" max="3" width="9.5703125" style="1" bestFit="1" customWidth="1"/>
    <col min="4" max="4" width="9.28515625" style="2" bestFit="1" customWidth="1"/>
    <col min="5" max="5" width="1.28515625" style="1" customWidth="1"/>
    <col min="6" max="6" width="10.7109375" style="1" customWidth="1"/>
    <col min="7" max="7" width="9.28515625" style="2" bestFit="1" customWidth="1"/>
    <col min="8" max="8" width="1.140625" style="1" customWidth="1"/>
    <col min="9" max="9" width="10.85546875" style="1" customWidth="1"/>
    <col min="10" max="10" width="9.28515625" style="2" bestFit="1" customWidth="1"/>
    <col min="11" max="11" width="1.28515625" style="1" customWidth="1"/>
    <col min="12" max="12" width="11.28515625" style="1" customWidth="1"/>
    <col min="13" max="13" width="9.28515625" style="2" bestFit="1" customWidth="1"/>
    <col min="14" max="16384" width="9.140625" style="1"/>
  </cols>
  <sheetData>
    <row r="1" spans="1:22" s="21" customFormat="1" ht="17.25">
      <c r="A1" s="21" t="s">
        <v>123</v>
      </c>
      <c r="D1" s="33"/>
      <c r="G1" s="33"/>
      <c r="J1" s="33"/>
      <c r="K1" s="1"/>
      <c r="M1" s="33"/>
    </row>
    <row r="2" spans="1:22" ht="15" thickBot="1">
      <c r="A2" s="39"/>
      <c r="B2" s="39"/>
      <c r="C2" s="39"/>
      <c r="D2" s="6"/>
      <c r="E2" s="39"/>
      <c r="F2" s="39"/>
      <c r="G2" s="6"/>
      <c r="H2" s="39"/>
      <c r="I2" s="39"/>
      <c r="J2" s="6"/>
      <c r="K2" s="39"/>
      <c r="L2" s="39"/>
      <c r="M2" s="6"/>
    </row>
    <row r="3" spans="1:22" ht="45" customHeight="1">
      <c r="C3" s="38" t="s">
        <v>103</v>
      </c>
      <c r="D3" s="38"/>
      <c r="E3" s="37"/>
      <c r="F3" s="38" t="s">
        <v>102</v>
      </c>
      <c r="G3" s="38"/>
      <c r="H3" s="37"/>
      <c r="I3" s="38" t="s">
        <v>101</v>
      </c>
      <c r="J3" s="38"/>
      <c r="K3" s="37"/>
      <c r="L3" s="36" t="s">
        <v>100</v>
      </c>
      <c r="M3" s="36"/>
    </row>
    <row r="4" spans="1:22" ht="25.5" customHeight="1">
      <c r="A4" s="27" t="s">
        <v>122</v>
      </c>
      <c r="B4" s="27"/>
      <c r="C4" s="26" t="s">
        <v>98</v>
      </c>
      <c r="D4" s="26" t="s">
        <v>97</v>
      </c>
      <c r="E4" s="26"/>
      <c r="F4" s="26" t="s">
        <v>98</v>
      </c>
      <c r="G4" s="26" t="s">
        <v>97</v>
      </c>
      <c r="H4" s="26"/>
      <c r="I4" s="26" t="s">
        <v>98</v>
      </c>
      <c r="J4" s="26" t="s">
        <v>97</v>
      </c>
      <c r="K4" s="26"/>
      <c r="L4" s="26" t="s">
        <v>98</v>
      </c>
      <c r="M4" s="26" t="s">
        <v>97</v>
      </c>
    </row>
    <row r="5" spans="1:22">
      <c r="D5" s="25"/>
    </row>
    <row r="6" spans="1:22" s="21" customFormat="1" ht="15">
      <c r="A6" s="22" t="s">
        <v>121</v>
      </c>
      <c r="B6" s="22"/>
      <c r="C6" s="10">
        <v>13</v>
      </c>
      <c r="D6" s="19">
        <f>C6/C$15*100</f>
        <v>9.4202898550724647</v>
      </c>
      <c r="E6" s="10"/>
      <c r="F6" s="10">
        <v>178</v>
      </c>
      <c r="G6" s="19">
        <f>F6/F$15*100</f>
        <v>13.917122752150119</v>
      </c>
      <c r="H6" s="10"/>
      <c r="I6" s="12">
        <v>761</v>
      </c>
      <c r="J6" s="19">
        <f>I6/I$15*100</f>
        <v>16.326968461703498</v>
      </c>
      <c r="K6" s="10"/>
      <c r="L6" s="12">
        <v>952</v>
      </c>
      <c r="M6" s="35">
        <f>L6/L$15*100</f>
        <v>15.663047054952287</v>
      </c>
      <c r="O6" s="1"/>
      <c r="P6" s="1"/>
      <c r="Q6" s="1"/>
      <c r="R6" s="1"/>
      <c r="S6" s="1"/>
    </row>
    <row r="7" spans="1:22" s="21" customFormat="1" ht="15">
      <c r="A7" s="22" t="s">
        <v>120</v>
      </c>
      <c r="B7" s="22"/>
      <c r="C7" s="10">
        <v>4</v>
      </c>
      <c r="D7" s="19">
        <f>C7/C$15*100</f>
        <v>2.8985507246376812</v>
      </c>
      <c r="E7" s="10"/>
      <c r="F7" s="10">
        <v>13</v>
      </c>
      <c r="G7" s="19">
        <f>F7/F$15*100</f>
        <v>1.0164190774042221</v>
      </c>
      <c r="H7" s="10"/>
      <c r="I7" s="10">
        <v>64</v>
      </c>
      <c r="J7" s="19">
        <f>I7/I$15*100</f>
        <v>1.3730959021669169</v>
      </c>
      <c r="K7" s="10"/>
      <c r="L7" s="10">
        <v>81</v>
      </c>
      <c r="M7" s="35">
        <f>L7/L$15*100</f>
        <v>1.3326752221125371</v>
      </c>
      <c r="O7" s="1"/>
      <c r="P7" s="1"/>
      <c r="Q7" s="1"/>
      <c r="R7" s="1"/>
      <c r="S7" s="1"/>
    </row>
    <row r="8" spans="1:22" s="21" customFormat="1" ht="15">
      <c r="A8" s="22" t="s">
        <v>119</v>
      </c>
      <c r="B8" s="22"/>
      <c r="C8" s="10">
        <v>31</v>
      </c>
      <c r="D8" s="19">
        <f>C8/C$15*100</f>
        <v>22.463768115942027</v>
      </c>
      <c r="E8" s="10"/>
      <c r="F8" s="10">
        <v>226</v>
      </c>
      <c r="G8" s="19">
        <f>F8/F$15*100</f>
        <v>17.670054730258013</v>
      </c>
      <c r="H8" s="10"/>
      <c r="I8" s="12">
        <v>858</v>
      </c>
      <c r="J8" s="19">
        <f>I8/I$15*100</f>
        <v>18.408066938425229</v>
      </c>
      <c r="K8" s="10"/>
      <c r="L8" s="12">
        <v>1115</v>
      </c>
      <c r="M8" s="35">
        <f>L8/L$15*100</f>
        <v>18.344850279697269</v>
      </c>
      <c r="O8" s="1"/>
      <c r="P8" s="1"/>
      <c r="Q8" s="1"/>
      <c r="R8" s="1"/>
      <c r="S8" s="1"/>
    </row>
    <row r="9" spans="1:22" s="21" customFormat="1" ht="15">
      <c r="A9" s="22" t="s">
        <v>118</v>
      </c>
      <c r="B9" s="22"/>
      <c r="C9" s="10">
        <v>95</v>
      </c>
      <c r="D9" s="19">
        <f>C9/C$15*100</f>
        <v>68.840579710144922</v>
      </c>
      <c r="E9" s="10"/>
      <c r="F9" s="12">
        <v>780</v>
      </c>
      <c r="G9" s="19">
        <f>F9/F$15*100</f>
        <v>60.985144644253317</v>
      </c>
      <c r="H9" s="10"/>
      <c r="I9" s="12">
        <v>3104</v>
      </c>
      <c r="J9" s="19">
        <f>I9/I$15*100</f>
        <v>66.595151255095473</v>
      </c>
      <c r="K9" s="10"/>
      <c r="L9" s="12">
        <v>3979</v>
      </c>
      <c r="M9" s="35">
        <f>L9/L$15*100</f>
        <v>65.465613688713404</v>
      </c>
      <c r="O9" s="1"/>
      <c r="P9" s="1"/>
      <c r="Q9" s="1"/>
      <c r="R9" s="1"/>
      <c r="S9" s="1"/>
    </row>
    <row r="10" spans="1:22" s="21" customFormat="1" ht="15">
      <c r="A10" s="22" t="s">
        <v>117</v>
      </c>
      <c r="B10" s="22"/>
      <c r="C10" s="10">
        <v>24</v>
      </c>
      <c r="D10" s="19">
        <f>C10/C$15*100</f>
        <v>17.391304347826086</v>
      </c>
      <c r="E10" s="10"/>
      <c r="F10" s="10">
        <v>164</v>
      </c>
      <c r="G10" s="19">
        <f>F10/F$15*100</f>
        <v>12.822517591868648</v>
      </c>
      <c r="H10" s="10"/>
      <c r="I10" s="10">
        <v>515</v>
      </c>
      <c r="J10" s="19">
        <f>I10/I$15*100</f>
        <v>11.04913108774941</v>
      </c>
      <c r="K10" s="10"/>
      <c r="L10" s="12">
        <v>703</v>
      </c>
      <c r="M10" s="35">
        <f>L10/L$15*100</f>
        <v>11.566304705495229</v>
      </c>
      <c r="O10" s="1"/>
      <c r="P10" s="1"/>
      <c r="Q10" s="1"/>
      <c r="R10" s="1"/>
      <c r="S10" s="1"/>
    </row>
    <row r="11" spans="1:22" s="21" customFormat="1" ht="15">
      <c r="A11" s="22" t="s">
        <v>116</v>
      </c>
      <c r="B11" s="22"/>
      <c r="C11" s="10">
        <v>29</v>
      </c>
      <c r="D11" s="19">
        <f>C11/C$15*100</f>
        <v>21.014492753623188</v>
      </c>
      <c r="E11" s="10"/>
      <c r="F11" s="10">
        <v>299</v>
      </c>
      <c r="G11" s="19">
        <f>F11/F$15*100</f>
        <v>23.377638780297108</v>
      </c>
      <c r="H11" s="10"/>
      <c r="I11" s="12">
        <v>1005</v>
      </c>
      <c r="J11" s="19">
        <f>I11/I$15*100</f>
        <v>21.56189658871487</v>
      </c>
      <c r="K11" s="10"/>
      <c r="L11" s="12">
        <v>1333</v>
      </c>
      <c r="M11" s="35">
        <f>L11/L$15*100</f>
        <v>21.931556433037183</v>
      </c>
      <c r="O11" s="1"/>
      <c r="P11" s="1"/>
      <c r="Q11" s="1"/>
      <c r="R11" s="1"/>
      <c r="S11" s="1"/>
    </row>
    <row r="12" spans="1:22" s="21" customFormat="1" ht="15">
      <c r="A12" s="22" t="s">
        <v>115</v>
      </c>
      <c r="B12" s="22"/>
      <c r="C12" s="10">
        <v>9</v>
      </c>
      <c r="D12" s="19">
        <f>C12/C$15*100</f>
        <v>6.5217391304347823</v>
      </c>
      <c r="E12" s="10"/>
      <c r="F12" s="10">
        <v>118</v>
      </c>
      <c r="G12" s="19">
        <f>F12/F$15*100</f>
        <v>9.2259577795152463</v>
      </c>
      <c r="H12" s="10"/>
      <c r="I12" s="10">
        <v>448</v>
      </c>
      <c r="J12" s="19">
        <f>I12/I$15*100</f>
        <v>9.6116713151684188</v>
      </c>
      <c r="K12" s="10"/>
      <c r="L12" s="12">
        <v>575</v>
      </c>
      <c r="M12" s="35">
        <f>L12/L$15*100</f>
        <v>9.4603487989470221</v>
      </c>
      <c r="O12" s="1"/>
      <c r="P12" s="1"/>
      <c r="Q12" s="1"/>
      <c r="R12" s="1"/>
      <c r="S12" s="1"/>
    </row>
    <row r="13" spans="1:22" s="21" customFormat="1" ht="15">
      <c r="A13" s="22" t="s">
        <v>114</v>
      </c>
      <c r="B13" s="22"/>
      <c r="C13" s="10">
        <v>25</v>
      </c>
      <c r="D13" s="19">
        <f>C13/C$15*100</f>
        <v>18.115942028985508</v>
      </c>
      <c r="E13" s="10"/>
      <c r="F13" s="10">
        <v>246</v>
      </c>
      <c r="G13" s="19">
        <f>F13/F$15*100</f>
        <v>19.233776387802969</v>
      </c>
      <c r="H13" s="10"/>
      <c r="I13" s="12">
        <v>527</v>
      </c>
      <c r="J13" s="19">
        <f>I13/I$15*100</f>
        <v>11.306586569405706</v>
      </c>
      <c r="K13" s="10"/>
      <c r="L13" s="12">
        <v>798</v>
      </c>
      <c r="M13" s="35">
        <f>L13/L$15*100</f>
        <v>13.129318854886476</v>
      </c>
      <c r="O13" s="1"/>
      <c r="P13" s="1"/>
      <c r="Q13" s="1"/>
      <c r="R13" s="1"/>
      <c r="S13" s="1"/>
    </row>
    <row r="14" spans="1:22" s="21" customFormat="1" ht="15">
      <c r="A14" s="22" t="s">
        <v>113</v>
      </c>
      <c r="B14" s="22"/>
      <c r="C14" s="10">
        <v>6</v>
      </c>
      <c r="D14" s="35">
        <f>C14/C$15*100</f>
        <v>4.3478260869565215</v>
      </c>
      <c r="E14" s="22"/>
      <c r="F14" s="10">
        <v>59</v>
      </c>
      <c r="G14" s="35">
        <f>F14/F$15*100</f>
        <v>4.6129788897576232</v>
      </c>
      <c r="H14" s="22"/>
      <c r="I14" s="10">
        <v>147</v>
      </c>
      <c r="J14" s="35">
        <f>I14/I$15*100</f>
        <v>3.1538296502896372</v>
      </c>
      <c r="K14" s="22"/>
      <c r="L14" s="10">
        <v>212</v>
      </c>
      <c r="M14" s="35">
        <f>L14/L$15*100</f>
        <v>3.4879894702204672</v>
      </c>
      <c r="O14" s="3"/>
      <c r="P14" s="1"/>
      <c r="Q14" s="1"/>
      <c r="R14" s="1"/>
      <c r="S14" s="1"/>
      <c r="T14" s="1"/>
      <c r="U14" s="1"/>
      <c r="V14" s="1"/>
    </row>
    <row r="15" spans="1:22" ht="18" thickBot="1">
      <c r="A15" s="17" t="s">
        <v>9</v>
      </c>
      <c r="B15" s="8"/>
      <c r="C15" s="8">
        <v>138</v>
      </c>
      <c r="D15" s="34">
        <v>1</v>
      </c>
      <c r="E15" s="8"/>
      <c r="F15" s="17">
        <v>1279</v>
      </c>
      <c r="G15" s="34">
        <v>1</v>
      </c>
      <c r="H15" s="8"/>
      <c r="I15" s="17">
        <v>4661</v>
      </c>
      <c r="J15" s="34">
        <v>1</v>
      </c>
      <c r="K15" s="8"/>
      <c r="L15" s="17">
        <v>6078</v>
      </c>
      <c r="M15" s="34">
        <v>1</v>
      </c>
    </row>
    <row r="16" spans="1:22" hidden="1">
      <c r="A16" s="10"/>
      <c r="B16" s="10"/>
      <c r="C16" s="10"/>
      <c r="D16" s="11"/>
      <c r="E16" s="10"/>
      <c r="F16" s="10"/>
      <c r="G16" s="11"/>
      <c r="H16" s="10"/>
      <c r="I16" s="10"/>
      <c r="J16" s="11"/>
      <c r="K16" s="10"/>
      <c r="L16" s="10"/>
      <c r="M16" s="11"/>
      <c r="R16" s="1" t="s">
        <v>112</v>
      </c>
      <c r="S16" s="1">
        <v>236</v>
      </c>
      <c r="T16" s="1">
        <v>2083</v>
      </c>
      <c r="U16" s="1">
        <v>7429</v>
      </c>
      <c r="V16" s="1">
        <v>9748</v>
      </c>
    </row>
    <row r="17" spans="1:13" hidden="1">
      <c r="A17" s="10" t="s">
        <v>8</v>
      </c>
      <c r="B17" s="10"/>
      <c r="C17" s="10"/>
      <c r="D17" s="11"/>
      <c r="E17" s="10"/>
      <c r="F17" s="10"/>
      <c r="G17" s="11"/>
      <c r="H17" s="10"/>
      <c r="I17" s="10"/>
      <c r="J17" s="11"/>
      <c r="K17" s="10"/>
      <c r="L17" s="10"/>
      <c r="M17" s="11"/>
    </row>
    <row r="18" spans="1:13" hidden="1">
      <c r="A18" s="10"/>
      <c r="B18" s="10"/>
      <c r="C18" s="10"/>
      <c r="D18" s="11"/>
      <c r="E18" s="10"/>
      <c r="F18" s="10"/>
      <c r="G18" s="11"/>
      <c r="H18" s="10"/>
      <c r="I18" s="10"/>
      <c r="J18" s="11"/>
      <c r="K18" s="10"/>
      <c r="L18" s="10"/>
      <c r="M18" s="11"/>
    </row>
    <row r="19" spans="1:13" hidden="1">
      <c r="A19" s="10" t="s">
        <v>7</v>
      </c>
      <c r="B19" s="10"/>
      <c r="C19" s="10"/>
      <c r="D19" s="11"/>
      <c r="E19" s="10"/>
      <c r="F19" s="12"/>
      <c r="G19" s="11"/>
      <c r="H19" s="10"/>
      <c r="I19" s="12"/>
      <c r="J19" s="11"/>
      <c r="K19" s="10"/>
      <c r="L19" s="12"/>
      <c r="M19" s="11"/>
    </row>
    <row r="20" spans="1:13" hidden="1">
      <c r="A20" s="10"/>
      <c r="B20" s="10"/>
      <c r="C20" s="10"/>
      <c r="D20" s="11"/>
      <c r="E20" s="10"/>
      <c r="F20" s="10"/>
      <c r="G20" s="11"/>
      <c r="H20" s="10"/>
      <c r="I20" s="10"/>
      <c r="J20" s="11"/>
      <c r="K20" s="10"/>
      <c r="L20" s="10"/>
      <c r="M20" s="11"/>
    </row>
    <row r="21" spans="1:13" ht="3.75" customHeight="1">
      <c r="A21" s="10"/>
      <c r="B21" s="10"/>
      <c r="C21" s="10"/>
      <c r="D21" s="11"/>
      <c r="E21" s="10"/>
      <c r="F21" s="10"/>
      <c r="G21" s="11"/>
      <c r="H21" s="10"/>
      <c r="I21" s="10"/>
      <c r="J21" s="11"/>
      <c r="K21" s="10"/>
      <c r="L21" s="10"/>
      <c r="M21" s="11"/>
    </row>
    <row r="22" spans="1:13" ht="17.25">
      <c r="A22" s="10" t="s">
        <v>111</v>
      </c>
      <c r="B22" s="10"/>
      <c r="C22" s="10">
        <v>324</v>
      </c>
      <c r="D22" s="12"/>
      <c r="E22" s="12"/>
      <c r="F22" s="22">
        <v>2794</v>
      </c>
      <c r="G22" s="12"/>
      <c r="H22" s="12"/>
      <c r="I22" s="22">
        <v>9437</v>
      </c>
      <c r="J22" s="12"/>
      <c r="K22" s="12"/>
      <c r="L22" s="22">
        <v>12555</v>
      </c>
      <c r="M22" s="11"/>
    </row>
    <row r="23" spans="1:13" ht="3.75" customHeight="1">
      <c r="A23" s="10"/>
      <c r="B23" s="10"/>
      <c r="C23" s="10"/>
      <c r="D23" s="11"/>
      <c r="E23" s="10"/>
      <c r="F23" s="10"/>
      <c r="G23" s="11"/>
      <c r="H23" s="10"/>
      <c r="I23" s="10"/>
      <c r="J23" s="11"/>
      <c r="K23" s="10"/>
      <c r="L23" s="10"/>
    </row>
    <row r="24" spans="1:13" ht="17.25" thickBot="1">
      <c r="A24" s="8" t="s">
        <v>110</v>
      </c>
      <c r="B24" s="8"/>
      <c r="C24" s="7">
        <f>C22/C15</f>
        <v>2.347826086956522</v>
      </c>
      <c r="D24" s="9"/>
      <c r="E24" s="8"/>
      <c r="F24" s="7">
        <f>F22/F15</f>
        <v>2.184519155590305</v>
      </c>
      <c r="G24" s="9"/>
      <c r="H24" s="8"/>
      <c r="I24" s="7">
        <f>I22/I15</f>
        <v>2.0246728169920618</v>
      </c>
      <c r="J24" s="9"/>
      <c r="K24" s="8"/>
      <c r="L24" s="7">
        <f>L22/L15</f>
        <v>2.0656465942744324</v>
      </c>
      <c r="M24" s="6"/>
    </row>
    <row r="25" spans="1:13" ht="16.5">
      <c r="A25" s="5" t="s">
        <v>109</v>
      </c>
    </row>
    <row r="26" spans="1:13" ht="16.5">
      <c r="A26" s="5" t="s">
        <v>108</v>
      </c>
    </row>
    <row r="27" spans="1:13" ht="16.5">
      <c r="A27" s="5" t="s">
        <v>107</v>
      </c>
    </row>
    <row r="28" spans="1:13" ht="16.5">
      <c r="A28" s="5" t="s">
        <v>106</v>
      </c>
    </row>
    <row r="32" spans="1:13" ht="15">
      <c r="B32" s="33" t="s">
        <v>105</v>
      </c>
    </row>
  </sheetData>
  <mergeCells count="4">
    <mergeCell ref="C3:D3"/>
    <mergeCell ref="F3:G3"/>
    <mergeCell ref="I3:J3"/>
    <mergeCell ref="L3:M3"/>
  </mergeCells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P22"/>
  <sheetViews>
    <sheetView zoomScaleNormal="100" workbookViewId="0">
      <selection activeCell="L13" sqref="L13"/>
    </sheetView>
  </sheetViews>
  <sheetFormatPr defaultRowHeight="12.75"/>
  <cols>
    <col min="1" max="1" width="9.140625" style="40"/>
    <col min="2" max="2" width="30.7109375" style="40" customWidth="1"/>
    <col min="3" max="4" width="9.140625" style="40"/>
    <col min="5" max="5" width="1.28515625" style="40" customWidth="1"/>
    <col min="6" max="7" width="9.140625" style="40"/>
    <col min="8" max="8" width="1.42578125" style="40" customWidth="1"/>
    <col min="9" max="10" width="9.140625" style="40"/>
    <col min="11" max="11" width="1.140625" style="40" customWidth="1"/>
    <col min="12" max="13" width="9.140625" style="40"/>
    <col min="14" max="14" width="1.42578125" style="40" customWidth="1"/>
    <col min="15" max="18" width="9.140625" style="40"/>
    <col min="19" max="19" width="14.7109375" style="40" customWidth="1"/>
    <col min="20" max="16384" width="9.140625" style="40"/>
  </cols>
  <sheetData>
    <row r="1" spans="1:16" ht="18" thickBot="1">
      <c r="A1" s="61" t="s">
        <v>130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>
      <c r="A2" s="59"/>
      <c r="B2" s="59"/>
      <c r="C2" s="58">
        <v>2013</v>
      </c>
      <c r="D2" s="58"/>
      <c r="E2" s="59"/>
      <c r="F2" s="58">
        <v>2014</v>
      </c>
      <c r="G2" s="58"/>
      <c r="H2" s="59"/>
      <c r="I2" s="58">
        <v>2015</v>
      </c>
      <c r="J2" s="58"/>
      <c r="L2" s="57">
        <v>2016</v>
      </c>
      <c r="M2" s="57"/>
      <c r="O2" s="57">
        <v>2017</v>
      </c>
      <c r="P2" s="57"/>
    </row>
    <row r="3" spans="1:16" ht="13.5">
      <c r="A3" s="56" t="s">
        <v>129</v>
      </c>
      <c r="B3" s="56"/>
      <c r="C3" s="55" t="s">
        <v>98</v>
      </c>
      <c r="D3" s="54" t="s">
        <v>128</v>
      </c>
      <c r="E3" s="56"/>
      <c r="F3" s="55" t="s">
        <v>98</v>
      </c>
      <c r="G3" s="54" t="s">
        <v>128</v>
      </c>
      <c r="H3" s="56"/>
      <c r="I3" s="55" t="s">
        <v>98</v>
      </c>
      <c r="J3" s="54" t="s">
        <v>128</v>
      </c>
      <c r="L3" s="55" t="s">
        <v>98</v>
      </c>
      <c r="M3" s="54" t="s">
        <v>128</v>
      </c>
      <c r="O3" s="55" t="s">
        <v>98</v>
      </c>
      <c r="P3" s="54" t="s">
        <v>128</v>
      </c>
    </row>
    <row r="4" spans="1:16">
      <c r="A4" s="53"/>
      <c r="B4" s="53"/>
      <c r="C4" s="53"/>
      <c r="D4" s="53"/>
      <c r="E4" s="53"/>
      <c r="F4" s="53"/>
      <c r="G4" s="53"/>
      <c r="H4" s="53"/>
      <c r="I4" s="53"/>
      <c r="J4" s="53"/>
      <c r="L4" s="53"/>
      <c r="M4" s="53"/>
      <c r="O4" s="53"/>
      <c r="P4" s="53"/>
    </row>
    <row r="5" spans="1:16">
      <c r="A5" s="20" t="s">
        <v>62</v>
      </c>
      <c r="B5" s="51"/>
      <c r="C5" s="50">
        <v>2178</v>
      </c>
      <c r="D5" s="49">
        <f>(C5/C$16)*100</f>
        <v>28.924302788844621</v>
      </c>
      <c r="E5" s="50"/>
      <c r="F5" s="50">
        <v>2199</v>
      </c>
      <c r="G5" s="49">
        <f>(F5/F$16)*100</f>
        <v>29.950967038953962</v>
      </c>
      <c r="H5" s="50"/>
      <c r="I5" s="50">
        <v>2199</v>
      </c>
      <c r="J5" s="49">
        <f>(I5/I$16)*100</f>
        <v>30.802633422047904</v>
      </c>
      <c r="K5" s="20"/>
      <c r="L5" s="50">
        <v>2344</v>
      </c>
      <c r="M5" s="49">
        <f>(L5/L$16)*100</f>
        <v>33.102669114531849</v>
      </c>
      <c r="N5" s="20"/>
      <c r="O5" s="50">
        <v>1955</v>
      </c>
      <c r="P5" s="49">
        <f>(O5/O$16)*100</f>
        <v>32.165185916419873</v>
      </c>
    </row>
    <row r="6" spans="1:16">
      <c r="A6" s="20" t="s">
        <v>61</v>
      </c>
      <c r="B6" s="51"/>
      <c r="C6" s="50">
        <v>1470</v>
      </c>
      <c r="D6" s="49">
        <f>(C6/C$16)*100</f>
        <v>19.52191235059761</v>
      </c>
      <c r="E6" s="50"/>
      <c r="F6" s="50">
        <v>1415</v>
      </c>
      <c r="G6" s="49">
        <f>(F6/F$16)*100</f>
        <v>19.272677744483794</v>
      </c>
      <c r="H6" s="50"/>
      <c r="I6" s="50">
        <v>1375</v>
      </c>
      <c r="J6" s="49">
        <f>(I6/I$16)*100</f>
        <v>19.26040061633282</v>
      </c>
      <c r="K6" s="20"/>
      <c r="L6" s="50">
        <v>1340</v>
      </c>
      <c r="M6" s="49">
        <f>(L6/L$16)*100</f>
        <v>18.923880807795509</v>
      </c>
      <c r="N6" s="20"/>
      <c r="O6" s="50">
        <v>1175</v>
      </c>
      <c r="P6" s="49">
        <f>(O6/O$16)*100</f>
        <v>19.332017110891741</v>
      </c>
    </row>
    <row r="7" spans="1:16">
      <c r="A7" s="20" t="s">
        <v>57</v>
      </c>
      <c r="B7" s="51"/>
      <c r="C7" s="50">
        <v>1506</v>
      </c>
      <c r="D7" s="49">
        <f>(C7/C$16)*100</f>
        <v>20</v>
      </c>
      <c r="E7" s="50"/>
      <c r="F7" s="50">
        <v>1262</v>
      </c>
      <c r="G7" s="49">
        <f>(F7/F$16)*100</f>
        <v>17.188776900027243</v>
      </c>
      <c r="H7" s="50"/>
      <c r="I7" s="50">
        <v>1176</v>
      </c>
      <c r="J7" s="49">
        <f>(I7/I$16)*100</f>
        <v>16.472895363496288</v>
      </c>
      <c r="K7" s="20"/>
      <c r="L7" s="50">
        <v>1077</v>
      </c>
      <c r="M7" s="49">
        <f>(L7/L$16)*100</f>
        <v>15.209716141787883</v>
      </c>
      <c r="N7" s="20"/>
      <c r="O7" s="50">
        <v>908</v>
      </c>
      <c r="P7" s="49">
        <f>(O7/O$16)*100</f>
        <v>14.939124712076341</v>
      </c>
    </row>
    <row r="8" spans="1:16">
      <c r="A8" s="20" t="s">
        <v>43</v>
      </c>
      <c r="B8" s="51"/>
      <c r="C8" s="50">
        <v>856</v>
      </c>
      <c r="D8" s="49">
        <f>(C8/C$16)*100</f>
        <v>11.367861885790173</v>
      </c>
      <c r="E8" s="50"/>
      <c r="F8" s="50">
        <v>861</v>
      </c>
      <c r="G8" s="49">
        <f>(F8/F$16)*100</f>
        <v>11.727049850177064</v>
      </c>
      <c r="H8" s="50"/>
      <c r="I8" s="50">
        <v>966</v>
      </c>
      <c r="J8" s="49">
        <f>(I8/I$16)*100</f>
        <v>13.531306905729092</v>
      </c>
      <c r="K8" s="20"/>
      <c r="L8" s="50">
        <v>1130</v>
      </c>
      <c r="M8" s="49">
        <f>(L8/L$16)*100</f>
        <v>15.958197994633528</v>
      </c>
      <c r="N8" s="20"/>
      <c r="O8" s="50">
        <v>907</v>
      </c>
      <c r="P8" s="49">
        <f>(O8/O$16)*100</f>
        <v>14.922671931556433</v>
      </c>
    </row>
    <row r="9" spans="1:16">
      <c r="A9" s="20" t="s">
        <v>64</v>
      </c>
      <c r="B9" s="51"/>
      <c r="C9" s="50">
        <v>829</v>
      </c>
      <c r="D9" s="49">
        <f>(C9/C$16)*100</f>
        <v>11.009296148738381</v>
      </c>
      <c r="E9" s="50"/>
      <c r="F9" s="50">
        <v>838</v>
      </c>
      <c r="G9" s="49">
        <f>(F9/F$16)*100</f>
        <v>11.413783710160718</v>
      </c>
      <c r="H9" s="50"/>
      <c r="I9" s="50">
        <v>875</v>
      </c>
      <c r="J9" s="49">
        <f>(I9/I$16)*100</f>
        <v>12.256618574029975</v>
      </c>
      <c r="K9" s="20"/>
      <c r="L9" s="50">
        <v>803</v>
      </c>
      <c r="M9" s="49">
        <f>(L9/L$16)*100</f>
        <v>11.340206185567011</v>
      </c>
      <c r="N9" s="20"/>
      <c r="O9" s="50">
        <v>708</v>
      </c>
      <c r="P9" s="49">
        <f>(O9/O$16)*100</f>
        <v>11.648568608094768</v>
      </c>
    </row>
    <row r="10" spans="1:16">
      <c r="A10" s="20" t="s">
        <v>93</v>
      </c>
      <c r="B10" s="51"/>
      <c r="C10" s="50">
        <v>898</v>
      </c>
      <c r="D10" s="49">
        <f>(C10/C$16)*100</f>
        <v>11.925630810092962</v>
      </c>
      <c r="E10" s="50"/>
      <c r="F10" s="50">
        <v>891</v>
      </c>
      <c r="G10" s="49">
        <f>(F10/F$16)*100</f>
        <v>12.135657858894035</v>
      </c>
      <c r="H10" s="50"/>
      <c r="I10" s="50">
        <v>910</v>
      </c>
      <c r="J10" s="49">
        <f>(I10/I$16)*100</f>
        <v>12.746883316991175</v>
      </c>
      <c r="K10" s="20"/>
      <c r="L10" s="50">
        <v>730</v>
      </c>
      <c r="M10" s="49">
        <f>(L10/L$16)*100</f>
        <v>10.309278350515463</v>
      </c>
      <c r="N10" s="20"/>
      <c r="O10" s="50">
        <v>603</v>
      </c>
      <c r="P10" s="49">
        <f>(O10/O$16)*100</f>
        <v>9.9210266535044411</v>
      </c>
    </row>
    <row r="11" spans="1:16">
      <c r="A11" s="20" t="s">
        <v>24</v>
      </c>
      <c r="B11" s="51"/>
      <c r="C11" s="50">
        <v>702</v>
      </c>
      <c r="D11" s="49">
        <f>(C11/C$16)*100</f>
        <v>9.3227091633466141</v>
      </c>
      <c r="E11" s="50"/>
      <c r="F11" s="50">
        <v>691</v>
      </c>
      <c r="G11" s="49">
        <f>(F11/F$16)*100</f>
        <v>9.4116044674475621</v>
      </c>
      <c r="H11" s="50"/>
      <c r="I11" s="50">
        <v>678</v>
      </c>
      <c r="J11" s="49">
        <f>(I11/I$16)*100</f>
        <v>9.4971284493626555</v>
      </c>
      <c r="K11" s="20"/>
      <c r="L11" s="50">
        <v>670</v>
      </c>
      <c r="M11" s="49">
        <f>(L11/L$16)*100</f>
        <v>9.4619404038977546</v>
      </c>
      <c r="N11" s="20"/>
      <c r="O11" s="50">
        <v>562</v>
      </c>
      <c r="P11" s="49">
        <f>(O11/O$16)*100</f>
        <v>9.2464626521882192</v>
      </c>
    </row>
    <row r="12" spans="1:16">
      <c r="A12" s="20" t="s">
        <v>71</v>
      </c>
      <c r="B12" s="51"/>
      <c r="C12" s="50">
        <v>659</v>
      </c>
      <c r="D12" s="49">
        <f>(C12/C$16)*100</f>
        <v>8.7516600265604243</v>
      </c>
      <c r="E12" s="50"/>
      <c r="F12" s="50">
        <v>598</v>
      </c>
      <c r="G12" s="49">
        <f>(F12/F$16)*100</f>
        <v>8.144919640424952</v>
      </c>
      <c r="H12" s="50"/>
      <c r="I12" s="50">
        <v>549</v>
      </c>
      <c r="J12" s="49">
        <f>(I12/I$16)*100</f>
        <v>7.6901526824485229</v>
      </c>
      <c r="K12" s="20"/>
      <c r="L12" s="50">
        <v>512</v>
      </c>
      <c r="M12" s="49">
        <f>(L12/L$16)*100</f>
        <v>7.23061714447112</v>
      </c>
      <c r="N12" s="20"/>
      <c r="O12" s="50">
        <v>416</v>
      </c>
      <c r="P12" s="49">
        <f>(O12/O$16)*100</f>
        <v>6.8443566962816709</v>
      </c>
    </row>
    <row r="13" spans="1:16">
      <c r="A13" s="20" t="s">
        <v>59</v>
      </c>
      <c r="B13" s="51"/>
      <c r="C13" s="50">
        <v>371</v>
      </c>
      <c r="D13" s="49">
        <f>(C13/C$16)*100</f>
        <v>4.9269588313413015</v>
      </c>
      <c r="E13" s="50"/>
      <c r="F13" s="50">
        <v>388</v>
      </c>
      <c r="G13" s="49">
        <f>(F13/F$16)*100</f>
        <v>5.2846635794061561</v>
      </c>
      <c r="H13" s="50"/>
      <c r="I13" s="50">
        <v>357</v>
      </c>
      <c r="J13" s="49">
        <f>(I13/I$16)*100</f>
        <v>5.0007003782042299</v>
      </c>
      <c r="K13" s="20"/>
      <c r="L13" s="50">
        <v>323</v>
      </c>
      <c r="M13" s="49">
        <f>(L13/L$16)*100</f>
        <v>4.5615026126253353</v>
      </c>
      <c r="N13" s="20"/>
      <c r="O13" s="50">
        <v>271</v>
      </c>
      <c r="P13" s="49">
        <f>(O13/O$16)*100</f>
        <v>4.458703520895031</v>
      </c>
    </row>
    <row r="14" spans="1:16">
      <c r="A14" s="20" t="s">
        <v>70</v>
      </c>
      <c r="B14" s="51"/>
      <c r="C14" s="50">
        <v>352</v>
      </c>
      <c r="D14" s="49">
        <f>(C14/C$16)*100</f>
        <v>4.6746347941567068</v>
      </c>
      <c r="E14" s="50"/>
      <c r="F14" s="50">
        <v>325</v>
      </c>
      <c r="G14" s="49">
        <f>(F14/F$16)*100</f>
        <v>4.4265867611005181</v>
      </c>
      <c r="H14" s="50"/>
      <c r="I14" s="50">
        <v>327</v>
      </c>
      <c r="J14" s="49">
        <f>(I14/I$16)*100</f>
        <v>4.58047345566606</v>
      </c>
      <c r="K14" s="20"/>
      <c r="L14" s="50">
        <v>341</v>
      </c>
      <c r="M14" s="49">
        <f>(L14/L$16)*100</f>
        <v>4.8157039966106483</v>
      </c>
      <c r="N14" s="20"/>
      <c r="O14" s="50">
        <v>231</v>
      </c>
      <c r="P14" s="49">
        <f>(O14/O$16)*100</f>
        <v>3.8005923000987165</v>
      </c>
    </row>
    <row r="15" spans="1:16">
      <c r="A15" s="52"/>
      <c r="B15" s="51"/>
      <c r="C15" s="50"/>
      <c r="D15" s="49"/>
      <c r="E15" s="50"/>
      <c r="F15" s="50"/>
      <c r="G15" s="49"/>
      <c r="H15" s="50"/>
      <c r="I15" s="50"/>
      <c r="J15" s="49"/>
      <c r="K15" s="20"/>
      <c r="L15" s="50"/>
      <c r="M15" s="49"/>
      <c r="N15" s="20"/>
      <c r="O15" s="50"/>
      <c r="P15" s="49"/>
    </row>
    <row r="16" spans="1:16" ht="14.25" thickBot="1">
      <c r="A16" s="48" t="s">
        <v>127</v>
      </c>
      <c r="B16" s="48"/>
      <c r="C16" s="46">
        <v>7530</v>
      </c>
      <c r="D16" s="45">
        <f>(C16/C$16)*100</f>
        <v>100</v>
      </c>
      <c r="E16" s="47"/>
      <c r="F16" s="46">
        <v>7342</v>
      </c>
      <c r="G16" s="45">
        <f>(F16/F$16)*100</f>
        <v>100</v>
      </c>
      <c r="H16" s="47"/>
      <c r="I16" s="46">
        <v>7139</v>
      </c>
      <c r="J16" s="45">
        <f>(I16/I$16)*100</f>
        <v>100</v>
      </c>
      <c r="K16" s="16"/>
      <c r="L16" s="46">
        <v>7081</v>
      </c>
      <c r="M16" s="45">
        <f>(L16/L$16)*100</f>
        <v>100</v>
      </c>
      <c r="N16" s="16"/>
      <c r="O16" s="46">
        <v>6078</v>
      </c>
      <c r="P16" s="45">
        <f>(O16/O$16)*100</f>
        <v>100</v>
      </c>
    </row>
    <row r="17" spans="1:15">
      <c r="A17" s="42" t="s">
        <v>126</v>
      </c>
      <c r="B17" s="43"/>
      <c r="C17" s="43"/>
      <c r="D17" s="43"/>
      <c r="E17" s="44"/>
      <c r="F17" s="43"/>
      <c r="G17" s="43"/>
      <c r="H17" s="44"/>
      <c r="I17" s="43"/>
      <c r="J17" s="43"/>
      <c r="K17" s="44"/>
      <c r="L17" s="43"/>
      <c r="M17" s="43"/>
    </row>
    <row r="18" spans="1:15">
      <c r="A18" s="42" t="s">
        <v>125</v>
      </c>
      <c r="B18" s="43"/>
      <c r="C18" s="43"/>
      <c r="D18" s="43"/>
      <c r="E18" s="44"/>
      <c r="F18" s="43"/>
      <c r="G18" s="43"/>
      <c r="H18" s="44"/>
      <c r="I18" s="43"/>
      <c r="J18" s="43"/>
      <c r="K18" s="44"/>
      <c r="L18" s="43"/>
      <c r="M18" s="43"/>
    </row>
    <row r="19" spans="1:15">
      <c r="A19" s="42" t="s">
        <v>124</v>
      </c>
    </row>
    <row r="21" spans="1:15">
      <c r="C21" s="41"/>
    </row>
    <row r="22" spans="1:15" ht="15">
      <c r="M22" s="4"/>
      <c r="N22" s="4"/>
      <c r="O22" s="4"/>
    </row>
  </sheetData>
  <mergeCells count="2">
    <mergeCell ref="L2:M2"/>
    <mergeCell ref="O2:P2"/>
  </mergeCells>
  <pageMargins left="0.75" right="0.75" top="1" bottom="1" header="0.5" footer="0.5"/>
  <pageSetup paperSize="9" scale="97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AB111"/>
  <sheetViews>
    <sheetView zoomScale="75" zoomScaleNormal="75" workbookViewId="0">
      <pane ySplit="2" topLeftCell="A3" activePane="bottomLeft" state="frozen"/>
      <selection activeCell="L13" sqref="L13"/>
      <selection pane="bottomLeft" activeCell="L13" sqref="L13"/>
    </sheetView>
  </sheetViews>
  <sheetFormatPr defaultRowHeight="14.25"/>
  <cols>
    <col min="1" max="1" width="44.140625" style="64" customWidth="1"/>
    <col min="2" max="2" width="8.7109375" style="62" bestFit="1" customWidth="1"/>
    <col min="3" max="3" width="7.28515625" style="63" customWidth="1"/>
    <col min="4" max="4" width="8.7109375" style="62" bestFit="1" customWidth="1"/>
    <col min="5" max="5" width="7.140625" style="63" customWidth="1"/>
    <col min="6" max="6" width="9.5703125" style="62" bestFit="1" customWidth="1"/>
    <col min="7" max="7" width="7.42578125" style="63" customWidth="1"/>
    <col min="8" max="8" width="12.7109375" style="62" bestFit="1" customWidth="1"/>
    <col min="9" max="9" width="7.5703125" style="63" customWidth="1"/>
    <col min="10" max="10" width="8.7109375" style="62" bestFit="1" customWidth="1"/>
    <col min="11" max="11" width="7" style="63" customWidth="1"/>
    <col min="12" max="12" width="8.7109375" style="62" bestFit="1" customWidth="1"/>
    <col min="13" max="13" width="7.140625" style="63" customWidth="1"/>
    <col min="14" max="14" width="9.85546875" style="62" bestFit="1" customWidth="1"/>
    <col min="15" max="15" width="7.28515625" style="63" customWidth="1"/>
    <col min="16" max="16" width="5.28515625" style="62" customWidth="1"/>
    <col min="17" max="17" width="9.140625" style="62"/>
    <col min="18" max="18" width="23" style="62" customWidth="1"/>
    <col min="19" max="16384" width="9.140625" style="62"/>
  </cols>
  <sheetData>
    <row r="1" spans="1:17" ht="18" thickBot="1">
      <c r="A1" s="79" t="s">
        <v>152</v>
      </c>
      <c r="B1" s="39"/>
      <c r="C1" s="76"/>
      <c r="D1" s="39"/>
      <c r="E1" s="76"/>
      <c r="F1" s="39"/>
      <c r="G1" s="76"/>
      <c r="H1" s="39"/>
      <c r="I1" s="76"/>
      <c r="J1" s="39"/>
      <c r="K1" s="76"/>
      <c r="L1" s="39"/>
      <c r="M1" s="76"/>
      <c r="N1" s="39"/>
      <c r="O1" s="76"/>
    </row>
    <row r="2" spans="1:17" ht="42" customHeight="1">
      <c r="A2" s="99"/>
      <c r="B2" s="98" t="s">
        <v>151</v>
      </c>
      <c r="C2" s="98"/>
      <c r="D2" s="98" t="s">
        <v>150</v>
      </c>
      <c r="E2" s="98"/>
      <c r="F2" s="98" t="s">
        <v>149</v>
      </c>
      <c r="G2" s="98"/>
      <c r="H2" s="98" t="s">
        <v>148</v>
      </c>
      <c r="I2" s="98"/>
      <c r="J2" s="98" t="s">
        <v>147</v>
      </c>
      <c r="K2" s="98"/>
      <c r="L2" s="98" t="s">
        <v>146</v>
      </c>
      <c r="M2" s="98"/>
      <c r="N2" s="98" t="s">
        <v>145</v>
      </c>
      <c r="O2" s="98"/>
    </row>
    <row r="3" spans="1:17" ht="12.75" customHeight="1">
      <c r="B3" s="96" t="s">
        <v>98</v>
      </c>
      <c r="C3" s="97" t="s">
        <v>144</v>
      </c>
      <c r="D3" s="96" t="s">
        <v>98</v>
      </c>
      <c r="E3" s="96" t="s">
        <v>144</v>
      </c>
      <c r="F3" s="96" t="s">
        <v>98</v>
      </c>
      <c r="G3" s="96" t="s">
        <v>144</v>
      </c>
      <c r="H3" s="96" t="s">
        <v>98</v>
      </c>
      <c r="I3" s="96" t="s">
        <v>144</v>
      </c>
      <c r="J3" s="96" t="s">
        <v>98</v>
      </c>
      <c r="K3" s="96" t="s">
        <v>144</v>
      </c>
      <c r="L3" s="96" t="s">
        <v>98</v>
      </c>
      <c r="M3" s="96" t="s">
        <v>144</v>
      </c>
      <c r="N3" s="96" t="s">
        <v>98</v>
      </c>
      <c r="O3" s="96" t="s">
        <v>144</v>
      </c>
    </row>
    <row r="4" spans="1:17" ht="17.25">
      <c r="A4" s="95" t="s">
        <v>143</v>
      </c>
      <c r="B4" s="87">
        <v>22</v>
      </c>
      <c r="C4" s="84">
        <f>B4/B$91*100</f>
        <v>4.296875</v>
      </c>
      <c r="D4" s="87">
        <v>104</v>
      </c>
      <c r="E4" s="84">
        <f>D4/D$91*100</f>
        <v>17.597292724196279</v>
      </c>
      <c r="F4" s="87">
        <v>710</v>
      </c>
      <c r="G4" s="84">
        <f>F4/F$91*100</f>
        <v>8.4735648645423094</v>
      </c>
      <c r="H4" s="87">
        <v>13</v>
      </c>
      <c r="I4" s="84">
        <f>H4/H$91*100</f>
        <v>4.5614035087719298</v>
      </c>
      <c r="J4" s="87">
        <v>67</v>
      </c>
      <c r="K4" s="84">
        <f>J4/J$91*100</f>
        <v>6.9143446852425186</v>
      </c>
      <c r="L4" s="87">
        <v>17</v>
      </c>
      <c r="M4" s="84">
        <f>L4/L$91*100</f>
        <v>11.111111111111111</v>
      </c>
      <c r="N4" s="87">
        <v>933</v>
      </c>
      <c r="O4" s="84">
        <f>N4/N$91*100</f>
        <v>8.5682799155110665</v>
      </c>
      <c r="P4" s="87"/>
      <c r="Q4" s="87"/>
    </row>
    <row r="5" spans="1:17">
      <c r="A5" s="93" t="s">
        <v>95</v>
      </c>
      <c r="B5" s="72">
        <v>4</v>
      </c>
      <c r="C5" s="92">
        <f>B5/B$91*100</f>
        <v>0.78125</v>
      </c>
      <c r="D5" s="72">
        <v>14</v>
      </c>
      <c r="E5" s="92">
        <f>D5/D$91*100</f>
        <v>2.3688663282571913</v>
      </c>
      <c r="F5" s="72">
        <v>23</v>
      </c>
      <c r="G5" s="92">
        <f>F5/F$91*100</f>
        <v>0.27449576321756775</v>
      </c>
      <c r="H5" s="72">
        <v>1</v>
      </c>
      <c r="I5" s="92">
        <f>H5/H$91*100</f>
        <v>0.35087719298245612</v>
      </c>
      <c r="J5" s="72">
        <v>6</v>
      </c>
      <c r="K5" s="92">
        <f>J5/J$91*100</f>
        <v>0.61919504643962853</v>
      </c>
      <c r="L5" s="72">
        <v>1</v>
      </c>
      <c r="M5" s="92">
        <f>L5/L$91*100</f>
        <v>0.65359477124183007</v>
      </c>
      <c r="N5" s="72">
        <v>49</v>
      </c>
      <c r="O5" s="92">
        <f>N5/N$91*100</f>
        <v>0.4499954082101203</v>
      </c>
      <c r="P5" s="72"/>
      <c r="Q5" s="72"/>
    </row>
    <row r="6" spans="1:17">
      <c r="A6" s="93" t="s">
        <v>94</v>
      </c>
      <c r="B6" s="72">
        <v>2</v>
      </c>
      <c r="C6" s="92">
        <f>B6/B$91*100</f>
        <v>0.390625</v>
      </c>
      <c r="D6" s="72">
        <v>25</v>
      </c>
      <c r="E6" s="92">
        <f>D6/D$91*100</f>
        <v>4.230118443316413</v>
      </c>
      <c r="F6" s="72">
        <v>63</v>
      </c>
      <c r="G6" s="92">
        <f>F6/F$91*100</f>
        <v>0.75187969924812026</v>
      </c>
      <c r="H6" s="72">
        <v>1</v>
      </c>
      <c r="I6" s="92">
        <f>H6/H$91*100</f>
        <v>0.35087719298245612</v>
      </c>
      <c r="J6" s="72">
        <v>1</v>
      </c>
      <c r="K6" s="92">
        <f>J6/J$91*100</f>
        <v>0.10319917440660474</v>
      </c>
      <c r="L6" s="72">
        <v>3</v>
      </c>
      <c r="M6" s="92">
        <f>L6/L$91*100</f>
        <v>1.9607843137254901</v>
      </c>
      <c r="N6" s="72">
        <v>95</v>
      </c>
      <c r="O6" s="92">
        <f>N6/N$91*100</f>
        <v>0.87244007714207006</v>
      </c>
      <c r="P6" s="72"/>
      <c r="Q6" s="72"/>
    </row>
    <row r="7" spans="1:17">
      <c r="A7" s="93" t="s">
        <v>93</v>
      </c>
      <c r="B7" s="72">
        <v>7</v>
      </c>
      <c r="C7" s="92">
        <f>B7/B$91*100</f>
        <v>1.3671875</v>
      </c>
      <c r="D7" s="72">
        <v>55</v>
      </c>
      <c r="E7" s="92">
        <f>D7/D$91*100</f>
        <v>9.3062605752961094</v>
      </c>
      <c r="F7" s="72">
        <v>515</v>
      </c>
      <c r="G7" s="92">
        <f>F7/F$91*100</f>
        <v>6.1463181763933648</v>
      </c>
      <c r="H7" s="72">
        <v>5</v>
      </c>
      <c r="I7" s="92">
        <f>H7/H$91*100</f>
        <v>1.7543859649122806</v>
      </c>
      <c r="J7" s="72">
        <v>44</v>
      </c>
      <c r="K7" s="92">
        <f>J7/J$91*100</f>
        <v>4.5407636738906092</v>
      </c>
      <c r="L7" s="72">
        <v>9</v>
      </c>
      <c r="M7" s="92">
        <f>L7/L$91*100</f>
        <v>5.8823529411764701</v>
      </c>
      <c r="N7" s="72">
        <v>635</v>
      </c>
      <c r="O7" s="92">
        <f>N7/N$91*100</f>
        <v>5.831573147212783</v>
      </c>
      <c r="P7" s="72"/>
      <c r="Q7" s="72"/>
    </row>
    <row r="8" spans="1:17">
      <c r="A8" s="93" t="s">
        <v>92</v>
      </c>
      <c r="B8" s="72">
        <v>1</v>
      </c>
      <c r="C8" s="92">
        <f>B8/B$91*100</f>
        <v>0.1953125</v>
      </c>
      <c r="D8" s="72">
        <v>1</v>
      </c>
      <c r="E8" s="92">
        <f>D8/D$91*100</f>
        <v>0.16920473773265651</v>
      </c>
      <c r="F8" s="72">
        <v>33</v>
      </c>
      <c r="G8" s="92">
        <f>F8/F$91*100</f>
        <v>0.39384174722520593</v>
      </c>
      <c r="H8" s="72">
        <v>1</v>
      </c>
      <c r="I8" s="92">
        <f>H8/H$91*100</f>
        <v>0.35087719298245612</v>
      </c>
      <c r="J8" s="72">
        <v>2</v>
      </c>
      <c r="K8" s="92">
        <f>J8/J$91*100</f>
        <v>0.20639834881320948</v>
      </c>
      <c r="L8" s="72">
        <v>1</v>
      </c>
      <c r="M8" s="92">
        <f>L8/L$91*100</f>
        <v>0.65359477124183007</v>
      </c>
      <c r="N8" s="72">
        <v>39</v>
      </c>
      <c r="O8" s="92">
        <f>N8/N$91*100</f>
        <v>0.3581596106162182</v>
      </c>
      <c r="P8" s="72"/>
      <c r="Q8" s="72"/>
    </row>
    <row r="9" spans="1:17">
      <c r="A9" s="93" t="s">
        <v>91</v>
      </c>
      <c r="B9" s="72">
        <v>0</v>
      </c>
      <c r="C9" s="92">
        <f>B9/B$91*100</f>
        <v>0</v>
      </c>
      <c r="D9" s="72">
        <v>0</v>
      </c>
      <c r="E9" s="92">
        <f>D9/D$91*100</f>
        <v>0</v>
      </c>
      <c r="F9" s="72">
        <v>7</v>
      </c>
      <c r="G9" s="92">
        <f>F9/F$91*100</f>
        <v>8.3542188805346695E-2</v>
      </c>
      <c r="H9" s="72">
        <v>0</v>
      </c>
      <c r="I9" s="92">
        <f>H9/H$91*100</f>
        <v>0</v>
      </c>
      <c r="J9" s="72">
        <v>0</v>
      </c>
      <c r="K9" s="92">
        <f>J9/J$91*100</f>
        <v>0</v>
      </c>
      <c r="L9" s="72">
        <v>0</v>
      </c>
      <c r="M9" s="92">
        <f>L9/L$91*100</f>
        <v>0</v>
      </c>
      <c r="N9" s="72">
        <v>7</v>
      </c>
      <c r="O9" s="92">
        <f>N9/N$91*100</f>
        <v>6.4285058315731475E-2</v>
      </c>
      <c r="P9" s="72"/>
      <c r="Q9" s="72"/>
    </row>
    <row r="10" spans="1:17">
      <c r="A10" s="93" t="s">
        <v>90</v>
      </c>
      <c r="B10" s="72">
        <v>0</v>
      </c>
      <c r="C10" s="92">
        <f>B10/B$91*100</f>
        <v>0</v>
      </c>
      <c r="D10" s="72">
        <v>0</v>
      </c>
      <c r="E10" s="92">
        <f>D10/D$91*100</f>
        <v>0</v>
      </c>
      <c r="F10" s="72">
        <v>4</v>
      </c>
      <c r="G10" s="92">
        <f>F10/F$91*100</f>
        <v>4.7738393603055256E-2</v>
      </c>
      <c r="H10" s="72">
        <v>0</v>
      </c>
      <c r="I10" s="92">
        <f>H10/H$91*100</f>
        <v>0</v>
      </c>
      <c r="J10" s="72">
        <v>0</v>
      </c>
      <c r="K10" s="92">
        <f>J10/J$91*100</f>
        <v>0</v>
      </c>
      <c r="L10" s="72">
        <v>0</v>
      </c>
      <c r="M10" s="92">
        <f>L10/L$91*100</f>
        <v>0</v>
      </c>
      <c r="N10" s="72">
        <v>4</v>
      </c>
      <c r="O10" s="92">
        <f>N10/N$91*100</f>
        <v>3.6734319037560838E-2</v>
      </c>
      <c r="P10" s="72"/>
      <c r="Q10" s="72"/>
    </row>
    <row r="11" spans="1:17">
      <c r="A11" s="93" t="s">
        <v>89</v>
      </c>
      <c r="B11" s="72">
        <v>1</v>
      </c>
      <c r="C11" s="92">
        <f>B11/B$91*100</f>
        <v>0.1953125</v>
      </c>
      <c r="D11" s="72">
        <v>1</v>
      </c>
      <c r="E11" s="92">
        <f>D11/D$91*100</f>
        <v>0.16920473773265651</v>
      </c>
      <c r="F11" s="72">
        <v>18</v>
      </c>
      <c r="G11" s="92">
        <f>F11/F$91*100</f>
        <v>0.21482277121374865</v>
      </c>
      <c r="H11" s="72">
        <v>0</v>
      </c>
      <c r="I11" s="92">
        <f>H11/H$91*100</f>
        <v>0</v>
      </c>
      <c r="J11" s="72">
        <v>1</v>
      </c>
      <c r="K11" s="92">
        <f>J11/J$91*100</f>
        <v>0.10319917440660474</v>
      </c>
      <c r="L11" s="72">
        <v>1</v>
      </c>
      <c r="M11" s="92">
        <f>L11/L$91*100</f>
        <v>0.65359477124183007</v>
      </c>
      <c r="N11" s="72">
        <v>22</v>
      </c>
      <c r="O11" s="92">
        <f>N11/N$91*100</f>
        <v>0.20203875470658464</v>
      </c>
      <c r="P11" s="72"/>
      <c r="Q11" s="72"/>
    </row>
    <row r="12" spans="1:17">
      <c r="A12" s="93" t="s">
        <v>88</v>
      </c>
      <c r="B12" s="72">
        <v>6</v>
      </c>
      <c r="C12" s="92">
        <f>B12/B$91*100</f>
        <v>1.171875</v>
      </c>
      <c r="D12" s="72">
        <v>18</v>
      </c>
      <c r="E12" s="92">
        <f>D12/D$91*100</f>
        <v>3.0456852791878175</v>
      </c>
      <c r="F12" s="72">
        <v>157</v>
      </c>
      <c r="G12" s="92">
        <f>F12/F$91*100</f>
        <v>1.8737319489199187</v>
      </c>
      <c r="H12" s="72">
        <v>4</v>
      </c>
      <c r="I12" s="92">
        <f>H12/H$91*100</f>
        <v>1.4035087719298245</v>
      </c>
      <c r="J12" s="72">
        <v>24</v>
      </c>
      <c r="K12" s="92">
        <f>J12/J$91*100</f>
        <v>2.4767801857585141</v>
      </c>
      <c r="L12" s="72">
        <v>8</v>
      </c>
      <c r="M12" s="92">
        <f>L12/L$91*100</f>
        <v>5.2287581699346406</v>
      </c>
      <c r="N12" s="72">
        <v>217</v>
      </c>
      <c r="O12" s="92">
        <f>N12/N$91*100</f>
        <v>1.9928368077876755</v>
      </c>
      <c r="P12" s="72"/>
      <c r="Q12" s="72"/>
    </row>
    <row r="13" spans="1:17">
      <c r="A13" s="93" t="s">
        <v>87</v>
      </c>
      <c r="B13" s="72">
        <v>3</v>
      </c>
      <c r="C13" s="92">
        <f>B13/B$91*100</f>
        <v>0.5859375</v>
      </c>
      <c r="D13" s="72">
        <v>12</v>
      </c>
      <c r="E13" s="92">
        <f>D13/D$91*100</f>
        <v>2.030456852791878</v>
      </c>
      <c r="F13" s="72">
        <v>42</v>
      </c>
      <c r="G13" s="92">
        <f>F13/F$91*100</f>
        <v>0.50125313283208017</v>
      </c>
      <c r="H13" s="72">
        <v>2</v>
      </c>
      <c r="I13" s="92">
        <f>H13/H$91*100</f>
        <v>0.70175438596491224</v>
      </c>
      <c r="J13" s="72">
        <v>10</v>
      </c>
      <c r="K13" s="92">
        <f>J13/J$91*100</f>
        <v>1.0319917440660475</v>
      </c>
      <c r="L13" s="72">
        <v>0</v>
      </c>
      <c r="M13" s="92">
        <f>L13/L$91*100</f>
        <v>0</v>
      </c>
      <c r="N13" s="72">
        <v>69</v>
      </c>
      <c r="O13" s="92">
        <f>N13/N$91*100</f>
        <v>0.63366700339792448</v>
      </c>
      <c r="P13" s="72"/>
      <c r="Q13" s="72"/>
    </row>
    <row r="14" spans="1:17">
      <c r="A14" s="93" t="s">
        <v>86</v>
      </c>
      <c r="B14" s="72">
        <v>1</v>
      </c>
      <c r="C14" s="92">
        <f>B14/B$91*100</f>
        <v>0.1953125</v>
      </c>
      <c r="D14" s="72">
        <v>2</v>
      </c>
      <c r="E14" s="92">
        <f>D14/D$91*100</f>
        <v>0.33840947546531303</v>
      </c>
      <c r="F14" s="72">
        <v>2</v>
      </c>
      <c r="G14" s="92">
        <f>F14/F$91*100</f>
        <v>2.3869196801527628E-2</v>
      </c>
      <c r="H14" s="72">
        <v>0</v>
      </c>
      <c r="I14" s="92">
        <f>H14/H$91*100</f>
        <v>0</v>
      </c>
      <c r="J14" s="72">
        <v>0</v>
      </c>
      <c r="K14" s="92">
        <f>J14/J$91*100</f>
        <v>0</v>
      </c>
      <c r="L14" s="72">
        <v>0</v>
      </c>
      <c r="M14" s="92">
        <f>L14/L$91*100</f>
        <v>0</v>
      </c>
      <c r="N14" s="72">
        <v>5</v>
      </c>
      <c r="O14" s="92">
        <f>N14/N$91*100</f>
        <v>4.5917898796951052E-2</v>
      </c>
      <c r="P14" s="72"/>
      <c r="Q14" s="72"/>
    </row>
    <row r="15" spans="1:17" ht="3.75" customHeight="1">
      <c r="A15" s="90"/>
      <c r="B15" s="66"/>
      <c r="C15" s="84"/>
      <c r="D15" s="66"/>
      <c r="E15" s="84"/>
      <c r="F15" s="66"/>
      <c r="G15" s="84"/>
      <c r="H15" s="66"/>
      <c r="I15" s="84"/>
      <c r="J15" s="66"/>
      <c r="K15" s="92"/>
      <c r="L15" s="66"/>
      <c r="M15" s="84"/>
      <c r="N15" s="66"/>
      <c r="O15" s="84"/>
      <c r="P15" s="66"/>
      <c r="Q15" s="66"/>
    </row>
    <row r="16" spans="1:17" ht="17.25">
      <c r="A16" s="95" t="s">
        <v>142</v>
      </c>
      <c r="B16" s="87">
        <v>9</v>
      </c>
      <c r="C16" s="84">
        <f>B16/B$91*100</f>
        <v>1.7578125</v>
      </c>
      <c r="D16" s="87">
        <v>10</v>
      </c>
      <c r="E16" s="84">
        <f>D16/D$91*100</f>
        <v>1.6920473773265652</v>
      </c>
      <c r="F16" s="87">
        <v>47</v>
      </c>
      <c r="G16" s="84">
        <f>F16/F$91*100</f>
        <v>0.56092612483589932</v>
      </c>
      <c r="H16" s="87">
        <v>0</v>
      </c>
      <c r="I16" s="84">
        <f>H16/H$91*100</f>
        <v>0</v>
      </c>
      <c r="J16" s="87">
        <v>12</v>
      </c>
      <c r="K16" s="92">
        <f>J16/J$91*100</f>
        <v>1.2383900928792571</v>
      </c>
      <c r="L16" s="87">
        <v>3</v>
      </c>
      <c r="M16" s="84">
        <f>L16/L$91*100</f>
        <v>1.9607843137254901</v>
      </c>
      <c r="N16" s="87">
        <v>81</v>
      </c>
      <c r="O16" s="84">
        <f>N16/N$91*100</f>
        <v>0.74386996051060705</v>
      </c>
      <c r="P16" s="87"/>
      <c r="Q16" s="87"/>
    </row>
    <row r="17" spans="1:17">
      <c r="A17" s="93" t="s">
        <v>84</v>
      </c>
      <c r="B17" s="72">
        <v>1</v>
      </c>
      <c r="C17" s="92">
        <f>B17/B$91*100</f>
        <v>0.1953125</v>
      </c>
      <c r="D17" s="72">
        <v>1</v>
      </c>
      <c r="E17" s="92">
        <f>D17/D$91*100</f>
        <v>0.16920473773265651</v>
      </c>
      <c r="F17" s="72">
        <v>24</v>
      </c>
      <c r="G17" s="92">
        <f>F17/F$91*100</f>
        <v>0.28643036161833157</v>
      </c>
      <c r="H17" s="72">
        <v>0</v>
      </c>
      <c r="I17" s="92">
        <f>H17/H$91*100</f>
        <v>0</v>
      </c>
      <c r="J17" s="72">
        <v>1</v>
      </c>
      <c r="K17" s="92">
        <f>J17/J$91*100</f>
        <v>0.10319917440660474</v>
      </c>
      <c r="L17" s="72">
        <v>0</v>
      </c>
      <c r="M17" s="92">
        <f>L17/L$91*100</f>
        <v>0</v>
      </c>
      <c r="N17" s="72">
        <v>27</v>
      </c>
      <c r="O17" s="92">
        <f>N17/N$91*100</f>
        <v>0.24795665350353566</v>
      </c>
      <c r="P17" s="72"/>
      <c r="Q17" s="72"/>
    </row>
    <row r="18" spans="1:17">
      <c r="A18" s="93" t="s">
        <v>83</v>
      </c>
      <c r="B18" s="72">
        <v>1</v>
      </c>
      <c r="C18" s="92">
        <f>B18/B$91*100</f>
        <v>0.1953125</v>
      </c>
      <c r="D18" s="72">
        <v>2</v>
      </c>
      <c r="E18" s="92">
        <f>D18/D$91*100</f>
        <v>0.33840947546531303</v>
      </c>
      <c r="F18" s="72">
        <v>3</v>
      </c>
      <c r="G18" s="92">
        <f>F18/F$91*100</f>
        <v>3.5803795202291447E-2</v>
      </c>
      <c r="H18" s="72">
        <v>0</v>
      </c>
      <c r="I18" s="92">
        <f>H18/H$91*100</f>
        <v>0</v>
      </c>
      <c r="J18" s="72">
        <v>1</v>
      </c>
      <c r="K18" s="92">
        <f>J18/J$91*100</f>
        <v>0.10319917440660474</v>
      </c>
      <c r="L18" s="72">
        <v>1</v>
      </c>
      <c r="M18" s="92">
        <f>L18/L$91*100</f>
        <v>0.65359477124183007</v>
      </c>
      <c r="N18" s="72">
        <v>8</v>
      </c>
      <c r="O18" s="92">
        <f>N18/N$91*100</f>
        <v>7.3468638075121676E-2</v>
      </c>
      <c r="P18" s="72"/>
      <c r="Q18" s="72"/>
    </row>
    <row r="19" spans="1:17">
      <c r="A19" s="93" t="s">
        <v>82</v>
      </c>
      <c r="B19" s="72">
        <v>6</v>
      </c>
      <c r="C19" s="92">
        <f>B19/B$91*100</f>
        <v>1.171875</v>
      </c>
      <c r="D19" s="72">
        <v>4</v>
      </c>
      <c r="E19" s="92">
        <f>D19/D$91*100</f>
        <v>0.67681895093062605</v>
      </c>
      <c r="F19" s="72">
        <v>9</v>
      </c>
      <c r="G19" s="92">
        <f>F19/F$91*100</f>
        <v>0.10741138560687433</v>
      </c>
      <c r="H19" s="72">
        <v>0</v>
      </c>
      <c r="I19" s="92">
        <f>H19/H$91*100</f>
        <v>0</v>
      </c>
      <c r="J19" s="72">
        <v>3</v>
      </c>
      <c r="K19" s="92">
        <f>J19/J$91*100</f>
        <v>0.30959752321981426</v>
      </c>
      <c r="L19" s="72">
        <v>0</v>
      </c>
      <c r="M19" s="92">
        <f>L19/L$91*100</f>
        <v>0</v>
      </c>
      <c r="N19" s="72">
        <v>22</v>
      </c>
      <c r="O19" s="92">
        <f>N19/N$91*100</f>
        <v>0.20203875470658464</v>
      </c>
      <c r="P19" s="72"/>
      <c r="Q19" s="72"/>
    </row>
    <row r="20" spans="1:17">
      <c r="A20" s="93" t="s">
        <v>81</v>
      </c>
      <c r="B20" s="72">
        <v>1</v>
      </c>
      <c r="C20" s="92">
        <f>B20/B$91*100</f>
        <v>0.1953125</v>
      </c>
      <c r="D20" s="72">
        <v>2</v>
      </c>
      <c r="E20" s="92">
        <f>D20/D$91*100</f>
        <v>0.33840947546531303</v>
      </c>
      <c r="F20" s="72">
        <v>8</v>
      </c>
      <c r="G20" s="92">
        <f>F20/F$91*100</f>
        <v>9.5476787206110511E-2</v>
      </c>
      <c r="H20" s="72">
        <v>0</v>
      </c>
      <c r="I20" s="92">
        <f>H20/H$91*100</f>
        <v>0</v>
      </c>
      <c r="J20" s="72">
        <v>0</v>
      </c>
      <c r="K20" s="92">
        <f>J20/J$91*100</f>
        <v>0</v>
      </c>
      <c r="L20" s="72">
        <v>0</v>
      </c>
      <c r="M20" s="92">
        <f>L20/L$91*100</f>
        <v>0</v>
      </c>
      <c r="N20" s="72">
        <v>11</v>
      </c>
      <c r="O20" s="92">
        <f>N20/N$91*100</f>
        <v>0.10101937735329232</v>
      </c>
      <c r="P20" s="72"/>
      <c r="Q20" s="72"/>
    </row>
    <row r="21" spans="1:17">
      <c r="A21" s="93" t="s">
        <v>80</v>
      </c>
      <c r="B21" s="72">
        <v>0</v>
      </c>
      <c r="C21" s="92">
        <f>B21/B$91*100</f>
        <v>0</v>
      </c>
      <c r="D21" s="72">
        <v>0</v>
      </c>
      <c r="E21" s="92">
        <f>D21/D$91*100</f>
        <v>0</v>
      </c>
      <c r="F21" s="72">
        <v>1</v>
      </c>
      <c r="G21" s="92">
        <f>F21/F$91*100</f>
        <v>1.1934598400763814E-2</v>
      </c>
      <c r="H21" s="72">
        <v>0</v>
      </c>
      <c r="I21" s="92">
        <f>H21/H$91*100</f>
        <v>0</v>
      </c>
      <c r="J21" s="72">
        <v>0</v>
      </c>
      <c r="K21" s="92">
        <f>J21/J$91*100</f>
        <v>0</v>
      </c>
      <c r="L21" s="72">
        <v>0</v>
      </c>
      <c r="M21" s="92">
        <f>L21/L$91*100</f>
        <v>0</v>
      </c>
      <c r="N21" s="72">
        <v>1</v>
      </c>
      <c r="O21" s="92">
        <f>N21/N$91*100</f>
        <v>9.1835797593902094E-3</v>
      </c>
      <c r="P21" s="72"/>
      <c r="Q21" s="72"/>
    </row>
    <row r="22" spans="1:17">
      <c r="A22" s="93" t="s">
        <v>79</v>
      </c>
      <c r="B22" s="72">
        <v>0</v>
      </c>
      <c r="C22" s="92">
        <f>B22/B$91*100</f>
        <v>0</v>
      </c>
      <c r="D22" s="72">
        <v>2</v>
      </c>
      <c r="E22" s="92">
        <f>D22/D$91*100</f>
        <v>0.33840947546531303</v>
      </c>
      <c r="F22" s="72">
        <v>3</v>
      </c>
      <c r="G22" s="92">
        <f>F22/F$91*100</f>
        <v>3.5803795202291447E-2</v>
      </c>
      <c r="H22" s="72">
        <v>0</v>
      </c>
      <c r="I22" s="92">
        <f>H22/H$91*100</f>
        <v>0</v>
      </c>
      <c r="J22" s="72">
        <v>7</v>
      </c>
      <c r="K22" s="92">
        <f>J22/J$91*100</f>
        <v>0.72239422084623317</v>
      </c>
      <c r="L22" s="72">
        <v>2</v>
      </c>
      <c r="M22" s="92">
        <f>L22/L$91*100</f>
        <v>1.3071895424836601</v>
      </c>
      <c r="N22" s="72">
        <v>14</v>
      </c>
      <c r="O22" s="92">
        <f>N22/N$91*100</f>
        <v>0.12857011663146295</v>
      </c>
      <c r="P22" s="72"/>
      <c r="Q22" s="72"/>
    </row>
    <row r="23" spans="1:17" ht="4.5" customHeight="1">
      <c r="A23" s="72"/>
      <c r="B23" s="66"/>
      <c r="C23" s="84"/>
      <c r="D23" s="66"/>
      <c r="E23" s="84"/>
      <c r="F23" s="66"/>
      <c r="G23" s="84"/>
      <c r="H23" s="66"/>
      <c r="I23" s="84"/>
      <c r="J23" s="66"/>
      <c r="K23" s="84"/>
      <c r="L23" s="66"/>
      <c r="M23" s="84"/>
      <c r="N23" s="66"/>
      <c r="O23" s="84"/>
      <c r="P23" s="66"/>
      <c r="Q23" s="66"/>
    </row>
    <row r="24" spans="1:17" ht="17.25">
      <c r="A24" s="95" t="s">
        <v>141</v>
      </c>
      <c r="B24" s="87">
        <v>51</v>
      </c>
      <c r="C24" s="84">
        <f>B24/B$91*100</f>
        <v>9.9609375</v>
      </c>
      <c r="D24" s="87">
        <v>67</v>
      </c>
      <c r="E24" s="84">
        <f>D24/D$91*100</f>
        <v>11.336717428087987</v>
      </c>
      <c r="F24" s="87">
        <v>890</v>
      </c>
      <c r="G24" s="84">
        <f>F24/F$91*100</f>
        <v>10.621792576679795</v>
      </c>
      <c r="H24" s="87">
        <v>12</v>
      </c>
      <c r="I24" s="84">
        <f>H24/H$91*100</f>
        <v>4.2105263157894735</v>
      </c>
      <c r="J24" s="87">
        <v>77</v>
      </c>
      <c r="K24" s="84">
        <f>J24/J$91*100</f>
        <v>7.9463364293085661</v>
      </c>
      <c r="L24" s="87">
        <v>16</v>
      </c>
      <c r="M24" s="84">
        <f>L24/L$91*100</f>
        <v>10.457516339869281</v>
      </c>
      <c r="N24" s="87">
        <v>1113</v>
      </c>
      <c r="O24" s="84">
        <f>N24/N$91*100</f>
        <v>10.221324272201304</v>
      </c>
      <c r="P24" s="87"/>
      <c r="Q24" s="87"/>
    </row>
    <row r="25" spans="1:17">
      <c r="A25" s="93" t="s">
        <v>77</v>
      </c>
      <c r="B25" s="66">
        <v>4</v>
      </c>
      <c r="C25" s="92">
        <f>B25/B$91*100</f>
        <v>0.78125</v>
      </c>
      <c r="D25" s="66">
        <v>2</v>
      </c>
      <c r="E25" s="92">
        <f>D25/D$91*100</f>
        <v>0.33840947546531303</v>
      </c>
      <c r="F25" s="66">
        <v>90</v>
      </c>
      <c r="G25" s="92">
        <f>F25/F$91*100</f>
        <v>1.0741138560687433</v>
      </c>
      <c r="H25" s="66">
        <v>2</v>
      </c>
      <c r="I25" s="92">
        <f>H25/H$91*100</f>
        <v>0.70175438596491224</v>
      </c>
      <c r="J25" s="66">
        <v>8</v>
      </c>
      <c r="K25" s="92">
        <f>J25/J$91*100</f>
        <v>0.82559339525283792</v>
      </c>
      <c r="L25" s="66">
        <v>0</v>
      </c>
      <c r="M25" s="92">
        <f>L25/L$91*100</f>
        <v>0</v>
      </c>
      <c r="N25" s="66">
        <v>106</v>
      </c>
      <c r="O25" s="92">
        <f>N25/N$91*100</f>
        <v>0.97345945449536231</v>
      </c>
      <c r="P25" s="66"/>
      <c r="Q25" s="66"/>
    </row>
    <row r="26" spans="1:17">
      <c r="A26" s="93" t="s">
        <v>76</v>
      </c>
      <c r="B26" s="66">
        <v>11</v>
      </c>
      <c r="C26" s="92">
        <f>B26/B$91*100</f>
        <v>2.1484375</v>
      </c>
      <c r="D26" s="66">
        <v>3</v>
      </c>
      <c r="E26" s="92">
        <f>D26/D$91*100</f>
        <v>0.50761421319796951</v>
      </c>
      <c r="F26" s="66">
        <v>139</v>
      </c>
      <c r="G26" s="92">
        <f>F26/F$91*100</f>
        <v>1.6589091777061704</v>
      </c>
      <c r="H26" s="66">
        <v>4</v>
      </c>
      <c r="I26" s="92">
        <f>H26/H$91*100</f>
        <v>1.4035087719298245</v>
      </c>
      <c r="J26" s="66">
        <v>12</v>
      </c>
      <c r="K26" s="92">
        <f>J26/J$91*100</f>
        <v>1.2383900928792571</v>
      </c>
      <c r="L26" s="66">
        <v>1</v>
      </c>
      <c r="M26" s="92">
        <f>L26/L$91*100</f>
        <v>0.65359477124183007</v>
      </c>
      <c r="N26" s="66">
        <v>170</v>
      </c>
      <c r="O26" s="92">
        <f>N26/N$91*100</f>
        <v>1.5612085590963358</v>
      </c>
      <c r="P26" s="66"/>
      <c r="Q26" s="66"/>
    </row>
    <row r="27" spans="1:17">
      <c r="A27" s="93" t="s">
        <v>75</v>
      </c>
      <c r="B27" s="72">
        <v>0</v>
      </c>
      <c r="C27" s="92">
        <f>B27/B$91*100</f>
        <v>0</v>
      </c>
      <c r="D27" s="72">
        <v>2</v>
      </c>
      <c r="E27" s="92">
        <f>D27/D$91*100</f>
        <v>0.33840947546531303</v>
      </c>
      <c r="F27" s="72">
        <v>16</v>
      </c>
      <c r="G27" s="92">
        <f>F27/F$91*100</f>
        <v>0.19095357441222102</v>
      </c>
      <c r="H27" s="72">
        <v>0</v>
      </c>
      <c r="I27" s="92">
        <f>H27/H$91*100</f>
        <v>0</v>
      </c>
      <c r="J27" s="72">
        <v>3</v>
      </c>
      <c r="K27" s="92">
        <f>J27/J$91*100</f>
        <v>0.30959752321981426</v>
      </c>
      <c r="L27" s="72">
        <v>0</v>
      </c>
      <c r="M27" s="92">
        <f>L27/L$91*100</f>
        <v>0</v>
      </c>
      <c r="N27" s="72">
        <v>21</v>
      </c>
      <c r="O27" s="92">
        <f>N27/N$91*100</f>
        <v>0.1928551749471944</v>
      </c>
      <c r="P27" s="72"/>
      <c r="Q27" s="72"/>
    </row>
    <row r="28" spans="1:17">
      <c r="A28" s="93" t="s">
        <v>74</v>
      </c>
      <c r="B28" s="66">
        <v>5</v>
      </c>
      <c r="C28" s="92">
        <f>B28/B$91*100</f>
        <v>0.9765625</v>
      </c>
      <c r="D28" s="66">
        <v>0</v>
      </c>
      <c r="E28" s="92">
        <f>D28/D$91*100</f>
        <v>0</v>
      </c>
      <c r="F28" s="66">
        <v>19</v>
      </c>
      <c r="G28" s="92">
        <f>F28/F$91*100</f>
        <v>0.22675736961451248</v>
      </c>
      <c r="H28" s="66">
        <v>1</v>
      </c>
      <c r="I28" s="92">
        <f>H28/H$91*100</f>
        <v>0.35087719298245612</v>
      </c>
      <c r="J28" s="66">
        <v>1</v>
      </c>
      <c r="K28" s="92">
        <f>J28/J$91*100</f>
        <v>0.10319917440660474</v>
      </c>
      <c r="L28" s="66">
        <v>1</v>
      </c>
      <c r="M28" s="92">
        <f>L28/L$91*100</f>
        <v>0.65359477124183007</v>
      </c>
      <c r="N28" s="66">
        <v>27</v>
      </c>
      <c r="O28" s="92">
        <f>N28/N$91*100</f>
        <v>0.24795665350353566</v>
      </c>
      <c r="P28" s="66"/>
      <c r="Q28" s="66"/>
    </row>
    <row r="29" spans="1:17">
      <c r="A29" s="93" t="s">
        <v>73</v>
      </c>
      <c r="B29" s="66">
        <v>2</v>
      </c>
      <c r="C29" s="92">
        <f>B29/B$91*100</f>
        <v>0.390625</v>
      </c>
      <c r="D29" s="66">
        <v>1</v>
      </c>
      <c r="E29" s="92">
        <f>D29/D$91*100</f>
        <v>0.16920473773265651</v>
      </c>
      <c r="F29" s="66">
        <v>28</v>
      </c>
      <c r="G29" s="92">
        <f>F29/F$91*100</f>
        <v>0.33416875522138678</v>
      </c>
      <c r="H29" s="66">
        <v>0</v>
      </c>
      <c r="I29" s="92">
        <f>H29/H$91*100</f>
        <v>0</v>
      </c>
      <c r="J29" s="66">
        <v>3</v>
      </c>
      <c r="K29" s="92">
        <f>J29/J$91*100</f>
        <v>0.30959752321981426</v>
      </c>
      <c r="L29" s="66">
        <v>0</v>
      </c>
      <c r="M29" s="92">
        <f>L29/L$91*100</f>
        <v>0</v>
      </c>
      <c r="N29" s="66">
        <v>34</v>
      </c>
      <c r="O29" s="92">
        <f>N29/N$91*100</f>
        <v>0.31224171181926713</v>
      </c>
      <c r="P29" s="66"/>
      <c r="Q29" s="66"/>
    </row>
    <row r="30" spans="1:17">
      <c r="A30" s="93" t="s">
        <v>72</v>
      </c>
      <c r="B30" s="72">
        <v>1</v>
      </c>
      <c r="C30" s="92">
        <f>B30/B$91*100</f>
        <v>0.1953125</v>
      </c>
      <c r="D30" s="72">
        <v>26</v>
      </c>
      <c r="E30" s="92">
        <f>D30/D$91*100</f>
        <v>4.3993231810490698</v>
      </c>
      <c r="F30" s="72">
        <v>161</v>
      </c>
      <c r="G30" s="92">
        <f>F30/F$91*100</f>
        <v>1.921470342522974</v>
      </c>
      <c r="H30" s="72">
        <v>1</v>
      </c>
      <c r="I30" s="92">
        <f>H30/H$91*100</f>
        <v>0.35087719298245612</v>
      </c>
      <c r="J30" s="72">
        <v>9</v>
      </c>
      <c r="K30" s="92">
        <f>J30/J$91*100</f>
        <v>0.92879256965944268</v>
      </c>
      <c r="L30" s="72">
        <v>1</v>
      </c>
      <c r="M30" s="92">
        <f>L30/L$91*100</f>
        <v>0.65359477124183007</v>
      </c>
      <c r="N30" s="72">
        <v>199</v>
      </c>
      <c r="O30" s="92">
        <f>N30/N$91*100</f>
        <v>1.827532372118652</v>
      </c>
      <c r="P30" s="72"/>
      <c r="Q30" s="72"/>
    </row>
    <row r="31" spans="1:17">
      <c r="A31" s="93" t="s">
        <v>71</v>
      </c>
      <c r="B31" s="66">
        <v>9</v>
      </c>
      <c r="C31" s="92">
        <f>B31/B$91*100</f>
        <v>1.7578125</v>
      </c>
      <c r="D31" s="66">
        <v>23</v>
      </c>
      <c r="E31" s="92">
        <f>D31/D$91*100</f>
        <v>3.8917089678511001</v>
      </c>
      <c r="F31" s="66">
        <v>355</v>
      </c>
      <c r="G31" s="92">
        <f>F31/F$91*100</f>
        <v>4.2367824322711547</v>
      </c>
      <c r="H31" s="66">
        <v>3</v>
      </c>
      <c r="I31" s="92">
        <f>H31/H$91*100</f>
        <v>1.0526315789473684</v>
      </c>
      <c r="J31" s="66">
        <v>26</v>
      </c>
      <c r="K31" s="92">
        <f>J31/J$91*100</f>
        <v>2.6831785345717232</v>
      </c>
      <c r="L31" s="66">
        <v>10</v>
      </c>
      <c r="M31" s="92">
        <f>L31/L$91*100</f>
        <v>6.5359477124183014</v>
      </c>
      <c r="N31" s="66">
        <v>426</v>
      </c>
      <c r="O31" s="92">
        <f>N31/N$91*100</f>
        <v>3.9122049775002297</v>
      </c>
      <c r="P31" s="66"/>
      <c r="Q31" s="66"/>
    </row>
    <row r="32" spans="1:17">
      <c r="A32" s="93" t="s">
        <v>70</v>
      </c>
      <c r="B32" s="66">
        <v>2</v>
      </c>
      <c r="C32" s="92">
        <f>B32/B$91*100</f>
        <v>0.390625</v>
      </c>
      <c r="D32" s="66">
        <v>12</v>
      </c>
      <c r="E32" s="92">
        <f>D32/D$91*100</f>
        <v>2.030456852791878</v>
      </c>
      <c r="F32" s="66">
        <v>206</v>
      </c>
      <c r="G32" s="92">
        <f>F32/F$91*100</f>
        <v>2.458527270557346</v>
      </c>
      <c r="H32" s="66">
        <v>2</v>
      </c>
      <c r="I32" s="92">
        <f>H32/H$91*100</f>
        <v>0.70175438596491224</v>
      </c>
      <c r="J32" s="66">
        <v>27</v>
      </c>
      <c r="K32" s="92">
        <f>J32/J$91*100</f>
        <v>2.7863777089783279</v>
      </c>
      <c r="L32" s="66">
        <v>3</v>
      </c>
      <c r="M32" s="92">
        <f>L32/L$91*100</f>
        <v>1.9607843137254901</v>
      </c>
      <c r="N32" s="66">
        <v>252</v>
      </c>
      <c r="O32" s="92">
        <f>N32/N$91*100</f>
        <v>2.3142620993663332</v>
      </c>
      <c r="P32" s="66"/>
      <c r="Q32" s="66"/>
    </row>
    <row r="33" spans="1:17">
      <c r="A33" s="93" t="s">
        <v>69</v>
      </c>
      <c r="B33" s="66">
        <v>0</v>
      </c>
      <c r="C33" s="92">
        <f>B33/B$91*100</f>
        <v>0</v>
      </c>
      <c r="D33" s="66">
        <v>2</v>
      </c>
      <c r="E33" s="92">
        <f>D33/D$91*100</f>
        <v>0.33840947546531303</v>
      </c>
      <c r="F33" s="66">
        <v>8</v>
      </c>
      <c r="G33" s="92">
        <f>F33/F$91*100</f>
        <v>9.5476787206110511E-2</v>
      </c>
      <c r="H33" s="66">
        <v>0</v>
      </c>
      <c r="I33" s="92">
        <f>H33/H$91*100</f>
        <v>0</v>
      </c>
      <c r="J33" s="66">
        <v>0</v>
      </c>
      <c r="K33" s="92">
        <f>J33/J$91*100</f>
        <v>0</v>
      </c>
      <c r="L33" s="66">
        <v>0</v>
      </c>
      <c r="M33" s="92">
        <f>L33/L$91*100</f>
        <v>0</v>
      </c>
      <c r="N33" s="66">
        <v>10</v>
      </c>
      <c r="O33" s="92">
        <f>N33/N$91*100</f>
        <v>9.1835797593902105E-2</v>
      </c>
      <c r="P33" s="66"/>
      <c r="Q33" s="66"/>
    </row>
    <row r="34" spans="1:17">
      <c r="A34" s="93" t="s">
        <v>68</v>
      </c>
      <c r="B34" s="66">
        <v>24</v>
      </c>
      <c r="C34" s="92">
        <f>B34/B$91*100</f>
        <v>4.6875</v>
      </c>
      <c r="D34" s="66">
        <v>0</v>
      </c>
      <c r="E34" s="92">
        <f>D34/D$91*100</f>
        <v>0</v>
      </c>
      <c r="F34" s="66">
        <v>4</v>
      </c>
      <c r="G34" s="92">
        <f>F34/F$91*100</f>
        <v>4.7738393603055256E-2</v>
      </c>
      <c r="H34" s="66">
        <v>0</v>
      </c>
      <c r="I34" s="92">
        <f>H34/H$91*100</f>
        <v>0</v>
      </c>
      <c r="J34" s="66">
        <v>0</v>
      </c>
      <c r="K34" s="92">
        <f>J34/J$91*100</f>
        <v>0</v>
      </c>
      <c r="L34" s="66">
        <v>1</v>
      </c>
      <c r="M34" s="92">
        <f>L34/L$91*100</f>
        <v>0.65359477124183007</v>
      </c>
      <c r="N34" s="66">
        <v>29</v>
      </c>
      <c r="O34" s="92">
        <f>N34/N$91*100</f>
        <v>0.26632381302231611</v>
      </c>
      <c r="P34" s="66"/>
      <c r="Q34" s="66"/>
    </row>
    <row r="35" spans="1:17" ht="5.25" customHeight="1">
      <c r="A35" s="72"/>
      <c r="B35" s="66"/>
      <c r="C35" s="84"/>
      <c r="D35" s="66"/>
      <c r="E35" s="84"/>
      <c r="F35" s="66"/>
      <c r="G35" s="84"/>
      <c r="H35" s="66"/>
      <c r="I35" s="84"/>
      <c r="J35" s="66"/>
      <c r="K35" s="84"/>
      <c r="L35" s="66"/>
      <c r="M35" s="84"/>
      <c r="N35" s="66"/>
      <c r="O35" s="84"/>
      <c r="P35" s="66"/>
      <c r="Q35" s="66"/>
    </row>
    <row r="36" spans="1:17" ht="17.25">
      <c r="A36" s="95" t="s">
        <v>140</v>
      </c>
      <c r="B36" s="87">
        <v>123</v>
      </c>
      <c r="C36" s="84">
        <f>B36/B$91*100</f>
        <v>24.0234375</v>
      </c>
      <c r="D36" s="87">
        <v>276</v>
      </c>
      <c r="E36" s="84">
        <f>D36/D$91*100</f>
        <v>46.700507614213201</v>
      </c>
      <c r="F36" s="87">
        <v>3089</v>
      </c>
      <c r="G36" s="84">
        <f>F36/F$91*100</f>
        <v>36.865974459959425</v>
      </c>
      <c r="H36" s="87">
        <v>64</v>
      </c>
      <c r="I36" s="84">
        <f>H36/H$91*100</f>
        <v>22.456140350877192</v>
      </c>
      <c r="J36" s="87">
        <v>352</v>
      </c>
      <c r="K36" s="84">
        <f>J36/J$91*100</f>
        <v>36.326109391124874</v>
      </c>
      <c r="L36" s="87">
        <v>67</v>
      </c>
      <c r="M36" s="84">
        <f>L36/L$91*100</f>
        <v>43.790849673202615</v>
      </c>
      <c r="N36" s="87">
        <v>3971</v>
      </c>
      <c r="O36" s="84">
        <f>N36/N$91*100</f>
        <v>36.467995224538527</v>
      </c>
      <c r="P36" s="87"/>
      <c r="Q36" s="87"/>
    </row>
    <row r="37" spans="1:17">
      <c r="A37" s="93" t="s">
        <v>66</v>
      </c>
      <c r="B37" s="66">
        <v>9</v>
      </c>
      <c r="C37" s="92">
        <f>B37/B$91*100</f>
        <v>1.7578125</v>
      </c>
      <c r="D37" s="66">
        <v>6</v>
      </c>
      <c r="E37" s="92">
        <f>D37/D$91*100</f>
        <v>1.015228426395939</v>
      </c>
      <c r="F37" s="66">
        <v>127</v>
      </c>
      <c r="G37" s="92">
        <f>F37/F$91*100</f>
        <v>1.5156939968970045</v>
      </c>
      <c r="H37" s="66">
        <v>0</v>
      </c>
      <c r="I37" s="92">
        <f>H37/H$91*100</f>
        <v>0</v>
      </c>
      <c r="J37" s="66">
        <v>8</v>
      </c>
      <c r="K37" s="92">
        <f>J37/J$91*100</f>
        <v>0.82559339525283792</v>
      </c>
      <c r="L37" s="66">
        <v>1</v>
      </c>
      <c r="M37" s="92">
        <f>L37/L$91*100</f>
        <v>0.65359477124183007</v>
      </c>
      <c r="N37" s="66">
        <v>151</v>
      </c>
      <c r="O37" s="92">
        <f>N37/N$91*100</f>
        <v>1.3867205436679217</v>
      </c>
      <c r="P37" s="66"/>
      <c r="Q37" s="66"/>
    </row>
    <row r="38" spans="1:17">
      <c r="A38" s="93" t="s">
        <v>65</v>
      </c>
      <c r="B38" s="72">
        <v>0</v>
      </c>
      <c r="C38" s="92">
        <f>B38/B$91*100</f>
        <v>0</v>
      </c>
      <c r="D38" s="72">
        <v>0</v>
      </c>
      <c r="E38" s="92">
        <f>D38/D$91*100</f>
        <v>0</v>
      </c>
      <c r="F38" s="72">
        <v>21</v>
      </c>
      <c r="G38" s="92">
        <f>F38/F$91*100</f>
        <v>0.25062656641604009</v>
      </c>
      <c r="H38" s="72">
        <v>2</v>
      </c>
      <c r="I38" s="92">
        <f>H38/H$91*100</f>
        <v>0.70175438596491224</v>
      </c>
      <c r="J38" s="72">
        <v>3</v>
      </c>
      <c r="K38" s="92">
        <f>J38/J$91*100</f>
        <v>0.30959752321981426</v>
      </c>
      <c r="L38" s="72">
        <v>0</v>
      </c>
      <c r="M38" s="92">
        <f>L38/L$91*100</f>
        <v>0</v>
      </c>
      <c r="N38" s="72">
        <v>26</v>
      </c>
      <c r="O38" s="92">
        <f>N38/N$91*100</f>
        <v>0.23877307374414544</v>
      </c>
      <c r="P38" s="72"/>
      <c r="Q38" s="72"/>
    </row>
    <row r="39" spans="1:17">
      <c r="A39" s="93" t="s">
        <v>64</v>
      </c>
      <c r="B39" s="66">
        <v>17</v>
      </c>
      <c r="C39" s="92">
        <f>B39/B$91*100</f>
        <v>3.3203125</v>
      </c>
      <c r="D39" s="66">
        <v>79</v>
      </c>
      <c r="E39" s="92">
        <f>D39/D$91*100</f>
        <v>13.367174280879865</v>
      </c>
      <c r="F39" s="66">
        <v>546</v>
      </c>
      <c r="G39" s="92">
        <f>F39/F$91*100</f>
        <v>6.5162907268170418</v>
      </c>
      <c r="H39" s="66">
        <v>6</v>
      </c>
      <c r="I39" s="92">
        <f>H39/H$91*100</f>
        <v>2.1052631578947367</v>
      </c>
      <c r="J39" s="66">
        <v>65</v>
      </c>
      <c r="K39" s="92">
        <f>J39/J$91*100</f>
        <v>6.707946336429309</v>
      </c>
      <c r="L39" s="66">
        <v>10</v>
      </c>
      <c r="M39" s="92">
        <f>L39/L$91*100</f>
        <v>6.5359477124183014</v>
      </c>
      <c r="N39" s="66">
        <v>723</v>
      </c>
      <c r="O39" s="92">
        <f>N39/N$91*100</f>
        <v>6.6397281660391219</v>
      </c>
      <c r="P39" s="66"/>
      <c r="Q39" s="66"/>
    </row>
    <row r="40" spans="1:17">
      <c r="A40" s="93" t="s">
        <v>63</v>
      </c>
      <c r="B40" s="66">
        <v>3</v>
      </c>
      <c r="C40" s="92">
        <f>B40/B$91*100</f>
        <v>0.5859375</v>
      </c>
      <c r="D40" s="66">
        <v>3</v>
      </c>
      <c r="E40" s="92">
        <f>D40/D$91*100</f>
        <v>0.50761421319796951</v>
      </c>
      <c r="F40" s="66">
        <v>54</v>
      </c>
      <c r="G40" s="92">
        <f>F40/F$91*100</f>
        <v>0.64446831364124602</v>
      </c>
      <c r="H40" s="66">
        <v>1</v>
      </c>
      <c r="I40" s="92">
        <f>H40/H$91*100</f>
        <v>0.35087719298245612</v>
      </c>
      <c r="J40" s="66">
        <v>5</v>
      </c>
      <c r="K40" s="92">
        <f>J40/J$91*100</f>
        <v>0.51599587203302377</v>
      </c>
      <c r="L40" s="66">
        <v>1</v>
      </c>
      <c r="M40" s="92">
        <f>L40/L$91*100</f>
        <v>0.65359477124183007</v>
      </c>
      <c r="N40" s="66">
        <v>67</v>
      </c>
      <c r="O40" s="92">
        <f>N40/N$91*100</f>
        <v>0.61529984387914405</v>
      </c>
      <c r="P40" s="66"/>
      <c r="Q40" s="66"/>
    </row>
    <row r="41" spans="1:17">
      <c r="A41" s="93" t="s">
        <v>62</v>
      </c>
      <c r="B41" s="66">
        <v>97</v>
      </c>
      <c r="C41" s="92">
        <f>B41/B$91*100</f>
        <v>18.9453125</v>
      </c>
      <c r="D41" s="66">
        <v>58</v>
      </c>
      <c r="E41" s="92">
        <f>D41/D$91*100</f>
        <v>9.8138747884940774</v>
      </c>
      <c r="F41" s="66">
        <v>1602</v>
      </c>
      <c r="G41" s="92">
        <f>F41/F$91*100</f>
        <v>19.11922663802363</v>
      </c>
      <c r="H41" s="66">
        <v>34</v>
      </c>
      <c r="I41" s="92">
        <f>H41/H$91*100</f>
        <v>11.929824561403509</v>
      </c>
      <c r="J41" s="66">
        <v>189</v>
      </c>
      <c r="K41" s="92">
        <f>J41/J$91*100</f>
        <v>19.504643962848299</v>
      </c>
      <c r="L41" s="66">
        <v>34</v>
      </c>
      <c r="M41" s="92">
        <f>L41/L$91*100</f>
        <v>22.222222222222221</v>
      </c>
      <c r="N41" s="66">
        <v>2014</v>
      </c>
      <c r="O41" s="92">
        <f>N41/N$91*100</f>
        <v>18.495729635411884</v>
      </c>
      <c r="P41" s="66"/>
      <c r="Q41" s="66"/>
    </row>
    <row r="42" spans="1:17">
      <c r="A42" s="93" t="s">
        <v>61</v>
      </c>
      <c r="B42" s="66">
        <v>33</v>
      </c>
      <c r="C42" s="92">
        <f>B42/B$91*100</f>
        <v>6.4453125</v>
      </c>
      <c r="D42" s="66">
        <v>66</v>
      </c>
      <c r="E42" s="92">
        <f>D42/D$91*100</f>
        <v>11.167512690355331</v>
      </c>
      <c r="F42" s="66">
        <v>981</v>
      </c>
      <c r="G42" s="92">
        <f>F42/F$91*100</f>
        <v>11.707841031149302</v>
      </c>
      <c r="H42" s="66">
        <v>16</v>
      </c>
      <c r="I42" s="92">
        <f>H42/H$91*100</f>
        <v>5.6140350877192979</v>
      </c>
      <c r="J42" s="66">
        <v>130</v>
      </c>
      <c r="K42" s="92">
        <f>J42/J$91*100</f>
        <v>13.415892672858618</v>
      </c>
      <c r="L42" s="66">
        <v>19</v>
      </c>
      <c r="M42" s="92">
        <f>L42/L$91*100</f>
        <v>12.418300653594772</v>
      </c>
      <c r="N42" s="66">
        <v>1245</v>
      </c>
      <c r="O42" s="92">
        <f>N42/N$91*100</f>
        <v>11.433556800440812</v>
      </c>
      <c r="P42" s="66"/>
      <c r="Q42" s="66"/>
    </row>
    <row r="43" spans="1:17">
      <c r="A43" s="93" t="s">
        <v>60</v>
      </c>
      <c r="B43" s="66">
        <v>0</v>
      </c>
      <c r="C43" s="92">
        <f>B43/B$91*100</f>
        <v>0</v>
      </c>
      <c r="D43" s="66">
        <v>2</v>
      </c>
      <c r="E43" s="92">
        <f>D43/D$91*100</f>
        <v>0.33840947546531303</v>
      </c>
      <c r="F43" s="66">
        <v>38</v>
      </c>
      <c r="G43" s="92">
        <f>F43/F$91*100</f>
        <v>0.45351473922902497</v>
      </c>
      <c r="H43" s="66">
        <v>2</v>
      </c>
      <c r="I43" s="92">
        <f>H43/H$91*100</f>
        <v>0.70175438596491224</v>
      </c>
      <c r="J43" s="66">
        <v>7</v>
      </c>
      <c r="K43" s="92">
        <f>J43/J$91*100</f>
        <v>0.72239422084623317</v>
      </c>
      <c r="L43" s="66">
        <v>2</v>
      </c>
      <c r="M43" s="92">
        <f>L43/L$91*100</f>
        <v>1.3071895424836601</v>
      </c>
      <c r="N43" s="66">
        <v>51</v>
      </c>
      <c r="O43" s="92">
        <f>N43/N$91*100</f>
        <v>0.46836256772890072</v>
      </c>
      <c r="P43" s="66"/>
      <c r="Q43" s="66"/>
    </row>
    <row r="44" spans="1:17">
      <c r="A44" s="93" t="s">
        <v>59</v>
      </c>
      <c r="B44" s="66">
        <v>5</v>
      </c>
      <c r="C44" s="92">
        <f>B44/B$91*100</f>
        <v>0.9765625</v>
      </c>
      <c r="D44" s="66">
        <v>30</v>
      </c>
      <c r="E44" s="92">
        <f>D44/D$91*100</f>
        <v>5.0761421319796955</v>
      </c>
      <c r="F44" s="66">
        <v>204</v>
      </c>
      <c r="G44" s="92">
        <f>F44/F$91*100</f>
        <v>2.4346580737558181</v>
      </c>
      <c r="H44" s="66">
        <v>30</v>
      </c>
      <c r="I44" s="92">
        <f>H44/H$91*100</f>
        <v>10.526315789473683</v>
      </c>
      <c r="J44" s="66">
        <v>19</v>
      </c>
      <c r="K44" s="92">
        <f>J44/J$91*100</f>
        <v>1.9607843137254901</v>
      </c>
      <c r="L44" s="66">
        <v>6</v>
      </c>
      <c r="M44" s="92">
        <f>L44/L$91*100</f>
        <v>3.9215686274509802</v>
      </c>
      <c r="N44" s="66">
        <v>294</v>
      </c>
      <c r="O44" s="92">
        <f>N44/N$91*100</f>
        <v>2.6999724492607218</v>
      </c>
      <c r="P44" s="66"/>
      <c r="Q44" s="66"/>
    </row>
    <row r="45" spans="1:17">
      <c r="A45" s="93" t="s">
        <v>58</v>
      </c>
      <c r="B45" s="66">
        <v>8</v>
      </c>
      <c r="C45" s="92">
        <f>B45/B$91*100</f>
        <v>1.5625</v>
      </c>
      <c r="D45" s="66">
        <v>17</v>
      </c>
      <c r="E45" s="92">
        <f>D45/D$91*100</f>
        <v>2.8764805414551606</v>
      </c>
      <c r="F45" s="66">
        <v>171</v>
      </c>
      <c r="G45" s="92">
        <f>F45/F$91*100</f>
        <v>2.0408163265306123</v>
      </c>
      <c r="H45" s="66">
        <v>2</v>
      </c>
      <c r="I45" s="92">
        <f>H45/H$91*100</f>
        <v>0.70175438596491224</v>
      </c>
      <c r="J45" s="66">
        <v>19</v>
      </c>
      <c r="K45" s="92">
        <f>J45/J$91*100</f>
        <v>1.9607843137254901</v>
      </c>
      <c r="L45" s="66">
        <v>5</v>
      </c>
      <c r="M45" s="92">
        <f>L45/L$91*100</f>
        <v>3.2679738562091507</v>
      </c>
      <c r="N45" s="66">
        <v>222</v>
      </c>
      <c r="O45" s="92">
        <f>N45/N$91*100</f>
        <v>2.0387547065846268</v>
      </c>
      <c r="P45" s="66"/>
      <c r="Q45" s="66"/>
    </row>
    <row r="46" spans="1:17">
      <c r="A46" s="93" t="s">
        <v>57</v>
      </c>
      <c r="B46" s="66">
        <v>19</v>
      </c>
      <c r="C46" s="92">
        <f>B46/B$91*100</f>
        <v>3.7109375</v>
      </c>
      <c r="D46" s="66">
        <v>139</v>
      </c>
      <c r="E46" s="92">
        <f>D46/D$91*100</f>
        <v>23.519458544839257</v>
      </c>
      <c r="F46" s="66">
        <v>687</v>
      </c>
      <c r="G46" s="92">
        <f>F46/F$91*100</f>
        <v>8.1990691013247403</v>
      </c>
      <c r="H46" s="66">
        <v>3</v>
      </c>
      <c r="I46" s="92">
        <f>H46/H$91*100</f>
        <v>1.0526315789473684</v>
      </c>
      <c r="J46" s="66">
        <v>48</v>
      </c>
      <c r="K46" s="92">
        <f>J46/J$91*100</f>
        <v>4.9535603715170282</v>
      </c>
      <c r="L46" s="66">
        <v>17</v>
      </c>
      <c r="M46" s="92">
        <f>L46/L$91*100</f>
        <v>11.111111111111111</v>
      </c>
      <c r="N46" s="66">
        <v>913</v>
      </c>
      <c r="O46" s="92">
        <f>N46/N$91*100</f>
        <v>8.3846083203232631</v>
      </c>
      <c r="P46" s="66"/>
      <c r="Q46" s="66"/>
    </row>
    <row r="47" spans="1:17" ht="3.75" customHeight="1">
      <c r="A47" s="72"/>
      <c r="B47" s="66"/>
      <c r="C47" s="84"/>
      <c r="D47" s="66"/>
      <c r="E47" s="84"/>
      <c r="F47" s="66"/>
      <c r="G47" s="84"/>
      <c r="H47" s="66"/>
      <c r="I47" s="84"/>
      <c r="J47" s="66"/>
      <c r="K47" s="84"/>
      <c r="L47" s="66"/>
      <c r="M47" s="84"/>
      <c r="N47" s="66"/>
      <c r="O47" s="84"/>
      <c r="P47" s="66"/>
      <c r="Q47" s="66"/>
    </row>
    <row r="48" spans="1:17" ht="17.25">
      <c r="A48" s="95" t="s">
        <v>139</v>
      </c>
      <c r="B48" s="87">
        <v>27</v>
      </c>
      <c r="C48" s="84">
        <f>B48/B$91*100</f>
        <v>5.2734375</v>
      </c>
      <c r="D48" s="87">
        <v>19</v>
      </c>
      <c r="E48" s="84">
        <f>D48/D$91*100</f>
        <v>3.2148900169204735</v>
      </c>
      <c r="F48" s="87">
        <v>579</v>
      </c>
      <c r="G48" s="84">
        <f>F48/F$91*100</f>
        <v>6.9101324740422481</v>
      </c>
      <c r="H48" s="87">
        <v>3</v>
      </c>
      <c r="I48" s="84">
        <f>H48/H$91*100</f>
        <v>1.0526315789473684</v>
      </c>
      <c r="J48" s="87">
        <v>61</v>
      </c>
      <c r="K48" s="84">
        <f>J48/J$91*100</f>
        <v>6.29514963880289</v>
      </c>
      <c r="L48" s="87">
        <v>7</v>
      </c>
      <c r="M48" s="84">
        <f>L48/L$91*100</f>
        <v>4.5751633986928102</v>
      </c>
      <c r="N48" s="87">
        <v>696</v>
      </c>
      <c r="O48" s="84">
        <f>N48/N$91*100</f>
        <v>6.3917715125355867</v>
      </c>
      <c r="P48" s="87"/>
      <c r="Q48" s="87"/>
    </row>
    <row r="49" spans="1:17">
      <c r="A49" s="93" t="s">
        <v>55</v>
      </c>
      <c r="B49" s="66">
        <v>6</v>
      </c>
      <c r="C49" s="92">
        <f>B49/B$91*100</f>
        <v>1.171875</v>
      </c>
      <c r="D49" s="66">
        <v>5</v>
      </c>
      <c r="E49" s="92">
        <f>D49/D$91*100</f>
        <v>0.84602368866328259</v>
      </c>
      <c r="F49" s="66">
        <v>172</v>
      </c>
      <c r="G49" s="92">
        <f>F49/F$91*100</f>
        <v>2.052750924931376</v>
      </c>
      <c r="H49" s="66">
        <v>0</v>
      </c>
      <c r="I49" s="92">
        <f>H49/H$91*100</f>
        <v>0</v>
      </c>
      <c r="J49" s="66">
        <v>11</v>
      </c>
      <c r="K49" s="92">
        <f>J49/J$91*100</f>
        <v>1.1351909184726523</v>
      </c>
      <c r="L49" s="66">
        <v>0</v>
      </c>
      <c r="M49" s="92">
        <f>L49/L$91*100</f>
        <v>0</v>
      </c>
      <c r="N49" s="66">
        <v>194</v>
      </c>
      <c r="O49" s="92">
        <f>N49/N$91*100</f>
        <v>1.7816144733217008</v>
      </c>
      <c r="P49" s="66"/>
      <c r="Q49" s="66"/>
    </row>
    <row r="50" spans="1:17">
      <c r="A50" s="93" t="s">
        <v>54</v>
      </c>
      <c r="B50" s="66">
        <v>1</v>
      </c>
      <c r="C50" s="92">
        <f>B50/B$91*100</f>
        <v>0.1953125</v>
      </c>
      <c r="D50" s="66">
        <v>2</v>
      </c>
      <c r="E50" s="92">
        <f>D50/D$91*100</f>
        <v>0.33840947546531303</v>
      </c>
      <c r="F50" s="66">
        <v>63</v>
      </c>
      <c r="G50" s="92">
        <f>F50/F$91*100</f>
        <v>0.75187969924812026</v>
      </c>
      <c r="H50" s="66">
        <v>0</v>
      </c>
      <c r="I50" s="92">
        <f>H50/H$91*100</f>
        <v>0</v>
      </c>
      <c r="J50" s="66">
        <v>4</v>
      </c>
      <c r="K50" s="92">
        <f>J50/J$91*100</f>
        <v>0.41279669762641896</v>
      </c>
      <c r="L50" s="66">
        <v>0</v>
      </c>
      <c r="M50" s="92">
        <f>L50/L$91*100</f>
        <v>0</v>
      </c>
      <c r="N50" s="66">
        <v>70</v>
      </c>
      <c r="O50" s="92">
        <f>N50/N$91*100</f>
        <v>0.64285058315731469</v>
      </c>
      <c r="P50" s="66"/>
      <c r="Q50" s="66"/>
    </row>
    <row r="51" spans="1:17">
      <c r="A51" s="93" t="s">
        <v>53</v>
      </c>
      <c r="B51" s="72">
        <v>0</v>
      </c>
      <c r="C51" s="92">
        <f>B51/B$91*100</f>
        <v>0</v>
      </c>
      <c r="D51" s="72">
        <v>5</v>
      </c>
      <c r="E51" s="92">
        <f>D51/D$91*100</f>
        <v>0.84602368866328259</v>
      </c>
      <c r="F51" s="72">
        <v>91</v>
      </c>
      <c r="G51" s="92">
        <f>F51/F$91*100</f>
        <v>1.086048454469507</v>
      </c>
      <c r="H51" s="72">
        <v>0</v>
      </c>
      <c r="I51" s="92">
        <f>H51/H$91*100</f>
        <v>0</v>
      </c>
      <c r="J51" s="72">
        <v>14</v>
      </c>
      <c r="K51" s="92">
        <f>J51/J$91*100</f>
        <v>1.4447884416924663</v>
      </c>
      <c r="L51" s="72">
        <v>1</v>
      </c>
      <c r="M51" s="92">
        <f>L51/L$91*100</f>
        <v>0.65359477124183007</v>
      </c>
      <c r="N51" s="72">
        <v>111</v>
      </c>
      <c r="O51" s="92">
        <f>N51/N$91*100</f>
        <v>1.0193773532923134</v>
      </c>
      <c r="P51" s="72"/>
      <c r="Q51" s="72"/>
    </row>
    <row r="52" spans="1:17">
      <c r="A52" s="93" t="s">
        <v>52</v>
      </c>
      <c r="B52" s="72">
        <v>0</v>
      </c>
      <c r="C52" s="92">
        <f>B52/B$91*100</f>
        <v>0</v>
      </c>
      <c r="D52" s="72">
        <v>0</v>
      </c>
      <c r="E52" s="92">
        <f>D52/D$91*100</f>
        <v>0</v>
      </c>
      <c r="F52" s="72">
        <v>15</v>
      </c>
      <c r="G52" s="92">
        <f>F52/F$91*100</f>
        <v>0.17901897601145722</v>
      </c>
      <c r="H52" s="72">
        <v>0</v>
      </c>
      <c r="I52" s="92">
        <f>H52/H$91*100</f>
        <v>0</v>
      </c>
      <c r="J52" s="72">
        <v>1</v>
      </c>
      <c r="K52" s="92">
        <f>J52/J$91*100</f>
        <v>0.10319917440660474</v>
      </c>
      <c r="L52" s="72">
        <v>0</v>
      </c>
      <c r="M52" s="92">
        <f>L52/L$91*100</f>
        <v>0</v>
      </c>
      <c r="N52" s="72">
        <v>16</v>
      </c>
      <c r="O52" s="92">
        <f>N52/N$91*100</f>
        <v>0.14693727615024335</v>
      </c>
      <c r="P52" s="72"/>
      <c r="Q52" s="72"/>
    </row>
    <row r="53" spans="1:17">
      <c r="A53" s="93" t="s">
        <v>51</v>
      </c>
      <c r="B53" s="66">
        <v>2</v>
      </c>
      <c r="C53" s="92">
        <f>B53/B$91*100</f>
        <v>0.390625</v>
      </c>
      <c r="D53" s="66">
        <v>1</v>
      </c>
      <c r="E53" s="92">
        <f>D53/D$91*100</f>
        <v>0.16920473773265651</v>
      </c>
      <c r="F53" s="66">
        <v>130</v>
      </c>
      <c r="G53" s="92">
        <f>F53/F$91*100</f>
        <v>1.5514977920992958</v>
      </c>
      <c r="H53" s="66">
        <v>0</v>
      </c>
      <c r="I53" s="92">
        <f>H53/H$91*100</f>
        <v>0</v>
      </c>
      <c r="J53" s="66">
        <v>12</v>
      </c>
      <c r="K53" s="92">
        <f>J53/J$91*100</f>
        <v>1.2383900928792571</v>
      </c>
      <c r="L53" s="66">
        <v>2</v>
      </c>
      <c r="M53" s="92">
        <f>L53/L$91*100</f>
        <v>1.3071895424836601</v>
      </c>
      <c r="N53" s="66">
        <v>147</v>
      </c>
      <c r="O53" s="92">
        <f>N53/N$91*100</f>
        <v>1.3499862246303609</v>
      </c>
      <c r="P53" s="66"/>
      <c r="Q53" s="66"/>
    </row>
    <row r="54" spans="1:17">
      <c r="A54" s="93" t="s">
        <v>50</v>
      </c>
      <c r="B54" s="66">
        <v>10</v>
      </c>
      <c r="C54" s="92">
        <f>B54/B$91*100</f>
        <v>1.953125</v>
      </c>
      <c r="D54" s="66">
        <v>1</v>
      </c>
      <c r="E54" s="92">
        <f>D54/D$91*100</f>
        <v>0.16920473773265651</v>
      </c>
      <c r="F54" s="66">
        <v>3</v>
      </c>
      <c r="G54" s="92">
        <f>F54/F$91*100</f>
        <v>3.5803795202291447E-2</v>
      </c>
      <c r="H54" s="66">
        <v>0</v>
      </c>
      <c r="I54" s="92">
        <f>H54/H$91*100</f>
        <v>0</v>
      </c>
      <c r="J54" s="66">
        <v>0</v>
      </c>
      <c r="K54" s="92">
        <f>J54/J$91*100</f>
        <v>0</v>
      </c>
      <c r="L54" s="66">
        <v>1</v>
      </c>
      <c r="M54" s="92">
        <f>L54/L$91*100</f>
        <v>0.65359477124183007</v>
      </c>
      <c r="N54" s="66">
        <v>15</v>
      </c>
      <c r="O54" s="92">
        <f>N54/N$91*100</f>
        <v>0.13775369639085316</v>
      </c>
      <c r="P54" s="66"/>
      <c r="Q54" s="66"/>
    </row>
    <row r="55" spans="1:17">
      <c r="A55" s="93" t="s">
        <v>49</v>
      </c>
      <c r="B55" s="66">
        <v>15</v>
      </c>
      <c r="C55" s="92">
        <f>B55/B$91*100</f>
        <v>2.9296875</v>
      </c>
      <c r="D55" s="66">
        <v>3</v>
      </c>
      <c r="E55" s="92">
        <f>D55/D$91*100</f>
        <v>0.50761421319796951</v>
      </c>
      <c r="F55" s="66">
        <v>1</v>
      </c>
      <c r="G55" s="92">
        <f>F55/F$91*100</f>
        <v>1.1934598400763814E-2</v>
      </c>
      <c r="H55" s="66">
        <v>0</v>
      </c>
      <c r="I55" s="92">
        <f>H55/H$91*100</f>
        <v>0</v>
      </c>
      <c r="J55" s="66">
        <v>0</v>
      </c>
      <c r="K55" s="92">
        <f>J55/J$91*100</f>
        <v>0</v>
      </c>
      <c r="L55" s="66">
        <v>0</v>
      </c>
      <c r="M55" s="92">
        <f>L55/L$91*100</f>
        <v>0</v>
      </c>
      <c r="N55" s="66">
        <v>19</v>
      </c>
      <c r="O55" s="92">
        <f>N55/N$91*100</f>
        <v>0.174488015428414</v>
      </c>
      <c r="P55" s="66"/>
      <c r="Q55" s="66"/>
    </row>
    <row r="56" spans="1:17">
      <c r="A56" s="93" t="s">
        <v>48</v>
      </c>
      <c r="B56" s="72">
        <v>0</v>
      </c>
      <c r="C56" s="92">
        <f>B56/B$91*100</f>
        <v>0</v>
      </c>
      <c r="D56" s="72">
        <v>0</v>
      </c>
      <c r="E56" s="92">
        <f>D56/D$91*100</f>
        <v>0</v>
      </c>
      <c r="F56" s="72">
        <v>9</v>
      </c>
      <c r="G56" s="92">
        <f>F56/F$91*100</f>
        <v>0.10741138560687433</v>
      </c>
      <c r="H56" s="72">
        <v>0</v>
      </c>
      <c r="I56" s="92">
        <f>H56/H$91*100</f>
        <v>0</v>
      </c>
      <c r="J56" s="72">
        <v>1</v>
      </c>
      <c r="K56" s="92">
        <f>J56/J$91*100</f>
        <v>0.10319917440660474</v>
      </c>
      <c r="L56" s="72">
        <v>0</v>
      </c>
      <c r="M56" s="92">
        <f>L56/L$91*100</f>
        <v>0</v>
      </c>
      <c r="N56" s="72">
        <v>10</v>
      </c>
      <c r="O56" s="92">
        <f>N56/N$91*100</f>
        <v>9.1835797593902105E-2</v>
      </c>
      <c r="P56" s="72"/>
      <c r="Q56" s="72"/>
    </row>
    <row r="57" spans="1:17">
      <c r="A57" s="93" t="s">
        <v>47</v>
      </c>
      <c r="B57" s="72">
        <v>0</v>
      </c>
      <c r="C57" s="92">
        <f>B57/B$91*100</f>
        <v>0</v>
      </c>
      <c r="D57" s="72">
        <v>0</v>
      </c>
      <c r="E57" s="92">
        <f>D57/D$91*100</f>
        <v>0</v>
      </c>
      <c r="F57" s="72">
        <v>119</v>
      </c>
      <c r="G57" s="92">
        <f>F57/F$91*100</f>
        <v>1.4202172096908938</v>
      </c>
      <c r="H57" s="72">
        <v>2</v>
      </c>
      <c r="I57" s="92">
        <f>H57/H$91*100</f>
        <v>0.70175438596491224</v>
      </c>
      <c r="J57" s="72">
        <v>14</v>
      </c>
      <c r="K57" s="92">
        <f>J57/J$91*100</f>
        <v>1.4447884416924663</v>
      </c>
      <c r="L57" s="72">
        <v>3</v>
      </c>
      <c r="M57" s="92">
        <f>L57/L$91*100</f>
        <v>1.9607843137254901</v>
      </c>
      <c r="N57" s="72">
        <v>138</v>
      </c>
      <c r="O57" s="92">
        <f>N57/N$91*100</f>
        <v>1.267334006795849</v>
      </c>
      <c r="P57" s="72"/>
      <c r="Q57" s="72"/>
    </row>
    <row r="58" spans="1:17">
      <c r="A58" s="93" t="s">
        <v>46</v>
      </c>
      <c r="B58" s="66">
        <v>3</v>
      </c>
      <c r="C58" s="92">
        <f>B58/B$91*100</f>
        <v>0.5859375</v>
      </c>
      <c r="D58" s="66">
        <v>3</v>
      </c>
      <c r="E58" s="92">
        <f>D58/D$91*100</f>
        <v>0.50761421319796951</v>
      </c>
      <c r="F58" s="66">
        <v>40</v>
      </c>
      <c r="G58" s="92">
        <f>F58/F$91*100</f>
        <v>0.47738393603055262</v>
      </c>
      <c r="H58" s="66">
        <v>1</v>
      </c>
      <c r="I58" s="92">
        <f>H58/H$91*100</f>
        <v>0.35087719298245612</v>
      </c>
      <c r="J58" s="66">
        <v>11</v>
      </c>
      <c r="K58" s="92">
        <f>J58/J$91*100</f>
        <v>1.1351909184726523</v>
      </c>
      <c r="L58" s="66">
        <v>1</v>
      </c>
      <c r="M58" s="92">
        <f>L58/L$91*100</f>
        <v>0.65359477124183007</v>
      </c>
      <c r="N58" s="66">
        <v>59</v>
      </c>
      <c r="O58" s="92">
        <f>N58/N$91*100</f>
        <v>0.54183120580402244</v>
      </c>
      <c r="P58" s="66"/>
      <c r="Q58" s="66"/>
    </row>
    <row r="59" spans="1:17" ht="4.5" customHeight="1">
      <c r="A59" s="72"/>
      <c r="B59" s="66"/>
      <c r="C59" s="84"/>
      <c r="D59" s="66"/>
      <c r="E59" s="84"/>
      <c r="F59" s="66"/>
      <c r="G59" s="84"/>
      <c r="H59" s="66"/>
      <c r="I59" s="84"/>
      <c r="J59" s="66"/>
      <c r="K59" s="84"/>
      <c r="L59" s="66"/>
      <c r="M59" s="84"/>
      <c r="N59" s="66"/>
      <c r="O59" s="84"/>
      <c r="P59" s="66"/>
      <c r="Q59" s="66"/>
    </row>
    <row r="60" spans="1:17" ht="17.25">
      <c r="A60" s="95" t="s">
        <v>138</v>
      </c>
      <c r="B60" s="87">
        <v>39</v>
      </c>
      <c r="C60" s="84">
        <f>B60/B$91*100</f>
        <v>7.6171875</v>
      </c>
      <c r="D60" s="87">
        <v>109</v>
      </c>
      <c r="E60" s="84">
        <f>D60/D$91*100</f>
        <v>18.443316412859559</v>
      </c>
      <c r="F60" s="87">
        <v>1059</v>
      </c>
      <c r="G60" s="84">
        <f>F60/F$91*100</f>
        <v>12.638739706408881</v>
      </c>
      <c r="H60" s="87">
        <v>16</v>
      </c>
      <c r="I60" s="84">
        <f>H60/H$91*100</f>
        <v>5.6140350877192979</v>
      </c>
      <c r="J60" s="87">
        <v>86</v>
      </c>
      <c r="K60" s="84">
        <f>J60/J$91*100</f>
        <v>8.8751289989680089</v>
      </c>
      <c r="L60" s="87">
        <v>21</v>
      </c>
      <c r="M60" s="84">
        <f>L60/L$91*100</f>
        <v>13.725490196078432</v>
      </c>
      <c r="N60" s="87">
        <v>1330</v>
      </c>
      <c r="O60" s="84">
        <f>N60/N$91*100</f>
        <v>12.21416107998898</v>
      </c>
      <c r="P60" s="87"/>
      <c r="Q60" s="87"/>
    </row>
    <row r="61" spans="1:17">
      <c r="A61" s="93" t="s">
        <v>44</v>
      </c>
      <c r="B61" s="72">
        <v>0</v>
      </c>
      <c r="C61" s="92">
        <f>B61/B$91*100</f>
        <v>0</v>
      </c>
      <c r="D61" s="72">
        <v>10</v>
      </c>
      <c r="E61" s="92">
        <f>D61/D$91*100</f>
        <v>1.6920473773265652</v>
      </c>
      <c r="F61" s="72">
        <v>127</v>
      </c>
      <c r="G61" s="92">
        <f>F61/F$91*100</f>
        <v>1.5156939968970045</v>
      </c>
      <c r="H61" s="72">
        <v>2</v>
      </c>
      <c r="I61" s="92">
        <f>H61/H$91*100</f>
        <v>0.70175438596491224</v>
      </c>
      <c r="J61" s="72">
        <v>8</v>
      </c>
      <c r="K61" s="92">
        <f>J61/J$91*100</f>
        <v>0.82559339525283792</v>
      </c>
      <c r="L61" s="72">
        <v>2</v>
      </c>
      <c r="M61" s="92">
        <f>L61/L$91*100</f>
        <v>1.3071895424836601</v>
      </c>
      <c r="N61" s="72">
        <v>149</v>
      </c>
      <c r="O61" s="92">
        <f>N61/N$91*100</f>
        <v>1.3683533841491413</v>
      </c>
      <c r="P61" s="72"/>
      <c r="Q61" s="72"/>
    </row>
    <row r="62" spans="1:17">
      <c r="A62" s="93" t="s">
        <v>43</v>
      </c>
      <c r="B62" s="66">
        <v>31</v>
      </c>
      <c r="C62" s="92">
        <f>B62/B$91*100</f>
        <v>6.0546875</v>
      </c>
      <c r="D62" s="66">
        <v>53</v>
      </c>
      <c r="E62" s="92">
        <f>D62/D$91*100</f>
        <v>8.9678510998307956</v>
      </c>
      <c r="F62" s="66">
        <v>731</v>
      </c>
      <c r="G62" s="92">
        <f>F62/F$91*100</f>
        <v>8.7241914309583493</v>
      </c>
      <c r="H62" s="66">
        <v>11</v>
      </c>
      <c r="I62" s="92">
        <f>H62/H$91*100</f>
        <v>3.8596491228070176</v>
      </c>
      <c r="J62" s="66">
        <v>79</v>
      </c>
      <c r="K62" s="92">
        <f>J62/J$91*100</f>
        <v>8.1527347781217756</v>
      </c>
      <c r="L62" s="66">
        <v>12</v>
      </c>
      <c r="M62" s="92">
        <f>L62/L$91*100</f>
        <v>7.8431372549019605</v>
      </c>
      <c r="N62" s="66">
        <v>917</v>
      </c>
      <c r="O62" s="92">
        <f>N62/N$91*100</f>
        <v>8.4213426393608231</v>
      </c>
      <c r="P62" s="66"/>
      <c r="Q62" s="66"/>
    </row>
    <row r="63" spans="1:17">
      <c r="A63" s="93" t="s">
        <v>42</v>
      </c>
      <c r="B63" s="72">
        <v>2</v>
      </c>
      <c r="C63" s="92">
        <f>B63/B$91*100</f>
        <v>0.390625</v>
      </c>
      <c r="D63" s="72">
        <v>9</v>
      </c>
      <c r="E63" s="92">
        <f>D63/D$91*100</f>
        <v>1.5228426395939088</v>
      </c>
      <c r="F63" s="72">
        <v>82</v>
      </c>
      <c r="G63" s="92">
        <f>F63/F$91*100</f>
        <v>0.97863706886263269</v>
      </c>
      <c r="H63" s="72">
        <v>0</v>
      </c>
      <c r="I63" s="92">
        <f>H63/H$91*100</f>
        <v>0</v>
      </c>
      <c r="J63" s="72">
        <v>1</v>
      </c>
      <c r="K63" s="92">
        <f>J63/J$91*100</f>
        <v>0.10319917440660474</v>
      </c>
      <c r="L63" s="72">
        <v>1</v>
      </c>
      <c r="M63" s="92">
        <f>L63/L$91*100</f>
        <v>0.65359477124183007</v>
      </c>
      <c r="N63" s="72">
        <v>95</v>
      </c>
      <c r="O63" s="92">
        <f>N63/N$91*100</f>
        <v>0.87244007714207006</v>
      </c>
      <c r="P63" s="72"/>
      <c r="Q63" s="72"/>
    </row>
    <row r="64" spans="1:17">
      <c r="A64" s="93" t="s">
        <v>41</v>
      </c>
      <c r="B64" s="72">
        <v>0</v>
      </c>
      <c r="C64" s="92">
        <f>B64/B$91*100</f>
        <v>0</v>
      </c>
      <c r="D64" s="72">
        <v>0</v>
      </c>
      <c r="E64" s="92">
        <f>D64/D$91*100</f>
        <v>0</v>
      </c>
      <c r="F64" s="72">
        <v>5</v>
      </c>
      <c r="G64" s="92">
        <f>F64/F$91*100</f>
        <v>5.9672992003819078E-2</v>
      </c>
      <c r="H64" s="72">
        <v>0</v>
      </c>
      <c r="I64" s="92">
        <f>H64/H$91*100</f>
        <v>0</v>
      </c>
      <c r="J64" s="72">
        <v>0</v>
      </c>
      <c r="K64" s="92">
        <f>J64/J$91*100</f>
        <v>0</v>
      </c>
      <c r="L64" s="72">
        <v>2</v>
      </c>
      <c r="M64" s="92">
        <f>L64/L$91*100</f>
        <v>1.3071895424836601</v>
      </c>
      <c r="N64" s="72">
        <v>7</v>
      </c>
      <c r="O64" s="92">
        <f>N64/N$91*100</f>
        <v>6.4285058315731475E-2</v>
      </c>
      <c r="P64" s="72"/>
      <c r="Q64" s="72"/>
    </row>
    <row r="65" spans="1:18">
      <c r="A65" s="93" t="s">
        <v>40</v>
      </c>
      <c r="B65" s="66">
        <v>5</v>
      </c>
      <c r="C65" s="92">
        <f>B65/B$91*100</f>
        <v>0.9765625</v>
      </c>
      <c r="D65" s="66">
        <v>37</v>
      </c>
      <c r="E65" s="92">
        <f>D65/D$91*100</f>
        <v>6.260575296108291</v>
      </c>
      <c r="F65" s="66">
        <v>195</v>
      </c>
      <c r="G65" s="92">
        <f>F65/F$91*100</f>
        <v>2.3272466881489438</v>
      </c>
      <c r="H65" s="66">
        <v>1</v>
      </c>
      <c r="I65" s="92">
        <f>H65/H$91*100</f>
        <v>0.35087719298245612</v>
      </c>
      <c r="J65" s="66">
        <v>4</v>
      </c>
      <c r="K65" s="92">
        <f>J65/J$91*100</f>
        <v>0.41279669762641896</v>
      </c>
      <c r="L65" s="66">
        <v>3</v>
      </c>
      <c r="M65" s="92">
        <f>L65/L$91*100</f>
        <v>1.9607843137254901</v>
      </c>
      <c r="N65" s="66">
        <v>245</v>
      </c>
      <c r="O65" s="92">
        <f>N65/N$91*100</f>
        <v>2.2499770410506015</v>
      </c>
      <c r="P65" s="66"/>
      <c r="Q65" s="66"/>
    </row>
    <row r="66" spans="1:18">
      <c r="A66" s="93" t="s">
        <v>39</v>
      </c>
      <c r="B66" s="72">
        <v>2</v>
      </c>
      <c r="C66" s="92">
        <f>B66/B$91*100</f>
        <v>0.390625</v>
      </c>
      <c r="D66" s="72">
        <v>9</v>
      </c>
      <c r="E66" s="92">
        <f>D66/D$91*100</f>
        <v>1.5228426395939088</v>
      </c>
      <c r="F66" s="72">
        <v>52</v>
      </c>
      <c r="G66" s="92">
        <f>F66/F$91*100</f>
        <v>0.62059911683971836</v>
      </c>
      <c r="H66" s="72">
        <v>2</v>
      </c>
      <c r="I66" s="92">
        <f>H66/H$91*100</f>
        <v>0.70175438596491224</v>
      </c>
      <c r="J66" s="72">
        <v>0</v>
      </c>
      <c r="K66" s="92">
        <f>J66/J$91*100</f>
        <v>0</v>
      </c>
      <c r="L66" s="72">
        <v>0</v>
      </c>
      <c r="M66" s="92">
        <f>L66/L$91*100</f>
        <v>0</v>
      </c>
      <c r="N66" s="72">
        <v>65</v>
      </c>
      <c r="O66" s="92">
        <f>N66/N$91*100</f>
        <v>0.59693268436036373</v>
      </c>
      <c r="P66" s="72"/>
      <c r="Q66" s="72"/>
    </row>
    <row r="67" spans="1:18">
      <c r="A67" s="93" t="s">
        <v>38</v>
      </c>
      <c r="B67" s="72">
        <v>2</v>
      </c>
      <c r="C67" s="92">
        <f>B67/B$91*100</f>
        <v>0.390625</v>
      </c>
      <c r="D67" s="72">
        <v>16</v>
      </c>
      <c r="E67" s="92">
        <f>D67/D$91*100</f>
        <v>2.7072758037225042</v>
      </c>
      <c r="F67" s="72">
        <v>24</v>
      </c>
      <c r="G67" s="92">
        <f>F67/F$91*100</f>
        <v>0.28643036161833157</v>
      </c>
      <c r="H67" s="72">
        <v>2</v>
      </c>
      <c r="I67" s="92">
        <f>H67/H$91*100</f>
        <v>0.70175438596491224</v>
      </c>
      <c r="J67" s="72">
        <v>2</v>
      </c>
      <c r="K67" s="92">
        <f>J67/J$91*100</f>
        <v>0.20639834881320948</v>
      </c>
      <c r="L67" s="72">
        <v>3</v>
      </c>
      <c r="M67" s="92">
        <f>L67/L$91*100</f>
        <v>1.9607843137254901</v>
      </c>
      <c r="N67" s="72">
        <v>49</v>
      </c>
      <c r="O67" s="92">
        <f>N67/N$91*100</f>
        <v>0.4499954082101203</v>
      </c>
      <c r="P67" s="72"/>
      <c r="Q67" s="72"/>
    </row>
    <row r="68" spans="1:18" ht="4.5" customHeight="1">
      <c r="A68" s="72"/>
      <c r="B68" s="66"/>
      <c r="C68" s="84"/>
      <c r="D68" s="66"/>
      <c r="E68" s="84"/>
      <c r="F68" s="66"/>
      <c r="G68" s="84"/>
      <c r="H68" s="66"/>
      <c r="I68" s="84"/>
      <c r="J68" s="66"/>
      <c r="K68" s="84"/>
      <c r="L68" s="66"/>
      <c r="M68" s="84"/>
      <c r="N68" s="66"/>
      <c r="O68" s="84"/>
      <c r="P68" s="66"/>
      <c r="Q68" s="66"/>
    </row>
    <row r="69" spans="1:18" ht="17.25">
      <c r="A69" s="95" t="s">
        <v>137</v>
      </c>
      <c r="B69" s="87">
        <v>17</v>
      </c>
      <c r="C69" s="84">
        <f>B69/B$91*100</f>
        <v>3.3203125</v>
      </c>
      <c r="D69" s="87">
        <v>11</v>
      </c>
      <c r="E69" s="84">
        <f>D69/D$91*100</f>
        <v>1.8612521150592216</v>
      </c>
      <c r="F69" s="87">
        <v>461</v>
      </c>
      <c r="G69" s="84">
        <f>F69/F$91*100</f>
        <v>5.5018498627521186</v>
      </c>
      <c r="H69" s="87">
        <v>9</v>
      </c>
      <c r="I69" s="84">
        <f>H69/H$91*100</f>
        <v>3.1578947368421053</v>
      </c>
      <c r="J69" s="87">
        <v>61</v>
      </c>
      <c r="K69" s="84">
        <f>J69/J$91*100</f>
        <v>6.29514963880289</v>
      </c>
      <c r="L69" s="87">
        <v>7</v>
      </c>
      <c r="M69" s="84">
        <f>L69/L$91*100</f>
        <v>4.5751633986928102</v>
      </c>
      <c r="N69" s="87">
        <v>566</v>
      </c>
      <c r="O69" s="84">
        <f>N69/N$91*100</f>
        <v>5.1979061438148584</v>
      </c>
      <c r="P69" s="87"/>
      <c r="Q69" s="87"/>
    </row>
    <row r="70" spans="1:18">
      <c r="A70" s="93" t="s">
        <v>36</v>
      </c>
      <c r="B70" s="66">
        <v>5</v>
      </c>
      <c r="C70" s="92">
        <f>B70/B$91*100</f>
        <v>0.9765625</v>
      </c>
      <c r="D70" s="66">
        <v>4</v>
      </c>
      <c r="E70" s="92">
        <f>D70/D$91*100</f>
        <v>0.67681895093062605</v>
      </c>
      <c r="F70" s="66">
        <v>134</v>
      </c>
      <c r="G70" s="92">
        <f>F70/F$91*100</f>
        <v>1.5992361857023512</v>
      </c>
      <c r="H70" s="66">
        <v>1</v>
      </c>
      <c r="I70" s="92">
        <f>H70/H$91*100</f>
        <v>0.35087719298245612</v>
      </c>
      <c r="J70" s="66">
        <v>12</v>
      </c>
      <c r="K70" s="92">
        <f>J70/J$91*100</f>
        <v>1.2383900928792571</v>
      </c>
      <c r="L70" s="66">
        <v>1</v>
      </c>
      <c r="M70" s="92">
        <f>L70/L$91*100</f>
        <v>0.65359477124183007</v>
      </c>
      <c r="N70" s="66">
        <v>157</v>
      </c>
      <c r="O70" s="92">
        <f>N70/N$91*100</f>
        <v>1.441822022224263</v>
      </c>
      <c r="P70" s="66"/>
      <c r="Q70" s="66"/>
    </row>
    <row r="71" spans="1:18">
      <c r="A71" s="93" t="s">
        <v>35</v>
      </c>
      <c r="B71" s="72">
        <v>2</v>
      </c>
      <c r="C71" s="92">
        <f>B71/B$91*100</f>
        <v>0.390625</v>
      </c>
      <c r="D71" s="72">
        <v>3</v>
      </c>
      <c r="E71" s="92">
        <f>D71/D$91*100</f>
        <v>0.50761421319796951</v>
      </c>
      <c r="F71" s="72">
        <v>5</v>
      </c>
      <c r="G71" s="92">
        <f>F71/F$91*100</f>
        <v>5.9672992003819078E-2</v>
      </c>
      <c r="H71" s="72">
        <v>1</v>
      </c>
      <c r="I71" s="92">
        <f>H71/H$91*100</f>
        <v>0.35087719298245612</v>
      </c>
      <c r="J71" s="72">
        <v>1</v>
      </c>
      <c r="K71" s="92">
        <f>J71/J$91*100</f>
        <v>0.10319917440660474</v>
      </c>
      <c r="L71" s="72">
        <v>2</v>
      </c>
      <c r="M71" s="92">
        <f>L71/L$91*100</f>
        <v>1.3071895424836601</v>
      </c>
      <c r="N71" s="72">
        <v>14</v>
      </c>
      <c r="O71" s="92">
        <f>N71/N$91*100</f>
        <v>0.12857011663146295</v>
      </c>
      <c r="P71" s="72"/>
      <c r="Q71" s="72"/>
    </row>
    <row r="72" spans="1:18">
      <c r="A72" s="93" t="s">
        <v>34</v>
      </c>
      <c r="B72" s="66">
        <v>2</v>
      </c>
      <c r="C72" s="92">
        <f>B72/B$91*100</f>
        <v>0.390625</v>
      </c>
      <c r="D72" s="66">
        <v>4</v>
      </c>
      <c r="E72" s="92">
        <f>D72/D$91*100</f>
        <v>0.67681895093062605</v>
      </c>
      <c r="F72" s="66">
        <v>54</v>
      </c>
      <c r="G72" s="92">
        <f>F72/F$91*100</f>
        <v>0.64446831364124602</v>
      </c>
      <c r="H72" s="66">
        <v>0</v>
      </c>
      <c r="I72" s="92">
        <f>H72/H$91*100</f>
        <v>0</v>
      </c>
      <c r="J72" s="66">
        <v>7</v>
      </c>
      <c r="K72" s="92">
        <f>J72/J$91*100</f>
        <v>0.72239422084623317</v>
      </c>
      <c r="L72" s="66">
        <v>4</v>
      </c>
      <c r="M72" s="92">
        <f>L72/L$91*100</f>
        <v>2.6143790849673203</v>
      </c>
      <c r="N72" s="66">
        <v>71</v>
      </c>
      <c r="O72" s="92">
        <f>N72/N$91*100</f>
        <v>0.65203416291670491</v>
      </c>
      <c r="P72" s="66"/>
      <c r="Q72" s="66"/>
      <c r="R72" s="67"/>
    </row>
    <row r="73" spans="1:18">
      <c r="A73" s="93" t="s">
        <v>33</v>
      </c>
      <c r="B73" s="72">
        <v>0</v>
      </c>
      <c r="C73" s="92">
        <f>B73/B$91*100</f>
        <v>0</v>
      </c>
      <c r="D73" s="72">
        <v>0</v>
      </c>
      <c r="E73" s="92">
        <f>D73/D$91*100</f>
        <v>0</v>
      </c>
      <c r="F73" s="72">
        <v>7</v>
      </c>
      <c r="G73" s="92">
        <f>F73/F$91*100</f>
        <v>8.3542188805346695E-2</v>
      </c>
      <c r="H73" s="72">
        <v>0</v>
      </c>
      <c r="I73" s="92">
        <f>H73/H$91*100</f>
        <v>0</v>
      </c>
      <c r="J73" s="72">
        <v>0</v>
      </c>
      <c r="K73" s="92">
        <f>J73/J$91*100</f>
        <v>0</v>
      </c>
      <c r="L73" s="72">
        <v>1</v>
      </c>
      <c r="M73" s="92">
        <f>L73/L$91*100</f>
        <v>0.65359477124183007</v>
      </c>
      <c r="N73" s="72">
        <v>8</v>
      </c>
      <c r="O73" s="92">
        <f>N73/N$91*100</f>
        <v>7.3468638075121676E-2</v>
      </c>
      <c r="P73" s="72"/>
      <c r="Q73" s="72"/>
    </row>
    <row r="74" spans="1:18">
      <c r="A74" s="93" t="s">
        <v>32</v>
      </c>
      <c r="B74" s="72">
        <v>2</v>
      </c>
      <c r="C74" s="92">
        <f>B74/B$91*100</f>
        <v>0.390625</v>
      </c>
      <c r="D74" s="72">
        <v>0</v>
      </c>
      <c r="E74" s="92">
        <f>D74/D$91*100</f>
        <v>0</v>
      </c>
      <c r="F74" s="72">
        <v>17</v>
      </c>
      <c r="G74" s="92">
        <f>F74/F$91*100</f>
        <v>0.20288817281298482</v>
      </c>
      <c r="H74" s="72">
        <v>0</v>
      </c>
      <c r="I74" s="92">
        <f>H74/H$91*100</f>
        <v>0</v>
      </c>
      <c r="J74" s="72">
        <v>1</v>
      </c>
      <c r="K74" s="92">
        <f>J74/J$91*100</f>
        <v>0.10319917440660474</v>
      </c>
      <c r="L74" s="72">
        <v>0</v>
      </c>
      <c r="M74" s="92">
        <f>L74/L$91*100</f>
        <v>0</v>
      </c>
      <c r="N74" s="72">
        <v>20</v>
      </c>
      <c r="O74" s="92">
        <f>N74/N$91*100</f>
        <v>0.18367159518780421</v>
      </c>
      <c r="P74" s="72"/>
      <c r="Q74" s="72"/>
    </row>
    <row r="75" spans="1:18">
      <c r="A75" s="93" t="s">
        <v>31</v>
      </c>
      <c r="B75" s="66">
        <v>5</v>
      </c>
      <c r="C75" s="92">
        <f>B75/B$91*100</f>
        <v>0.9765625</v>
      </c>
      <c r="D75" s="66">
        <v>1</v>
      </c>
      <c r="E75" s="92">
        <f>D75/D$91*100</f>
        <v>0.16920473773265651</v>
      </c>
      <c r="F75" s="66">
        <v>164</v>
      </c>
      <c r="G75" s="92">
        <f>F75/F$91*100</f>
        <v>1.9572741377252654</v>
      </c>
      <c r="H75" s="66">
        <v>5</v>
      </c>
      <c r="I75" s="92">
        <f>H75/H$91*100</f>
        <v>1.7543859649122806</v>
      </c>
      <c r="J75" s="66">
        <v>27</v>
      </c>
      <c r="K75" s="92">
        <f>J75/J$91*100</f>
        <v>2.7863777089783279</v>
      </c>
      <c r="L75" s="66">
        <v>1</v>
      </c>
      <c r="M75" s="92">
        <f>L75/L$91*100</f>
        <v>0.65359477124183007</v>
      </c>
      <c r="N75" s="66">
        <v>203</v>
      </c>
      <c r="O75" s="92">
        <f>N75/N$91*100</f>
        <v>1.8642666911562127</v>
      </c>
      <c r="P75" s="66"/>
      <c r="Q75" s="66"/>
    </row>
    <row r="76" spans="1:18">
      <c r="A76" s="93" t="s">
        <v>30</v>
      </c>
      <c r="B76" s="66">
        <v>2</v>
      </c>
      <c r="C76" s="92">
        <f>B76/B$91*100</f>
        <v>0.390625</v>
      </c>
      <c r="D76" s="66">
        <v>1</v>
      </c>
      <c r="E76" s="92">
        <f>D76/D$91*100</f>
        <v>0.16920473773265651</v>
      </c>
      <c r="F76" s="66">
        <v>106</v>
      </c>
      <c r="G76" s="92">
        <f>F76/F$91*100</f>
        <v>1.2650674304809644</v>
      </c>
      <c r="H76" s="66">
        <v>0</v>
      </c>
      <c r="I76" s="92">
        <f>H76/H$91*100</f>
        <v>0</v>
      </c>
      <c r="J76" s="66">
        <v>6</v>
      </c>
      <c r="K76" s="92">
        <f>J76/J$91*100</f>
        <v>0.61919504643962853</v>
      </c>
      <c r="L76" s="66">
        <v>0</v>
      </c>
      <c r="M76" s="92">
        <f>L76/L$91*100</f>
        <v>0</v>
      </c>
      <c r="N76" s="66">
        <v>115</v>
      </c>
      <c r="O76" s="92">
        <f>N76/N$91*100</f>
        <v>1.0561116723298742</v>
      </c>
      <c r="P76" s="66"/>
      <c r="Q76" s="66"/>
    </row>
    <row r="77" spans="1:18">
      <c r="A77" s="93" t="s">
        <v>29</v>
      </c>
      <c r="B77" s="72">
        <v>0</v>
      </c>
      <c r="C77" s="92">
        <f>B77/B$91*100</f>
        <v>0</v>
      </c>
      <c r="D77" s="72">
        <v>0</v>
      </c>
      <c r="E77" s="92">
        <f>D77/D$91*100</f>
        <v>0</v>
      </c>
      <c r="F77" s="72">
        <v>8</v>
      </c>
      <c r="G77" s="92">
        <f>F77/F$91*100</f>
        <v>9.5476787206110511E-2</v>
      </c>
      <c r="H77" s="72">
        <v>0</v>
      </c>
      <c r="I77" s="92">
        <f>H77/H$91*100</f>
        <v>0</v>
      </c>
      <c r="J77" s="72">
        <v>1</v>
      </c>
      <c r="K77" s="92">
        <f>J77/J$91*100</f>
        <v>0.10319917440660474</v>
      </c>
      <c r="L77" s="72">
        <v>0</v>
      </c>
      <c r="M77" s="92">
        <f>L77/L$91*100</f>
        <v>0</v>
      </c>
      <c r="N77" s="72">
        <v>9</v>
      </c>
      <c r="O77" s="92">
        <f>N77/N$91*100</f>
        <v>8.265221783451189E-2</v>
      </c>
      <c r="P77" s="72"/>
      <c r="Q77" s="72"/>
    </row>
    <row r="78" spans="1:18">
      <c r="A78" s="93" t="s">
        <v>28</v>
      </c>
      <c r="B78" s="72">
        <v>1</v>
      </c>
      <c r="C78" s="92">
        <f>B78/B$91*100</f>
        <v>0.1953125</v>
      </c>
      <c r="D78" s="72">
        <v>0</v>
      </c>
      <c r="E78" s="92">
        <f>D78/D$91*100</f>
        <v>0</v>
      </c>
      <c r="F78" s="72">
        <v>5</v>
      </c>
      <c r="G78" s="92">
        <f>F78/F$91*100</f>
        <v>5.9672992003819078E-2</v>
      </c>
      <c r="H78" s="72">
        <v>0</v>
      </c>
      <c r="I78" s="92">
        <f>H78/H$91*100</f>
        <v>0</v>
      </c>
      <c r="J78" s="72">
        <v>2</v>
      </c>
      <c r="K78" s="92">
        <f>J78/J$91*100</f>
        <v>0.20639834881320948</v>
      </c>
      <c r="L78" s="72">
        <v>0</v>
      </c>
      <c r="M78" s="92">
        <f>L78/L$91*100</f>
        <v>0</v>
      </c>
      <c r="N78" s="72">
        <v>8</v>
      </c>
      <c r="O78" s="92">
        <f>N78/N$91*100</f>
        <v>7.3468638075121676E-2</v>
      </c>
      <c r="P78" s="72"/>
      <c r="Q78" s="72"/>
    </row>
    <row r="79" spans="1:18">
      <c r="A79" s="93" t="s">
        <v>27</v>
      </c>
      <c r="B79" s="72">
        <v>0</v>
      </c>
      <c r="C79" s="92">
        <f>B79/B$91*100</f>
        <v>0</v>
      </c>
      <c r="D79" s="72">
        <v>0</v>
      </c>
      <c r="E79" s="92">
        <f>D79/D$91*100</f>
        <v>0</v>
      </c>
      <c r="F79" s="72">
        <v>24</v>
      </c>
      <c r="G79" s="92">
        <f>F79/F$91*100</f>
        <v>0.28643036161833157</v>
      </c>
      <c r="H79" s="72">
        <v>3</v>
      </c>
      <c r="I79" s="92">
        <f>H79/H$91*100</f>
        <v>1.0526315789473684</v>
      </c>
      <c r="J79" s="72">
        <v>19</v>
      </c>
      <c r="K79" s="92">
        <f>J79/J$91*100</f>
        <v>1.9607843137254901</v>
      </c>
      <c r="L79" s="72">
        <v>2</v>
      </c>
      <c r="M79" s="92">
        <f>L79/L$91*100</f>
        <v>1.3071895424836601</v>
      </c>
      <c r="N79" s="72">
        <v>48</v>
      </c>
      <c r="O79" s="92">
        <f>N79/N$91*100</f>
        <v>0.44081182845073014</v>
      </c>
      <c r="P79" s="72"/>
      <c r="Q79" s="72"/>
    </row>
    <row r="80" spans="1:18" ht="3.75" customHeight="1">
      <c r="A80" s="72"/>
      <c r="B80" s="66"/>
      <c r="C80" s="84"/>
      <c r="D80" s="66"/>
      <c r="E80" s="84"/>
      <c r="F80" s="66"/>
      <c r="G80" s="84"/>
      <c r="H80" s="66"/>
      <c r="I80" s="84"/>
      <c r="J80" s="66"/>
      <c r="K80" s="84"/>
      <c r="L80" s="66"/>
      <c r="M80" s="84"/>
      <c r="N80" s="66"/>
      <c r="O80" s="84"/>
      <c r="P80" s="66"/>
      <c r="Q80" s="66"/>
    </row>
    <row r="81" spans="1:28" ht="17.25">
      <c r="A81" s="95" t="s">
        <v>136</v>
      </c>
      <c r="B81" s="87">
        <v>4</v>
      </c>
      <c r="C81" s="84">
        <f>B81/B$91*100</f>
        <v>0.78125</v>
      </c>
      <c r="D81" s="87">
        <v>14</v>
      </c>
      <c r="E81" s="84">
        <f>D81/D$91*100</f>
        <v>2.3688663282571913</v>
      </c>
      <c r="F81" s="87">
        <v>109</v>
      </c>
      <c r="G81" s="84">
        <f>F81/F$91*100</f>
        <v>1.3008712256832557</v>
      </c>
      <c r="H81" s="87">
        <v>3</v>
      </c>
      <c r="I81" s="84">
        <f>H81/H$91*100</f>
        <v>1.0526315789473684</v>
      </c>
      <c r="J81" s="87">
        <v>27</v>
      </c>
      <c r="K81" s="84">
        <f>J81/J$91*100</f>
        <v>2.7863777089783279</v>
      </c>
      <c r="L81" s="87">
        <v>8</v>
      </c>
      <c r="M81" s="84">
        <f>L81/L$91*100</f>
        <v>5.2287581699346406</v>
      </c>
      <c r="N81" s="87">
        <v>165</v>
      </c>
      <c r="O81" s="84">
        <f>N81/N$91*100</f>
        <v>1.5152906602993848</v>
      </c>
      <c r="P81" s="87"/>
      <c r="Q81" s="87"/>
    </row>
    <row r="82" spans="1:28" ht="12.75" customHeight="1">
      <c r="A82" s="93" t="s">
        <v>14</v>
      </c>
      <c r="B82" s="72">
        <v>0</v>
      </c>
      <c r="C82" s="92">
        <f>B82/B$91*100</f>
        <v>0</v>
      </c>
      <c r="D82" s="72">
        <v>6</v>
      </c>
      <c r="E82" s="92">
        <f>D82/D$91*100</f>
        <v>1.015228426395939</v>
      </c>
      <c r="F82" s="72">
        <v>21</v>
      </c>
      <c r="G82" s="92">
        <f>F82/F$91*100</f>
        <v>0.25062656641604009</v>
      </c>
      <c r="H82" s="72">
        <v>0</v>
      </c>
      <c r="I82" s="92">
        <f>H82/H$91*100</f>
        <v>0</v>
      </c>
      <c r="J82" s="72">
        <v>3</v>
      </c>
      <c r="K82" s="92">
        <f>J82/J$91*100</f>
        <v>0.30959752321981426</v>
      </c>
      <c r="L82" s="72">
        <v>0</v>
      </c>
      <c r="M82" s="92">
        <f>L82/L$91*100</f>
        <v>0</v>
      </c>
      <c r="N82" s="72">
        <v>30</v>
      </c>
      <c r="O82" s="92">
        <f>N82/N$91*100</f>
        <v>0.27550739278170633</v>
      </c>
      <c r="P82" s="72"/>
      <c r="Q82" s="72"/>
    </row>
    <row r="83" spans="1:28" ht="15">
      <c r="A83" s="93" t="s">
        <v>13</v>
      </c>
      <c r="B83" s="72">
        <v>0</v>
      </c>
      <c r="C83" s="92">
        <f>B83/B$91*100</f>
        <v>0</v>
      </c>
      <c r="D83" s="72">
        <v>2</v>
      </c>
      <c r="E83" s="92">
        <f>D83/D$91*100</f>
        <v>0.33840947546531303</v>
      </c>
      <c r="F83" s="72">
        <v>19</v>
      </c>
      <c r="G83" s="92">
        <f>F83/F$91*100</f>
        <v>0.22675736961451248</v>
      </c>
      <c r="H83" s="72">
        <v>0</v>
      </c>
      <c r="I83" s="92">
        <f>H83/H$91*100</f>
        <v>0</v>
      </c>
      <c r="J83" s="72">
        <v>4</v>
      </c>
      <c r="K83" s="92">
        <f>J83/J$91*100</f>
        <v>0.41279669762641896</v>
      </c>
      <c r="L83" s="72">
        <v>0</v>
      </c>
      <c r="M83" s="92">
        <f>L83/L$91*100</f>
        <v>0</v>
      </c>
      <c r="N83" s="72">
        <v>25</v>
      </c>
      <c r="O83" s="92">
        <f>N83/N$91*100</f>
        <v>0.22958949398475523</v>
      </c>
      <c r="P83" s="72"/>
      <c r="Q83" s="72"/>
      <c r="R83" s="94"/>
      <c r="S83" s="87"/>
      <c r="T83" s="94"/>
      <c r="U83" s="87"/>
      <c r="V83" s="94"/>
      <c r="W83" s="87"/>
      <c r="X83" s="94"/>
      <c r="Y83" s="87"/>
      <c r="Z83" s="94"/>
      <c r="AA83" s="87"/>
      <c r="AB83" s="94"/>
    </row>
    <row r="84" spans="1:28">
      <c r="A84" s="93" t="s">
        <v>12</v>
      </c>
      <c r="B84" s="72">
        <v>0</v>
      </c>
      <c r="C84" s="92">
        <f>B84/B$91*100</f>
        <v>0</v>
      </c>
      <c r="D84" s="72">
        <v>0</v>
      </c>
      <c r="E84" s="92">
        <f>D84/D$91*100</f>
        <v>0</v>
      </c>
      <c r="F84" s="72">
        <v>10</v>
      </c>
      <c r="G84" s="92">
        <f>F84/F$91*100</f>
        <v>0.11934598400763816</v>
      </c>
      <c r="H84" s="72">
        <v>0</v>
      </c>
      <c r="I84" s="92">
        <f>H84/H$91*100</f>
        <v>0</v>
      </c>
      <c r="J84" s="72">
        <v>2</v>
      </c>
      <c r="K84" s="92">
        <f>J84/J$91*100</f>
        <v>0.20639834881320948</v>
      </c>
      <c r="L84" s="72">
        <v>4</v>
      </c>
      <c r="M84" s="92">
        <f>L84/L$91*100</f>
        <v>2.6143790849673203</v>
      </c>
      <c r="N84" s="72">
        <v>16</v>
      </c>
      <c r="O84" s="92">
        <f>N84/N$91*100</f>
        <v>0.14693727615024335</v>
      </c>
      <c r="P84" s="72"/>
      <c r="Q84" s="72"/>
    </row>
    <row r="85" spans="1:28">
      <c r="A85" s="93" t="s">
        <v>11</v>
      </c>
      <c r="B85" s="72">
        <v>0</v>
      </c>
      <c r="C85" s="92">
        <f>B85/B$91*100</f>
        <v>0</v>
      </c>
      <c r="D85" s="72">
        <v>0</v>
      </c>
      <c r="E85" s="92">
        <f>D85/D$91*100</f>
        <v>0</v>
      </c>
      <c r="F85" s="72">
        <v>13</v>
      </c>
      <c r="G85" s="92">
        <f>F85/F$91*100</f>
        <v>0.15514977920992959</v>
      </c>
      <c r="H85" s="72">
        <v>0</v>
      </c>
      <c r="I85" s="92">
        <f>H85/H$91*100</f>
        <v>0</v>
      </c>
      <c r="J85" s="72">
        <v>3</v>
      </c>
      <c r="K85" s="92">
        <f>J85/J$91*100</f>
        <v>0.30959752321981426</v>
      </c>
      <c r="L85" s="72">
        <v>0</v>
      </c>
      <c r="M85" s="92">
        <f>L85/L$91*100</f>
        <v>0</v>
      </c>
      <c r="N85" s="72">
        <v>16</v>
      </c>
      <c r="O85" s="92">
        <f>N85/N$91*100</f>
        <v>0.14693727615024335</v>
      </c>
      <c r="P85" s="72"/>
      <c r="Q85" s="72"/>
    </row>
    <row r="86" spans="1:28">
      <c r="A86" s="93" t="s">
        <v>10</v>
      </c>
      <c r="B86" s="66">
        <v>5</v>
      </c>
      <c r="C86" s="92">
        <f>B86/B$91*100</f>
        <v>0.9765625</v>
      </c>
      <c r="D86" s="66">
        <v>6</v>
      </c>
      <c r="E86" s="92">
        <f>D86/D$91*100</f>
        <v>1.015228426395939</v>
      </c>
      <c r="F86" s="66">
        <v>56</v>
      </c>
      <c r="G86" s="92">
        <f>F86/F$91*100</f>
        <v>0.66833751044277356</v>
      </c>
      <c r="H86" s="66">
        <v>3</v>
      </c>
      <c r="I86" s="92">
        <f>H86/H$91*100</f>
        <v>1.0526315789473684</v>
      </c>
      <c r="J86" s="66">
        <v>19</v>
      </c>
      <c r="K86" s="92">
        <f>J86/J$91*100</f>
        <v>1.9607843137254901</v>
      </c>
      <c r="L86" s="66">
        <v>4</v>
      </c>
      <c r="M86" s="92">
        <f>L86/L$91*100</f>
        <v>2.6143790849673203</v>
      </c>
      <c r="N86" s="66">
        <v>93</v>
      </c>
      <c r="O86" s="92">
        <f>N86/N$91*100</f>
        <v>0.85407291762328952</v>
      </c>
      <c r="P86" s="66"/>
      <c r="Q86" s="66"/>
    </row>
    <row r="87" spans="1:28" ht="3" customHeight="1">
      <c r="A87" s="72"/>
      <c r="B87" s="66"/>
      <c r="C87" s="84"/>
      <c r="D87" s="66"/>
      <c r="E87" s="84"/>
      <c r="F87" s="66"/>
      <c r="G87" s="84"/>
      <c r="H87" s="66"/>
      <c r="I87" s="84"/>
      <c r="J87" s="66"/>
      <c r="K87" s="84"/>
      <c r="L87" s="66"/>
      <c r="M87" s="84"/>
      <c r="N87" s="66"/>
      <c r="O87" s="91">
        <f>N87/N$89*100</f>
        <v>0</v>
      </c>
      <c r="Q87" s="66"/>
    </row>
    <row r="88" spans="1:28" ht="4.5" customHeight="1">
      <c r="A88" s="90"/>
      <c r="B88" s="87"/>
      <c r="C88" s="89"/>
      <c r="D88" s="87"/>
      <c r="E88" s="89"/>
      <c r="F88" s="87"/>
      <c r="G88" s="89"/>
      <c r="H88" s="87"/>
      <c r="I88" s="89"/>
      <c r="J88" s="87"/>
      <c r="K88" s="89"/>
      <c r="L88" s="87"/>
      <c r="M88" s="89"/>
      <c r="N88" s="87"/>
      <c r="O88" s="88"/>
      <c r="Q88" s="87"/>
    </row>
    <row r="89" spans="1:28" ht="18" thickBot="1">
      <c r="A89" s="17" t="s">
        <v>135</v>
      </c>
      <c r="B89" s="86">
        <v>386</v>
      </c>
      <c r="C89" s="86"/>
      <c r="D89" s="86">
        <v>791</v>
      </c>
      <c r="E89" s="86"/>
      <c r="F89" s="86">
        <v>8872</v>
      </c>
      <c r="G89" s="86"/>
      <c r="H89" s="86">
        <v>157</v>
      </c>
      <c r="I89" s="86"/>
      <c r="J89" s="86">
        <v>951</v>
      </c>
      <c r="K89" s="86"/>
      <c r="L89" s="86">
        <v>188</v>
      </c>
      <c r="M89" s="86"/>
      <c r="N89" s="86">
        <v>11345</v>
      </c>
      <c r="O89" s="85"/>
    </row>
    <row r="90" spans="1:28" ht="3.75" customHeight="1">
      <c r="A90" s="81"/>
      <c r="B90" s="83"/>
      <c r="C90" s="84"/>
      <c r="D90" s="83"/>
      <c r="E90" s="84"/>
      <c r="F90" s="83"/>
      <c r="G90" s="84"/>
      <c r="H90" s="83"/>
      <c r="I90" s="84"/>
      <c r="J90" s="83"/>
      <c r="K90" s="84"/>
      <c r="L90" s="83"/>
      <c r="M90" s="84"/>
      <c r="N90" s="83"/>
      <c r="O90" s="82"/>
    </row>
    <row r="91" spans="1:28" ht="18">
      <c r="A91" s="81" t="s">
        <v>134</v>
      </c>
      <c r="B91" s="66">
        <v>512</v>
      </c>
      <c r="C91" s="80">
        <f>B91/B91</f>
        <v>1</v>
      </c>
      <c r="D91" s="66">
        <v>591</v>
      </c>
      <c r="E91" s="80">
        <f>D91/D91</f>
        <v>1</v>
      </c>
      <c r="F91" s="66">
        <v>8379</v>
      </c>
      <c r="G91" s="80">
        <f>F91/F91</f>
        <v>1</v>
      </c>
      <c r="H91" s="66">
        <v>285</v>
      </c>
      <c r="I91" s="80">
        <f>H91/H91</f>
        <v>1</v>
      </c>
      <c r="J91" s="66">
        <v>969</v>
      </c>
      <c r="K91" s="80">
        <f>J91/J91</f>
        <v>1</v>
      </c>
      <c r="L91" s="66">
        <v>153</v>
      </c>
      <c r="M91" s="80">
        <f>L91/L91</f>
        <v>1</v>
      </c>
      <c r="N91" s="66">
        <v>10889</v>
      </c>
      <c r="O91" s="80">
        <f>N91/N91</f>
        <v>1</v>
      </c>
      <c r="Q91" s="73"/>
    </row>
    <row r="92" spans="1:28" ht="2.25" customHeight="1">
      <c r="A92" s="62"/>
      <c r="Q92" s="73"/>
    </row>
    <row r="93" spans="1:28" ht="17.25" thickBot="1">
      <c r="A93" s="79" t="s">
        <v>133</v>
      </c>
      <c r="B93" s="77">
        <f>B89/B91</f>
        <v>0.75390625</v>
      </c>
      <c r="C93" s="78"/>
      <c r="D93" s="77">
        <f>D89/D91</f>
        <v>1.3384094754653131</v>
      </c>
      <c r="E93" s="78"/>
      <c r="F93" s="77">
        <f>F89/F91</f>
        <v>1.0588375701157655</v>
      </c>
      <c r="G93" s="78"/>
      <c r="H93" s="77">
        <f>H89/H91</f>
        <v>0.55087719298245619</v>
      </c>
      <c r="I93" s="78"/>
      <c r="J93" s="77">
        <f>J89/J91</f>
        <v>0.98142414860681115</v>
      </c>
      <c r="K93" s="78"/>
      <c r="L93" s="77">
        <f>L89/L91</f>
        <v>1.2287581699346406</v>
      </c>
      <c r="M93" s="78"/>
      <c r="N93" s="77">
        <f>N89/N91</f>
        <v>1.0418771237028193</v>
      </c>
      <c r="O93" s="76"/>
      <c r="Q93" s="73"/>
    </row>
    <row r="94" spans="1:28" ht="16.5">
      <c r="A94" s="1" t="s">
        <v>126</v>
      </c>
      <c r="B94" s="74"/>
      <c r="C94" s="75"/>
      <c r="D94" s="74"/>
      <c r="E94" s="75"/>
      <c r="F94" s="74"/>
      <c r="G94" s="75"/>
      <c r="H94" s="74"/>
      <c r="I94" s="75"/>
      <c r="J94" s="74"/>
      <c r="K94" s="75"/>
      <c r="L94" s="74"/>
      <c r="M94" s="75"/>
      <c r="N94" s="74"/>
      <c r="Q94" s="73"/>
    </row>
    <row r="95" spans="1:28" ht="16.5">
      <c r="A95" s="64" t="s">
        <v>132</v>
      </c>
      <c r="B95" s="74"/>
      <c r="C95" s="75"/>
      <c r="D95" s="74"/>
      <c r="E95" s="75"/>
      <c r="F95" s="74"/>
      <c r="G95" s="75"/>
      <c r="H95" s="74"/>
      <c r="I95" s="75"/>
      <c r="J95" s="74"/>
      <c r="K95" s="75"/>
      <c r="L95" s="74"/>
      <c r="M95" s="75"/>
      <c r="N95" s="74"/>
      <c r="Q95" s="73"/>
    </row>
    <row r="96" spans="1:28" ht="16.5">
      <c r="A96" s="62" t="s">
        <v>131</v>
      </c>
      <c r="Q96" s="73"/>
    </row>
    <row r="97" spans="1:14" ht="15">
      <c r="A97" s="62"/>
      <c r="B97" s="72"/>
      <c r="D97" s="70"/>
      <c r="E97" s="69"/>
      <c r="F97" s="70"/>
      <c r="G97" s="69"/>
      <c r="H97" s="70"/>
      <c r="I97" s="69"/>
      <c r="J97" s="70"/>
      <c r="K97" s="69"/>
      <c r="L97" s="70"/>
      <c r="M97" s="69"/>
      <c r="N97" s="67"/>
    </row>
    <row r="98" spans="1:14">
      <c r="B98" s="71"/>
      <c r="C98" s="71"/>
      <c r="D98" s="71"/>
      <c r="E98" s="71"/>
      <c r="F98" s="71"/>
      <c r="G98" s="71"/>
      <c r="H98" s="71"/>
    </row>
    <row r="99" spans="1:14">
      <c r="D99" s="67"/>
      <c r="E99" s="68"/>
      <c r="L99" s="67"/>
      <c r="M99" s="68"/>
      <c r="N99" s="67"/>
    </row>
    <row r="100" spans="1:14" ht="15">
      <c r="A100" s="70"/>
      <c r="B100" s="70"/>
      <c r="C100" s="69"/>
      <c r="D100" s="67"/>
      <c r="E100" s="68"/>
      <c r="I100" s="68"/>
      <c r="L100" s="67"/>
      <c r="M100" s="68"/>
      <c r="N100" s="67"/>
    </row>
    <row r="101" spans="1:14">
      <c r="A101" s="62"/>
      <c r="B101" s="66"/>
      <c r="C101" s="65"/>
      <c r="N101" s="67"/>
    </row>
    <row r="102" spans="1:14">
      <c r="A102" s="62"/>
      <c r="B102" s="66"/>
      <c r="C102" s="65"/>
      <c r="D102" s="67"/>
      <c r="E102" s="68"/>
      <c r="L102" s="67"/>
      <c r="M102" s="68"/>
      <c r="N102" s="67"/>
    </row>
    <row r="103" spans="1:14">
      <c r="A103" s="62"/>
      <c r="B103" s="66"/>
      <c r="C103" s="65"/>
      <c r="D103" s="67"/>
      <c r="E103" s="68"/>
      <c r="L103" s="67"/>
      <c r="M103" s="68"/>
      <c r="N103" s="67"/>
    </row>
    <row r="104" spans="1:14">
      <c r="A104" s="62"/>
      <c r="B104" s="66"/>
      <c r="C104" s="65"/>
      <c r="D104" s="67"/>
      <c r="E104" s="68"/>
      <c r="L104" s="67"/>
      <c r="M104" s="68"/>
      <c r="N104" s="67"/>
    </row>
    <row r="105" spans="1:14">
      <c r="A105" s="62"/>
      <c r="B105" s="66"/>
      <c r="C105" s="65"/>
      <c r="L105" s="67"/>
      <c r="M105" s="68"/>
      <c r="N105" s="67"/>
    </row>
    <row r="106" spans="1:14">
      <c r="A106" s="62"/>
      <c r="B106" s="66"/>
      <c r="C106" s="65"/>
      <c r="D106" s="66"/>
      <c r="E106" s="65"/>
      <c r="L106" s="66"/>
      <c r="M106" s="65"/>
      <c r="N106" s="67"/>
    </row>
    <row r="107" spans="1:14">
      <c r="A107" s="62"/>
      <c r="B107" s="66"/>
      <c r="C107" s="65"/>
    </row>
    <row r="108" spans="1:14">
      <c r="A108" s="62"/>
      <c r="B108" s="66"/>
      <c r="C108" s="65"/>
    </row>
    <row r="109" spans="1:14">
      <c r="A109" s="62"/>
      <c r="B109" s="66"/>
      <c r="C109" s="65"/>
    </row>
    <row r="110" spans="1:14">
      <c r="A110" s="62"/>
      <c r="B110" s="66"/>
      <c r="C110" s="65"/>
    </row>
    <row r="111" spans="1:14">
      <c r="B111" s="66"/>
      <c r="C111" s="65"/>
    </row>
  </sheetData>
  <mergeCells count="7">
    <mergeCell ref="N2:O2"/>
    <mergeCell ref="J2:K2"/>
    <mergeCell ref="L2:M2"/>
    <mergeCell ref="B2:C2"/>
    <mergeCell ref="D2:E2"/>
    <mergeCell ref="F2:G2"/>
    <mergeCell ref="H2:I2"/>
  </mergeCells>
  <pageMargins left="0.75" right="0.75" top="1" bottom="1" header="0.5" footer="0.5"/>
  <pageSetup paperSize="9" scale="54" orientation="portrait" horizontalDpi="200" verticalDpi="200" r:id="rId1"/>
  <headerFooter alignWithMargins="0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D21"/>
  <sheetViews>
    <sheetView zoomScaleNormal="100" workbookViewId="0">
      <selection activeCell="L13" sqref="L13"/>
    </sheetView>
  </sheetViews>
  <sheetFormatPr defaultRowHeight="12.75"/>
  <cols>
    <col min="1" max="1" width="9.140625" style="40"/>
    <col min="2" max="2" width="39.5703125" style="40" customWidth="1"/>
    <col min="3" max="3" width="10.140625" style="40" customWidth="1"/>
    <col min="4" max="4" width="13.42578125" style="40" bestFit="1" customWidth="1"/>
    <col min="5" max="16384" width="9.140625" style="40"/>
  </cols>
  <sheetData>
    <row r="1" spans="1:4" ht="18" thickBot="1">
      <c r="A1" s="119" t="s">
        <v>158</v>
      </c>
      <c r="B1" s="118"/>
      <c r="C1" s="104"/>
      <c r="D1" s="104"/>
    </row>
    <row r="2" spans="1:4" ht="15">
      <c r="A2" s="117"/>
      <c r="B2" s="116"/>
      <c r="C2" s="115" t="s">
        <v>98</v>
      </c>
      <c r="D2" s="114" t="s">
        <v>144</v>
      </c>
    </row>
    <row r="3" spans="1:4" ht="14.25">
      <c r="A3" s="10" t="s">
        <v>24</v>
      </c>
      <c r="B3" s="10"/>
      <c r="C3" s="10">
        <v>564</v>
      </c>
      <c r="D3" s="113">
        <f>(C3/C$16)*100</f>
        <v>49.343832020997375</v>
      </c>
    </row>
    <row r="4" spans="1:4" ht="14.25">
      <c r="A4" s="10" t="s">
        <v>18</v>
      </c>
      <c r="B4" s="10"/>
      <c r="C4" s="10">
        <v>223</v>
      </c>
      <c r="D4" s="113">
        <f>(C4/C$16)*100</f>
        <v>19.510061242344705</v>
      </c>
    </row>
    <row r="5" spans="1:4" ht="14.25">
      <c r="A5" s="10" t="s">
        <v>23</v>
      </c>
      <c r="B5" s="10"/>
      <c r="C5" s="10">
        <v>172</v>
      </c>
      <c r="D5" s="113">
        <f>(C5/C$16)*100</f>
        <v>15.048118985126861</v>
      </c>
    </row>
    <row r="6" spans="1:4" ht="14.25">
      <c r="A6" s="10" t="s">
        <v>25</v>
      </c>
      <c r="B6" s="10"/>
      <c r="C6" s="10">
        <v>153</v>
      </c>
      <c r="D6" s="113">
        <f>(C6/C$16)*100</f>
        <v>13.385826771653544</v>
      </c>
    </row>
    <row r="7" spans="1:4" ht="14.25">
      <c r="A7" s="10" t="s">
        <v>20</v>
      </c>
      <c r="B7" s="10"/>
      <c r="C7" s="10">
        <v>119</v>
      </c>
      <c r="D7" s="113">
        <f>(C7/C$16)*100</f>
        <v>10.411198600174979</v>
      </c>
    </row>
    <row r="8" spans="1:4" ht="14.25">
      <c r="A8" s="10" t="s">
        <v>17</v>
      </c>
      <c r="B8" s="10"/>
      <c r="C8" s="10">
        <v>70</v>
      </c>
      <c r="D8" s="113">
        <f>(C8/C$16)*100</f>
        <v>6.1242344706911638</v>
      </c>
    </row>
    <row r="9" spans="1:4" ht="14.25">
      <c r="A9" s="10" t="s">
        <v>22</v>
      </c>
      <c r="B9" s="10"/>
      <c r="C9" s="10">
        <v>56</v>
      </c>
      <c r="D9" s="113">
        <f>(C9/C$16)*100</f>
        <v>4.8993875765529307</v>
      </c>
    </row>
    <row r="10" spans="1:4" ht="14.25">
      <c r="A10" s="10" t="s">
        <v>21</v>
      </c>
      <c r="B10" s="10"/>
      <c r="C10" s="10">
        <v>54</v>
      </c>
      <c r="D10" s="113">
        <f>(C10/C$16)*100</f>
        <v>4.7244094488188972</v>
      </c>
    </row>
    <row r="11" spans="1:4" ht="14.25">
      <c r="A11" s="10" t="s">
        <v>16</v>
      </c>
      <c r="B11" s="10"/>
      <c r="C11" s="10">
        <v>31</v>
      </c>
      <c r="D11" s="113">
        <f>(C11/C$16)*100</f>
        <v>2.712160979877515</v>
      </c>
    </row>
    <row r="12" spans="1:4" ht="14.25">
      <c r="A12" s="10" t="s">
        <v>19</v>
      </c>
      <c r="B12" s="10"/>
      <c r="C12" s="10">
        <v>27</v>
      </c>
      <c r="D12" s="113">
        <f>(C12/C$16)*100</f>
        <v>2.3622047244094486</v>
      </c>
    </row>
    <row r="13" spans="1:4" ht="13.5" thickBot="1">
      <c r="A13" s="16" t="s">
        <v>112</v>
      </c>
      <c r="B13" s="16"/>
      <c r="C13" s="112">
        <v>1469</v>
      </c>
      <c r="D13" s="111"/>
    </row>
    <row r="14" spans="1:4" ht="16.5">
      <c r="A14" s="72" t="s">
        <v>157</v>
      </c>
      <c r="B14" s="110"/>
      <c r="C14" s="109">
        <f>SUM(C3:C12)</f>
        <v>1469</v>
      </c>
      <c r="D14" s="108"/>
    </row>
    <row r="15" spans="1:4" ht="6" customHeight="1">
      <c r="A15" s="72"/>
      <c r="B15" s="110"/>
      <c r="C15" s="109"/>
      <c r="D15" s="108"/>
    </row>
    <row r="16" spans="1:4" ht="17.25">
      <c r="A16" s="22" t="s">
        <v>156</v>
      </c>
      <c r="B16" s="20"/>
      <c r="C16" s="107">
        <v>1143</v>
      </c>
      <c r="D16" s="20"/>
    </row>
    <row r="17" spans="1:4" ht="6.75" customHeight="1">
      <c r="A17" s="106"/>
    </row>
    <row r="18" spans="1:4" ht="15.75" thickBot="1">
      <c r="A18" s="79" t="s">
        <v>155</v>
      </c>
      <c r="B18" s="104"/>
      <c r="C18" s="105">
        <f>C14/C16</f>
        <v>1.2852143482064742</v>
      </c>
      <c r="D18" s="104"/>
    </row>
    <row r="19" spans="1:4">
      <c r="A19" s="100" t="s">
        <v>126</v>
      </c>
      <c r="B19" s="102"/>
      <c r="C19" s="103"/>
      <c r="D19" s="102"/>
    </row>
    <row r="20" spans="1:4">
      <c r="A20" s="101" t="s">
        <v>154</v>
      </c>
    </row>
    <row r="21" spans="1:4">
      <c r="A21" s="100" t="s">
        <v>153</v>
      </c>
    </row>
  </sheetData>
  <pageMargins left="0.75" right="0.75" top="1" bottom="1" header="0.5" footer="0.5"/>
  <pageSetup paperSize="9" scale="87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84"/>
  <sheetViews>
    <sheetView zoomScaleNormal="100" workbookViewId="0">
      <selection activeCell="L13" sqref="L13"/>
    </sheetView>
  </sheetViews>
  <sheetFormatPr defaultRowHeight="12.75"/>
  <cols>
    <col min="1" max="1" width="44.42578125" style="100" customWidth="1"/>
    <col min="2" max="2" width="42.7109375" style="100" customWidth="1"/>
    <col min="3" max="3" width="9.85546875" style="100" customWidth="1"/>
    <col min="4" max="4" width="28.7109375" style="100" customWidth="1"/>
    <col min="5" max="16384" width="9.140625" style="100"/>
  </cols>
  <sheetData>
    <row r="1" spans="1:15" ht="15" thickBot="1">
      <c r="A1" s="140" t="s">
        <v>171</v>
      </c>
      <c r="B1" s="60"/>
      <c r="C1" s="139"/>
      <c r="O1" s="138"/>
    </row>
    <row r="2" spans="1:15" ht="24" customHeight="1">
      <c r="A2" s="137" t="s">
        <v>170</v>
      </c>
      <c r="B2" s="137" t="s">
        <v>169</v>
      </c>
      <c r="C2" s="136" t="s">
        <v>98</v>
      </c>
    </row>
    <row r="3" spans="1:15">
      <c r="A3" s="135"/>
      <c r="B3" s="135"/>
      <c r="C3" s="135"/>
    </row>
    <row r="4" spans="1:15">
      <c r="A4" s="134" t="s">
        <v>62</v>
      </c>
      <c r="B4" s="134" t="s">
        <v>61</v>
      </c>
      <c r="C4" s="133">
        <v>511</v>
      </c>
    </row>
    <row r="5" spans="1:15">
      <c r="A5" s="134" t="s">
        <v>62</v>
      </c>
      <c r="B5" s="134" t="s">
        <v>43</v>
      </c>
      <c r="C5" s="133">
        <v>354</v>
      </c>
    </row>
    <row r="6" spans="1:15">
      <c r="A6" s="134" t="s">
        <v>64</v>
      </c>
      <c r="B6" s="134" t="s">
        <v>62</v>
      </c>
      <c r="C6" s="133">
        <v>288</v>
      </c>
    </row>
    <row r="7" spans="1:15">
      <c r="A7" s="134" t="s">
        <v>93</v>
      </c>
      <c r="B7" s="134" t="s">
        <v>57</v>
      </c>
      <c r="C7" s="133">
        <v>191</v>
      </c>
    </row>
    <row r="8" spans="1:15">
      <c r="A8" s="134" t="s">
        <v>61</v>
      </c>
      <c r="B8" s="134" t="s">
        <v>43</v>
      </c>
      <c r="C8" s="133">
        <v>179</v>
      </c>
    </row>
    <row r="9" spans="1:15">
      <c r="A9" s="134" t="s">
        <v>64</v>
      </c>
      <c r="B9" s="134" t="s">
        <v>61</v>
      </c>
      <c r="C9" s="133">
        <v>157</v>
      </c>
    </row>
    <row r="10" spans="1:15">
      <c r="A10" s="134" t="s">
        <v>24</v>
      </c>
      <c r="B10" s="134" t="s">
        <v>18</v>
      </c>
      <c r="C10" s="133">
        <v>154</v>
      </c>
    </row>
    <row r="11" spans="1:15">
      <c r="A11" s="134" t="s">
        <v>71</v>
      </c>
      <c r="B11" s="134" t="s">
        <v>57</v>
      </c>
      <c r="C11" s="133">
        <v>134</v>
      </c>
    </row>
    <row r="12" spans="1:15">
      <c r="A12" s="134" t="s">
        <v>24</v>
      </c>
      <c r="B12" s="134" t="s">
        <v>23</v>
      </c>
      <c r="C12" s="133">
        <v>128</v>
      </c>
    </row>
    <row r="13" spans="1:15">
      <c r="A13" s="134" t="s">
        <v>64</v>
      </c>
      <c r="B13" s="134" t="s">
        <v>43</v>
      </c>
      <c r="C13" s="133">
        <v>126</v>
      </c>
    </row>
    <row r="14" spans="1:15">
      <c r="A14" s="134" t="s">
        <v>93</v>
      </c>
      <c r="B14" s="134" t="s">
        <v>71</v>
      </c>
      <c r="C14" s="133">
        <v>125</v>
      </c>
    </row>
    <row r="15" spans="1:15">
      <c r="A15" s="134" t="s">
        <v>57</v>
      </c>
      <c r="B15" s="134" t="s">
        <v>43</v>
      </c>
      <c r="C15" s="133">
        <v>116</v>
      </c>
    </row>
    <row r="16" spans="1:15">
      <c r="A16" s="134" t="s">
        <v>76</v>
      </c>
      <c r="B16" s="134" t="s">
        <v>62</v>
      </c>
      <c r="C16" s="133">
        <v>115</v>
      </c>
    </row>
    <row r="17" spans="1:3">
      <c r="A17" s="134" t="s">
        <v>25</v>
      </c>
      <c r="B17" s="134" t="s">
        <v>24</v>
      </c>
      <c r="C17" s="133">
        <v>108</v>
      </c>
    </row>
    <row r="18" spans="1:3">
      <c r="A18" s="134"/>
      <c r="B18" s="134"/>
      <c r="C18" s="133"/>
    </row>
    <row r="19" spans="1:3">
      <c r="A19" s="53" t="s">
        <v>126</v>
      </c>
      <c r="C19" s="132"/>
    </row>
    <row r="20" spans="1:3">
      <c r="C20" s="132"/>
    </row>
    <row r="21" spans="1:3">
      <c r="A21" s="131" t="s">
        <v>168</v>
      </c>
      <c r="B21" s="130"/>
      <c r="C21" s="129"/>
    </row>
    <row r="22" spans="1:3">
      <c r="A22" s="128" t="s">
        <v>167</v>
      </c>
      <c r="B22" s="127"/>
      <c r="C22" s="126"/>
    </row>
    <row r="23" spans="1:3">
      <c r="A23" s="128" t="s">
        <v>166</v>
      </c>
      <c r="B23" s="127"/>
      <c r="C23" s="126"/>
    </row>
    <row r="24" spans="1:3">
      <c r="A24" s="128" t="s">
        <v>165</v>
      </c>
      <c r="B24" s="127"/>
      <c r="C24" s="126"/>
    </row>
    <row r="25" spans="1:3">
      <c r="A25" s="128" t="s">
        <v>164</v>
      </c>
      <c r="B25" s="127"/>
      <c r="C25" s="126"/>
    </row>
    <row r="26" spans="1:3">
      <c r="A26" s="128" t="s">
        <v>163</v>
      </c>
      <c r="B26" s="127"/>
      <c r="C26" s="126"/>
    </row>
    <row r="27" spans="1:3">
      <c r="A27" s="128"/>
      <c r="B27" s="127" t="s">
        <v>162</v>
      </c>
      <c r="C27" s="126"/>
    </row>
    <row r="28" spans="1:3">
      <c r="A28" s="128"/>
      <c r="B28" s="127" t="s">
        <v>161</v>
      </c>
      <c r="C28" s="126"/>
    </row>
    <row r="29" spans="1:3">
      <c r="A29" s="128"/>
      <c r="B29" s="127" t="s">
        <v>160</v>
      </c>
      <c r="C29" s="126"/>
    </row>
    <row r="30" spans="1:3">
      <c r="A30" s="125"/>
      <c r="B30" s="124" t="s">
        <v>159</v>
      </c>
      <c r="C30" s="123"/>
    </row>
    <row r="31" spans="1:3">
      <c r="A31" s="122"/>
      <c r="B31" s="122"/>
    </row>
    <row r="32" spans="1:3" ht="114.75" customHeight="1">
      <c r="A32" s="122"/>
      <c r="B32" s="122"/>
    </row>
    <row r="45" spans="1:3" ht="15">
      <c r="A45" s="120"/>
      <c r="B45" s="120"/>
      <c r="C45" s="121"/>
    </row>
    <row r="46" spans="1:3" ht="15">
      <c r="A46" s="120"/>
      <c r="B46" s="120"/>
      <c r="C46" s="120"/>
    </row>
    <row r="47" spans="1:3" ht="15">
      <c r="A47" s="120"/>
      <c r="B47" s="120"/>
      <c r="C47" s="120"/>
    </row>
    <row r="48" spans="1:3" ht="15">
      <c r="A48" s="120"/>
      <c r="B48" s="120"/>
      <c r="C48" s="120"/>
    </row>
    <row r="49" spans="1:3" ht="15">
      <c r="A49" s="120"/>
      <c r="B49" s="120"/>
      <c r="C49" s="120"/>
    </row>
    <row r="50" spans="1:3" ht="15">
      <c r="A50" s="120"/>
      <c r="B50" s="120"/>
      <c r="C50" s="120"/>
    </row>
    <row r="51" spans="1:3" ht="15">
      <c r="A51" s="120"/>
      <c r="B51" s="120"/>
      <c r="C51" s="120"/>
    </row>
    <row r="52" spans="1:3" ht="15">
      <c r="A52" s="120"/>
      <c r="B52" s="120"/>
      <c r="C52" s="120"/>
    </row>
    <row r="53" spans="1:3" ht="15">
      <c r="A53" s="120"/>
      <c r="B53" s="120"/>
      <c r="C53" s="120"/>
    </row>
    <row r="54" spans="1:3" ht="15">
      <c r="A54" s="120"/>
      <c r="B54" s="120"/>
      <c r="C54" s="120"/>
    </row>
    <row r="55" spans="1:3" ht="15">
      <c r="A55" s="120"/>
      <c r="B55" s="120"/>
      <c r="C55" s="120"/>
    </row>
    <row r="56" spans="1:3" ht="15">
      <c r="A56" s="120"/>
      <c r="B56" s="120"/>
      <c r="C56" s="120"/>
    </row>
    <row r="57" spans="1:3" ht="15">
      <c r="A57" s="120"/>
      <c r="B57" s="120"/>
      <c r="C57" s="120"/>
    </row>
    <row r="58" spans="1:3" ht="15">
      <c r="A58" s="120"/>
      <c r="B58" s="120"/>
      <c r="C58" s="120"/>
    </row>
    <row r="59" spans="1:3" ht="15">
      <c r="A59" s="120"/>
      <c r="B59" s="120"/>
      <c r="C59" s="120"/>
    </row>
    <row r="60" spans="1:3" ht="15">
      <c r="A60" s="120"/>
      <c r="B60" s="120"/>
      <c r="C60" s="120"/>
    </row>
    <row r="61" spans="1:3" ht="15">
      <c r="A61" s="120"/>
      <c r="B61" s="120"/>
      <c r="C61" s="120"/>
    </row>
    <row r="62" spans="1:3" ht="15">
      <c r="A62" s="120"/>
      <c r="B62" s="120"/>
      <c r="C62" s="120"/>
    </row>
    <row r="63" spans="1:3" ht="15">
      <c r="A63" s="120"/>
      <c r="B63" s="120"/>
      <c r="C63" s="120"/>
    </row>
    <row r="64" spans="1:3" ht="15">
      <c r="A64" s="120"/>
      <c r="B64" s="120"/>
      <c r="C64" s="120"/>
    </row>
    <row r="65" spans="1:3" ht="15">
      <c r="A65" s="120"/>
      <c r="B65" s="120"/>
      <c r="C65" s="120"/>
    </row>
    <row r="66" spans="1:3" ht="15">
      <c r="A66" s="120"/>
      <c r="B66" s="120"/>
      <c r="C66" s="120"/>
    </row>
    <row r="67" spans="1:3" ht="15">
      <c r="A67" s="120"/>
      <c r="B67" s="120"/>
      <c r="C67" s="120"/>
    </row>
    <row r="68" spans="1:3" ht="15">
      <c r="A68" s="120"/>
      <c r="B68" s="120"/>
      <c r="C68" s="120"/>
    </row>
    <row r="69" spans="1:3" ht="15">
      <c r="A69" s="120"/>
      <c r="B69" s="120"/>
      <c r="C69" s="120"/>
    </row>
    <row r="70" spans="1:3" ht="15">
      <c r="A70" s="120"/>
      <c r="B70" s="120"/>
      <c r="C70" s="120"/>
    </row>
    <row r="71" spans="1:3" ht="15">
      <c r="A71" s="120"/>
      <c r="B71" s="120"/>
      <c r="C71" s="120"/>
    </row>
    <row r="72" spans="1:3" ht="15">
      <c r="A72" s="120"/>
      <c r="B72" s="120"/>
      <c r="C72" s="120"/>
    </row>
    <row r="73" spans="1:3" ht="15">
      <c r="A73" s="120"/>
      <c r="B73" s="120"/>
      <c r="C73" s="120"/>
    </row>
    <row r="74" spans="1:3" ht="15">
      <c r="A74" s="120"/>
      <c r="B74" s="120"/>
      <c r="C74" s="120"/>
    </row>
    <row r="75" spans="1:3" ht="15">
      <c r="A75" s="120"/>
      <c r="B75" s="120"/>
      <c r="C75" s="120"/>
    </row>
    <row r="76" spans="1:3" ht="15">
      <c r="A76" s="120"/>
      <c r="B76" s="120"/>
      <c r="C76" s="120"/>
    </row>
    <row r="77" spans="1:3" ht="15">
      <c r="A77" s="120"/>
      <c r="B77" s="120"/>
      <c r="C77" s="120"/>
    </row>
    <row r="78" spans="1:3" ht="15">
      <c r="A78" s="120"/>
      <c r="B78" s="120"/>
      <c r="C78" s="120"/>
    </row>
    <row r="79" spans="1:3" ht="15">
      <c r="A79" s="120"/>
      <c r="B79" s="120"/>
      <c r="C79" s="120"/>
    </row>
    <row r="80" spans="1:3" ht="15">
      <c r="A80" s="120"/>
      <c r="B80" s="120"/>
      <c r="C80" s="120"/>
    </row>
    <row r="81" spans="1:3" ht="15">
      <c r="A81" s="120"/>
      <c r="B81" s="120"/>
      <c r="C81" s="120"/>
    </row>
    <row r="82" spans="1:3" ht="15">
      <c r="A82" s="120"/>
      <c r="B82" s="120"/>
      <c r="C82" s="120"/>
    </row>
    <row r="83" spans="1:3" ht="15">
      <c r="A83" s="120"/>
      <c r="B83" s="120"/>
      <c r="C83" s="120"/>
    </row>
    <row r="84" spans="1:3" ht="15">
      <c r="A84" s="120"/>
      <c r="B84" s="120"/>
      <c r="C84" s="120"/>
    </row>
  </sheetData>
  <pageMargins left="0.75" right="0.75" top="0.64" bottom="0.67" header="0.5" footer="0.5"/>
  <pageSetup paperSize="9" scale="9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S89"/>
  <sheetViews>
    <sheetView topLeftCell="A31" zoomScale="75" zoomScaleNormal="75" zoomScaleSheetLayoutView="75" workbookViewId="0">
      <selection activeCell="L13" sqref="L13"/>
    </sheetView>
  </sheetViews>
  <sheetFormatPr defaultRowHeight="16.5"/>
  <cols>
    <col min="1" max="1" width="1.28515625" style="141" customWidth="1"/>
    <col min="2" max="2" width="60.42578125" style="141" customWidth="1"/>
    <col min="3" max="3" width="14.42578125" style="141" bestFit="1" customWidth="1"/>
    <col min="4" max="4" width="15.7109375" style="141" bestFit="1" customWidth="1"/>
    <col min="5" max="5" width="16" style="141" bestFit="1" customWidth="1"/>
    <col min="6" max="6" width="15.42578125" style="141" bestFit="1" customWidth="1"/>
    <col min="7" max="7" width="8" style="141" bestFit="1" customWidth="1"/>
    <col min="8" max="8" width="8.7109375" style="141" customWidth="1"/>
    <col min="9" max="9" width="1.42578125" style="141" customWidth="1"/>
    <col min="10" max="10" width="20.42578125" style="141" customWidth="1"/>
    <col min="11" max="11" width="1.5703125" style="141" customWidth="1"/>
    <col min="12" max="12" width="22.7109375" style="142" customWidth="1"/>
    <col min="13" max="16384" width="9.140625" style="141"/>
  </cols>
  <sheetData>
    <row r="1" spans="1:12" ht="20.25" thickBot="1">
      <c r="A1" s="161" t="s">
        <v>188</v>
      </c>
      <c r="B1" s="175"/>
      <c r="C1" s="175"/>
      <c r="D1" s="175"/>
      <c r="E1" s="175"/>
      <c r="F1" s="175"/>
      <c r="G1" s="175"/>
      <c r="H1" s="178"/>
      <c r="I1" s="178"/>
      <c r="J1" s="178"/>
    </row>
    <row r="2" spans="1:12" ht="22.5" customHeight="1">
      <c r="B2" s="159"/>
      <c r="C2" s="177" t="s">
        <v>187</v>
      </c>
      <c r="D2" s="177"/>
      <c r="E2" s="177"/>
      <c r="F2" s="177"/>
      <c r="G2" s="177"/>
      <c r="H2" s="177"/>
      <c r="I2" s="159"/>
      <c r="J2" s="176" t="s">
        <v>186</v>
      </c>
    </row>
    <row r="3" spans="1:12" ht="33.75" thickBot="1">
      <c r="A3" s="175"/>
      <c r="B3" s="175"/>
      <c r="C3" s="174" t="s">
        <v>185</v>
      </c>
      <c r="D3" s="174" t="s">
        <v>184</v>
      </c>
      <c r="E3" s="174" t="s">
        <v>183</v>
      </c>
      <c r="F3" s="174" t="s">
        <v>182</v>
      </c>
      <c r="G3" s="174" t="s">
        <v>10</v>
      </c>
      <c r="H3" s="174" t="s">
        <v>112</v>
      </c>
      <c r="I3" s="174"/>
      <c r="J3" s="173"/>
    </row>
    <row r="4" spans="1:12">
      <c r="A4" s="166" t="s">
        <v>121</v>
      </c>
      <c r="B4" s="155"/>
      <c r="C4" s="155"/>
      <c r="D4" s="155"/>
      <c r="E4" s="155"/>
      <c r="F4" s="155"/>
      <c r="G4" s="155"/>
      <c r="H4" s="166"/>
      <c r="I4" s="165"/>
      <c r="J4" s="164"/>
    </row>
    <row r="5" spans="1:12">
      <c r="A5" s="155"/>
      <c r="B5" s="155" t="s">
        <v>95</v>
      </c>
      <c r="C5" s="155">
        <v>0</v>
      </c>
      <c r="D5" s="155">
        <v>1</v>
      </c>
      <c r="E5" s="155">
        <v>0</v>
      </c>
      <c r="F5" s="155">
        <v>0</v>
      </c>
      <c r="G5" s="155">
        <v>0</v>
      </c>
      <c r="H5" s="155">
        <v>1</v>
      </c>
      <c r="I5" s="165"/>
      <c r="J5" s="172">
        <f>H5/$H$77*100</f>
        <v>0.69930069930069927</v>
      </c>
    </row>
    <row r="6" spans="1:12">
      <c r="A6" s="155"/>
      <c r="B6" s="155" t="s">
        <v>93</v>
      </c>
      <c r="C6" s="155">
        <v>0</v>
      </c>
      <c r="D6" s="155">
        <v>0</v>
      </c>
      <c r="E6" s="155">
        <v>1</v>
      </c>
      <c r="F6" s="155">
        <v>2</v>
      </c>
      <c r="G6" s="155">
        <v>1</v>
      </c>
      <c r="H6" s="155">
        <v>4</v>
      </c>
      <c r="I6" s="165"/>
      <c r="J6" s="172">
        <f>H6/$H$77*100</f>
        <v>2.7972027972027971</v>
      </c>
    </row>
    <row r="7" spans="1:12">
      <c r="A7" s="155"/>
      <c r="B7" s="155" t="s">
        <v>88</v>
      </c>
      <c r="C7" s="155">
        <v>1</v>
      </c>
      <c r="D7" s="155">
        <v>1</v>
      </c>
      <c r="E7" s="155">
        <v>2</v>
      </c>
      <c r="F7" s="155">
        <v>1</v>
      </c>
      <c r="G7" s="155">
        <v>0</v>
      </c>
      <c r="H7" s="155">
        <v>5</v>
      </c>
      <c r="I7" s="165"/>
      <c r="J7" s="172">
        <f>H7/$H$77*100</f>
        <v>3.4965034965034967</v>
      </c>
    </row>
    <row r="8" spans="1:12">
      <c r="A8" s="155"/>
      <c r="B8" s="155" t="s">
        <v>87</v>
      </c>
      <c r="C8" s="155">
        <v>0</v>
      </c>
      <c r="D8" s="155">
        <v>0</v>
      </c>
      <c r="E8" s="155">
        <v>1</v>
      </c>
      <c r="F8" s="155">
        <v>2</v>
      </c>
      <c r="G8" s="155">
        <v>0</v>
      </c>
      <c r="H8" s="155">
        <v>3</v>
      </c>
      <c r="I8" s="165"/>
      <c r="J8" s="172">
        <f>H8/$H$77*100</f>
        <v>2.0979020979020979</v>
      </c>
    </row>
    <row r="9" spans="1:12" ht="3" customHeight="1">
      <c r="A9" s="155"/>
      <c r="B9" s="155"/>
      <c r="C9" s="155"/>
      <c r="D9" s="155"/>
      <c r="E9" s="155"/>
      <c r="F9" s="155"/>
      <c r="G9" s="155"/>
      <c r="H9" s="166"/>
      <c r="I9" s="165"/>
      <c r="J9" s="172"/>
      <c r="L9" s="141"/>
    </row>
    <row r="10" spans="1:12">
      <c r="A10" s="166" t="s">
        <v>120</v>
      </c>
      <c r="B10" s="155"/>
      <c r="C10" s="155"/>
      <c r="D10" s="155"/>
      <c r="E10" s="155"/>
      <c r="F10" s="155"/>
      <c r="G10" s="155"/>
      <c r="H10" s="166"/>
      <c r="I10" s="165"/>
      <c r="J10" s="172"/>
    </row>
    <row r="11" spans="1:12">
      <c r="A11" s="166"/>
      <c r="B11" s="155" t="s">
        <v>84</v>
      </c>
      <c r="C11" s="155">
        <v>0</v>
      </c>
      <c r="D11" s="155">
        <v>1</v>
      </c>
      <c r="E11" s="155">
        <v>0</v>
      </c>
      <c r="F11" s="155">
        <v>2</v>
      </c>
      <c r="G11" s="155">
        <v>0</v>
      </c>
      <c r="H11" s="155">
        <v>3</v>
      </c>
      <c r="I11" s="165"/>
      <c r="J11" s="172">
        <f>H11/$H$77*100</f>
        <v>2.0979020979020979</v>
      </c>
    </row>
    <row r="12" spans="1:12">
      <c r="A12" s="166"/>
      <c r="B12" s="155" t="s">
        <v>83</v>
      </c>
      <c r="C12" s="155">
        <v>1</v>
      </c>
      <c r="D12" s="155">
        <v>0</v>
      </c>
      <c r="E12" s="155">
        <v>0</v>
      </c>
      <c r="F12" s="155">
        <v>0</v>
      </c>
      <c r="G12" s="155">
        <v>0</v>
      </c>
      <c r="H12" s="155">
        <v>1</v>
      </c>
      <c r="I12" s="165"/>
      <c r="J12" s="172">
        <f>H12/$H$77*100</f>
        <v>0.69930069930069927</v>
      </c>
    </row>
    <row r="13" spans="1:12">
      <c r="A13" s="166"/>
      <c r="B13" s="155" t="s">
        <v>79</v>
      </c>
      <c r="C13" s="155">
        <v>0</v>
      </c>
      <c r="D13" s="155">
        <v>0</v>
      </c>
      <c r="E13" s="155">
        <v>0</v>
      </c>
      <c r="F13" s="155">
        <v>1</v>
      </c>
      <c r="G13" s="155">
        <v>0</v>
      </c>
      <c r="H13" s="155">
        <v>1</v>
      </c>
      <c r="I13" s="165"/>
      <c r="J13" s="172">
        <f>H13/$H$77*100</f>
        <v>0.69930069930069927</v>
      </c>
    </row>
    <row r="14" spans="1:12" ht="5.25" customHeight="1">
      <c r="A14" s="155"/>
      <c r="B14" s="155"/>
      <c r="C14" s="155"/>
      <c r="D14" s="155"/>
      <c r="E14" s="155"/>
      <c r="F14" s="155"/>
      <c r="G14" s="155"/>
      <c r="H14" s="166"/>
      <c r="I14" s="165"/>
      <c r="J14" s="172"/>
    </row>
    <row r="15" spans="1:12">
      <c r="A15" s="166" t="s">
        <v>181</v>
      </c>
      <c r="B15" s="155"/>
      <c r="C15" s="155"/>
      <c r="D15" s="155"/>
      <c r="E15" s="155"/>
      <c r="F15" s="155"/>
      <c r="G15" s="155"/>
      <c r="H15" s="166"/>
      <c r="I15" s="165"/>
      <c r="J15" s="172"/>
    </row>
    <row r="16" spans="1:12">
      <c r="A16" s="155"/>
      <c r="B16" s="155" t="s">
        <v>77</v>
      </c>
      <c r="C16" s="155">
        <v>2</v>
      </c>
      <c r="D16" s="155">
        <v>0</v>
      </c>
      <c r="E16" s="155">
        <v>0</v>
      </c>
      <c r="F16" s="155">
        <v>0</v>
      </c>
      <c r="G16" s="155">
        <v>0</v>
      </c>
      <c r="H16" s="155">
        <v>2</v>
      </c>
      <c r="I16" s="165"/>
      <c r="J16" s="172">
        <f>H16/$H$77*100</f>
        <v>1.3986013986013985</v>
      </c>
    </row>
    <row r="17" spans="1:12">
      <c r="A17" s="155"/>
      <c r="B17" s="155" t="s">
        <v>76</v>
      </c>
      <c r="C17" s="155">
        <v>0</v>
      </c>
      <c r="D17" s="155">
        <v>0</v>
      </c>
      <c r="E17" s="155">
        <v>0</v>
      </c>
      <c r="F17" s="155">
        <v>1</v>
      </c>
      <c r="G17" s="155">
        <v>0</v>
      </c>
      <c r="H17" s="155">
        <v>1</v>
      </c>
      <c r="I17" s="165"/>
      <c r="J17" s="172">
        <f>H17/$H$77*100</f>
        <v>0.69930069930069927</v>
      </c>
    </row>
    <row r="18" spans="1:12">
      <c r="A18" s="155"/>
      <c r="B18" s="155" t="s">
        <v>75</v>
      </c>
      <c r="C18" s="155">
        <v>0</v>
      </c>
      <c r="D18" s="155">
        <v>0</v>
      </c>
      <c r="E18" s="155">
        <v>1</v>
      </c>
      <c r="F18" s="155">
        <v>1</v>
      </c>
      <c r="G18" s="155">
        <v>0</v>
      </c>
      <c r="H18" s="155">
        <v>2</v>
      </c>
      <c r="I18" s="165"/>
      <c r="J18" s="172">
        <f>H18/$H$77*100</f>
        <v>1.3986013986013985</v>
      </c>
    </row>
    <row r="19" spans="1:12">
      <c r="A19" s="155"/>
      <c r="B19" s="155" t="s">
        <v>74</v>
      </c>
      <c r="C19" s="155">
        <v>1</v>
      </c>
      <c r="D19" s="155">
        <v>0</v>
      </c>
      <c r="E19" s="155">
        <v>0</v>
      </c>
      <c r="F19" s="155">
        <v>0</v>
      </c>
      <c r="G19" s="155">
        <v>0</v>
      </c>
      <c r="H19" s="155">
        <v>1</v>
      </c>
      <c r="I19" s="165"/>
      <c r="J19" s="172">
        <f>H19/$H$77*100</f>
        <v>0.69930069930069927</v>
      </c>
    </row>
    <row r="20" spans="1:12">
      <c r="A20" s="155"/>
      <c r="B20" s="155" t="s">
        <v>73</v>
      </c>
      <c r="C20" s="155">
        <v>0</v>
      </c>
      <c r="D20" s="155">
        <v>0</v>
      </c>
      <c r="E20" s="155">
        <v>0</v>
      </c>
      <c r="F20" s="155">
        <v>1</v>
      </c>
      <c r="G20" s="155">
        <v>0</v>
      </c>
      <c r="H20" s="155">
        <v>1</v>
      </c>
      <c r="I20" s="165"/>
      <c r="J20" s="172">
        <f>H20/$H$77*100</f>
        <v>0.69930069930069927</v>
      </c>
    </row>
    <row r="21" spans="1:12">
      <c r="A21" s="155"/>
      <c r="B21" s="155" t="s">
        <v>72</v>
      </c>
      <c r="C21" s="155">
        <v>2</v>
      </c>
      <c r="D21" s="155">
        <v>0</v>
      </c>
      <c r="E21" s="155">
        <v>5</v>
      </c>
      <c r="F21" s="155">
        <v>13</v>
      </c>
      <c r="G21" s="155">
        <v>0</v>
      </c>
      <c r="H21" s="155">
        <v>20</v>
      </c>
      <c r="I21" s="165"/>
      <c r="J21" s="172">
        <f>H21/$H$77*100</f>
        <v>13.986013986013987</v>
      </c>
    </row>
    <row r="22" spans="1:12">
      <c r="A22" s="155"/>
      <c r="B22" s="155" t="s">
        <v>71</v>
      </c>
      <c r="C22" s="155">
        <v>2</v>
      </c>
      <c r="D22" s="155">
        <v>0</v>
      </c>
      <c r="E22" s="155">
        <v>0</v>
      </c>
      <c r="F22" s="155">
        <v>10</v>
      </c>
      <c r="G22" s="155">
        <v>1</v>
      </c>
      <c r="H22" s="155">
        <v>13</v>
      </c>
      <c r="I22" s="165"/>
      <c r="J22" s="172">
        <f>H22/$H$77*100</f>
        <v>9.0909090909090917</v>
      </c>
    </row>
    <row r="23" spans="1:12">
      <c r="A23" s="155"/>
      <c r="B23" s="155" t="s">
        <v>70</v>
      </c>
      <c r="C23" s="155">
        <v>1</v>
      </c>
      <c r="D23" s="155">
        <v>0</v>
      </c>
      <c r="E23" s="155">
        <v>0</v>
      </c>
      <c r="F23" s="155">
        <v>0</v>
      </c>
      <c r="G23" s="155">
        <v>0</v>
      </c>
      <c r="H23" s="155">
        <v>1</v>
      </c>
      <c r="I23" s="165"/>
      <c r="J23" s="172">
        <f>H23/$H$77*100</f>
        <v>0.69930069930069927</v>
      </c>
      <c r="L23" s="141"/>
    </row>
    <row r="24" spans="1:12" ht="4.5" customHeight="1">
      <c r="A24" s="155"/>
      <c r="B24" s="155"/>
      <c r="C24" s="155"/>
      <c r="D24" s="155"/>
      <c r="E24" s="155"/>
      <c r="F24" s="155"/>
      <c r="G24" s="155"/>
      <c r="H24" s="166"/>
      <c r="I24" s="165"/>
      <c r="J24" s="172"/>
    </row>
    <row r="25" spans="1:12">
      <c r="A25" s="166" t="s">
        <v>180</v>
      </c>
      <c r="B25" s="155"/>
      <c r="C25" s="155"/>
      <c r="D25" s="155"/>
      <c r="E25" s="155"/>
      <c r="F25" s="155"/>
      <c r="G25" s="155"/>
      <c r="H25" s="166"/>
      <c r="I25" s="165"/>
      <c r="J25" s="172"/>
      <c r="L25" s="141"/>
    </row>
    <row r="26" spans="1:12">
      <c r="A26" s="166"/>
      <c r="B26" s="155" t="s">
        <v>66</v>
      </c>
      <c r="C26" s="155">
        <v>0</v>
      </c>
      <c r="D26" s="155">
        <v>0</v>
      </c>
      <c r="E26" s="155">
        <v>1</v>
      </c>
      <c r="F26" s="155">
        <v>1</v>
      </c>
      <c r="G26" s="155">
        <v>0</v>
      </c>
      <c r="H26" s="155">
        <v>2</v>
      </c>
      <c r="I26" s="165"/>
      <c r="J26" s="172">
        <f>H26/$H$77*100</f>
        <v>1.3986013986013985</v>
      </c>
    </row>
    <row r="27" spans="1:12">
      <c r="A27" s="155"/>
      <c r="B27" s="155" t="s">
        <v>64</v>
      </c>
      <c r="C27" s="155">
        <v>3</v>
      </c>
      <c r="D27" s="155">
        <v>0</v>
      </c>
      <c r="E27" s="155">
        <v>4</v>
      </c>
      <c r="F27" s="155">
        <v>10</v>
      </c>
      <c r="G27" s="155">
        <v>1</v>
      </c>
      <c r="H27" s="155">
        <v>18</v>
      </c>
      <c r="I27" s="165"/>
      <c r="J27" s="172">
        <f>H27/$H$77*100</f>
        <v>12.587412587412588</v>
      </c>
    </row>
    <row r="28" spans="1:12">
      <c r="A28" s="155"/>
      <c r="B28" s="155" t="s">
        <v>62</v>
      </c>
      <c r="C28" s="155">
        <v>15</v>
      </c>
      <c r="D28" s="155">
        <v>2</v>
      </c>
      <c r="E28" s="155">
        <v>6</v>
      </c>
      <c r="F28" s="155">
        <v>6</v>
      </c>
      <c r="G28" s="155">
        <v>0</v>
      </c>
      <c r="H28" s="155">
        <v>29</v>
      </c>
      <c r="I28" s="165"/>
      <c r="J28" s="172">
        <f>H28/$H$77*100</f>
        <v>20.27972027972028</v>
      </c>
    </row>
    <row r="29" spans="1:12">
      <c r="A29" s="155"/>
      <c r="B29" s="155" t="s">
        <v>61</v>
      </c>
      <c r="C29" s="155">
        <v>2</v>
      </c>
      <c r="D29" s="155">
        <v>1</v>
      </c>
      <c r="E29" s="155">
        <v>8</v>
      </c>
      <c r="F29" s="155">
        <v>7</v>
      </c>
      <c r="G29" s="155">
        <v>0</v>
      </c>
      <c r="H29" s="155">
        <v>18</v>
      </c>
      <c r="I29" s="165"/>
      <c r="J29" s="172">
        <f>H29/$H$77*100</f>
        <v>12.587412587412588</v>
      </c>
    </row>
    <row r="30" spans="1:12">
      <c r="A30" s="155"/>
      <c r="B30" s="155" t="s">
        <v>60</v>
      </c>
      <c r="C30" s="155">
        <v>1</v>
      </c>
      <c r="D30" s="155">
        <v>2</v>
      </c>
      <c r="E30" s="155">
        <v>0</v>
      </c>
      <c r="F30" s="155">
        <v>0</v>
      </c>
      <c r="G30" s="155">
        <v>0</v>
      </c>
      <c r="H30" s="155">
        <v>3</v>
      </c>
      <c r="I30" s="165"/>
      <c r="J30" s="172">
        <f>H30/$H$77*100</f>
        <v>2.0979020979020979</v>
      </c>
    </row>
    <row r="31" spans="1:12">
      <c r="A31" s="155"/>
      <c r="B31" s="155" t="s">
        <v>59</v>
      </c>
      <c r="C31" s="155">
        <v>0</v>
      </c>
      <c r="D31" s="155">
        <v>0</v>
      </c>
      <c r="E31" s="155">
        <v>1</v>
      </c>
      <c r="F31" s="155">
        <v>1</v>
      </c>
      <c r="G31" s="155">
        <v>0</v>
      </c>
      <c r="H31" s="155">
        <v>2</v>
      </c>
      <c r="I31" s="165"/>
      <c r="J31" s="172">
        <f>H31/$H$77*100</f>
        <v>1.3986013986013985</v>
      </c>
    </row>
    <row r="32" spans="1:12">
      <c r="A32" s="155"/>
      <c r="B32" s="155" t="s">
        <v>58</v>
      </c>
      <c r="C32" s="155">
        <v>3</v>
      </c>
      <c r="D32" s="155">
        <v>1</v>
      </c>
      <c r="E32" s="155">
        <v>2</v>
      </c>
      <c r="F32" s="155">
        <v>7</v>
      </c>
      <c r="G32" s="155">
        <v>3</v>
      </c>
      <c r="H32" s="155">
        <v>16</v>
      </c>
      <c r="I32" s="165"/>
      <c r="J32" s="172">
        <f>H32/$H$77*100</f>
        <v>11.188811188811188</v>
      </c>
    </row>
    <row r="33" spans="1:12">
      <c r="A33" s="155"/>
      <c r="B33" s="155" t="s">
        <v>57</v>
      </c>
      <c r="C33" s="155">
        <v>3</v>
      </c>
      <c r="D33" s="155">
        <v>2</v>
      </c>
      <c r="E33" s="155">
        <v>15</v>
      </c>
      <c r="F33" s="155">
        <v>31</v>
      </c>
      <c r="G33" s="155">
        <v>4</v>
      </c>
      <c r="H33" s="155">
        <v>55</v>
      </c>
      <c r="I33" s="165"/>
      <c r="J33" s="172">
        <f>H33/$H$77*100</f>
        <v>38.461538461538467</v>
      </c>
    </row>
    <row r="34" spans="1:12" ht="3" customHeight="1">
      <c r="A34" s="155"/>
      <c r="B34" s="155"/>
      <c r="C34" s="155"/>
      <c r="D34" s="155"/>
      <c r="E34" s="155"/>
      <c r="F34" s="155"/>
      <c r="G34" s="155"/>
      <c r="H34" s="166"/>
      <c r="I34" s="165"/>
      <c r="J34" s="172"/>
      <c r="L34" s="141"/>
    </row>
    <row r="35" spans="1:12">
      <c r="A35" s="166" t="s">
        <v>179</v>
      </c>
      <c r="B35" s="155"/>
      <c r="C35" s="155"/>
      <c r="D35" s="155"/>
      <c r="E35" s="155"/>
      <c r="F35" s="155"/>
      <c r="G35" s="155"/>
      <c r="H35" s="166"/>
      <c r="I35" s="165"/>
      <c r="J35" s="172"/>
    </row>
    <row r="36" spans="1:12">
      <c r="A36" s="166"/>
      <c r="B36" s="155" t="s">
        <v>55</v>
      </c>
      <c r="C36" s="155">
        <v>1</v>
      </c>
      <c r="D36" s="155">
        <v>0</v>
      </c>
      <c r="E36" s="155">
        <v>1</v>
      </c>
      <c r="F36" s="155">
        <v>3</v>
      </c>
      <c r="G36" s="155">
        <v>0</v>
      </c>
      <c r="H36" s="155">
        <v>5</v>
      </c>
      <c r="I36" s="165"/>
      <c r="J36" s="172">
        <f>H36/$H$77*100</f>
        <v>3.4965034965034967</v>
      </c>
    </row>
    <row r="37" spans="1:12">
      <c r="A37" s="155"/>
      <c r="B37" s="155" t="s">
        <v>54</v>
      </c>
      <c r="C37" s="155">
        <v>1</v>
      </c>
      <c r="D37" s="155">
        <v>0</v>
      </c>
      <c r="E37" s="155">
        <v>0</v>
      </c>
      <c r="F37" s="155">
        <v>6</v>
      </c>
      <c r="G37" s="155">
        <v>0</v>
      </c>
      <c r="H37" s="155">
        <v>7</v>
      </c>
      <c r="I37" s="165"/>
      <c r="J37" s="172">
        <f>H37/$H$77*100</f>
        <v>4.895104895104895</v>
      </c>
    </row>
    <row r="38" spans="1:12">
      <c r="A38" s="155"/>
      <c r="B38" s="155" t="s">
        <v>53</v>
      </c>
      <c r="C38" s="155">
        <v>0</v>
      </c>
      <c r="D38" s="155">
        <v>0</v>
      </c>
      <c r="E38" s="155">
        <v>1</v>
      </c>
      <c r="F38" s="155">
        <v>4</v>
      </c>
      <c r="G38" s="155">
        <v>1</v>
      </c>
      <c r="H38" s="155">
        <v>6</v>
      </c>
      <c r="I38" s="165"/>
      <c r="J38" s="172">
        <f>H38/$H$77*100</f>
        <v>4.1958041958041958</v>
      </c>
    </row>
    <row r="39" spans="1:12">
      <c r="A39" s="155"/>
      <c r="B39" s="155" t="s">
        <v>51</v>
      </c>
      <c r="C39" s="155">
        <v>0</v>
      </c>
      <c r="D39" s="155">
        <v>0</v>
      </c>
      <c r="E39" s="155">
        <v>0</v>
      </c>
      <c r="F39" s="155">
        <v>5</v>
      </c>
      <c r="G39" s="155">
        <v>2</v>
      </c>
      <c r="H39" s="155">
        <v>7</v>
      </c>
      <c r="I39" s="165"/>
      <c r="J39" s="172">
        <f>H39/$H$77*100</f>
        <v>4.895104895104895</v>
      </c>
    </row>
    <row r="40" spans="1:12">
      <c r="A40" s="155"/>
      <c r="B40" s="155" t="s">
        <v>48</v>
      </c>
      <c r="C40" s="155">
        <v>0</v>
      </c>
      <c r="D40" s="155">
        <v>0</v>
      </c>
      <c r="E40" s="155">
        <v>0</v>
      </c>
      <c r="F40" s="155">
        <v>1</v>
      </c>
      <c r="G40" s="155">
        <v>0</v>
      </c>
      <c r="H40" s="155">
        <v>1</v>
      </c>
      <c r="I40" s="165"/>
      <c r="J40" s="172">
        <f>H40/$H$77*100</f>
        <v>0.69930069930069927</v>
      </c>
    </row>
    <row r="41" spans="1:12">
      <c r="A41" s="155"/>
      <c r="B41" s="155" t="s">
        <v>47</v>
      </c>
      <c r="C41" s="155">
        <v>0</v>
      </c>
      <c r="D41" s="155">
        <v>0</v>
      </c>
      <c r="E41" s="155">
        <v>0</v>
      </c>
      <c r="F41" s="155">
        <v>4</v>
      </c>
      <c r="G41" s="155">
        <v>0</v>
      </c>
      <c r="H41" s="155">
        <v>4</v>
      </c>
      <c r="I41" s="165"/>
      <c r="J41" s="172">
        <f>H41/$H$77*100</f>
        <v>2.7972027972027971</v>
      </c>
    </row>
    <row r="42" spans="1:12">
      <c r="A42" s="155"/>
      <c r="B42" s="155" t="s">
        <v>46</v>
      </c>
      <c r="C42" s="155">
        <v>0</v>
      </c>
      <c r="D42" s="155">
        <v>0</v>
      </c>
      <c r="E42" s="155">
        <v>1</v>
      </c>
      <c r="F42" s="155">
        <v>1</v>
      </c>
      <c r="G42" s="155">
        <v>0</v>
      </c>
      <c r="H42" s="155">
        <v>2</v>
      </c>
      <c r="I42" s="165"/>
      <c r="J42" s="172">
        <f>H42/$H$77*100</f>
        <v>1.3986013986013985</v>
      </c>
    </row>
    <row r="43" spans="1:12" ht="2.25" customHeight="1">
      <c r="A43" s="155"/>
      <c r="B43" s="155" t="s">
        <v>46</v>
      </c>
      <c r="C43" s="155">
        <v>1</v>
      </c>
      <c r="D43" s="155">
        <v>0</v>
      </c>
      <c r="E43" s="155">
        <v>0</v>
      </c>
      <c r="F43" s="155">
        <v>2</v>
      </c>
      <c r="G43" s="155">
        <v>0</v>
      </c>
      <c r="H43" s="166">
        <v>3</v>
      </c>
      <c r="I43" s="165"/>
      <c r="J43" s="172"/>
      <c r="L43" s="141"/>
    </row>
    <row r="44" spans="1:12">
      <c r="A44" s="166" t="s">
        <v>178</v>
      </c>
      <c r="B44" s="155"/>
      <c r="C44" s="155"/>
      <c r="D44" s="155"/>
      <c r="E44" s="155"/>
      <c r="F44" s="155"/>
      <c r="G44" s="155"/>
      <c r="H44" s="166"/>
      <c r="I44" s="165"/>
      <c r="J44" s="172"/>
      <c r="L44" s="141"/>
    </row>
    <row r="45" spans="1:12">
      <c r="A45" s="155"/>
      <c r="B45" s="155" t="s">
        <v>44</v>
      </c>
      <c r="C45" s="155">
        <v>0</v>
      </c>
      <c r="D45" s="155">
        <v>0</v>
      </c>
      <c r="E45" s="155">
        <v>0</v>
      </c>
      <c r="F45" s="155">
        <v>3</v>
      </c>
      <c r="G45" s="155">
        <v>0</v>
      </c>
      <c r="H45" s="155">
        <v>3</v>
      </c>
      <c r="I45" s="165"/>
      <c r="J45" s="172">
        <f>H45/$H$77*100</f>
        <v>2.0979020979020979</v>
      </c>
    </row>
    <row r="46" spans="1:12">
      <c r="A46" s="155"/>
      <c r="B46" s="155" t="s">
        <v>43</v>
      </c>
      <c r="C46" s="155">
        <v>5</v>
      </c>
      <c r="D46" s="155">
        <v>0</v>
      </c>
      <c r="E46" s="155">
        <v>4</v>
      </c>
      <c r="F46" s="155">
        <v>12</v>
      </c>
      <c r="G46" s="155">
        <v>1</v>
      </c>
      <c r="H46" s="155">
        <v>22</v>
      </c>
      <c r="I46" s="165"/>
      <c r="J46" s="172">
        <f>H46/$H$77*100</f>
        <v>15.384615384615385</v>
      </c>
    </row>
    <row r="47" spans="1:12">
      <c r="A47" s="155"/>
      <c r="B47" s="155" t="s">
        <v>42</v>
      </c>
      <c r="C47" s="155">
        <v>0</v>
      </c>
      <c r="D47" s="155">
        <v>0</v>
      </c>
      <c r="E47" s="155">
        <v>0</v>
      </c>
      <c r="F47" s="155">
        <v>0</v>
      </c>
      <c r="G47" s="155">
        <v>1</v>
      </c>
      <c r="H47" s="155">
        <v>1</v>
      </c>
      <c r="I47" s="165"/>
      <c r="J47" s="172">
        <f>H47/$H$77*100</f>
        <v>0.69930069930069927</v>
      </c>
    </row>
    <row r="48" spans="1:12">
      <c r="A48" s="155"/>
      <c r="B48" s="155" t="s">
        <v>40</v>
      </c>
      <c r="C48" s="155">
        <v>1</v>
      </c>
      <c r="D48" s="155">
        <v>0</v>
      </c>
      <c r="E48" s="155">
        <v>1</v>
      </c>
      <c r="F48" s="155">
        <v>4</v>
      </c>
      <c r="G48" s="155">
        <v>0</v>
      </c>
      <c r="H48" s="155">
        <v>6</v>
      </c>
      <c r="I48" s="165"/>
      <c r="J48" s="172">
        <f>H48/$H$77*100</f>
        <v>4.1958041958041958</v>
      </c>
    </row>
    <row r="49" spans="1:12">
      <c r="A49" s="155"/>
      <c r="B49" s="155" t="s">
        <v>39</v>
      </c>
      <c r="C49" s="155">
        <v>0</v>
      </c>
      <c r="D49" s="155">
        <v>0</v>
      </c>
      <c r="E49" s="155">
        <v>1</v>
      </c>
      <c r="F49" s="155">
        <v>1</v>
      </c>
      <c r="G49" s="155">
        <v>0</v>
      </c>
      <c r="H49" s="155">
        <v>2</v>
      </c>
      <c r="I49" s="165"/>
      <c r="J49" s="172">
        <f>H49/$H$77*100</f>
        <v>1.3986013986013985</v>
      </c>
    </row>
    <row r="50" spans="1:12">
      <c r="A50" s="155"/>
      <c r="B50" s="155" t="s">
        <v>38</v>
      </c>
      <c r="C50" s="155">
        <v>0</v>
      </c>
      <c r="D50" s="155">
        <v>0</v>
      </c>
      <c r="E50" s="155">
        <v>1</v>
      </c>
      <c r="F50" s="155">
        <v>0</v>
      </c>
      <c r="G50" s="155">
        <v>1</v>
      </c>
      <c r="H50" s="155">
        <v>2</v>
      </c>
      <c r="I50" s="165"/>
      <c r="J50" s="172">
        <f>H50/$H$77*100</f>
        <v>1.3986013986013985</v>
      </c>
    </row>
    <row r="51" spans="1:12" ht="5.25" customHeight="1">
      <c r="A51" s="166"/>
      <c r="B51" s="155"/>
      <c r="C51" s="155"/>
      <c r="D51" s="155"/>
      <c r="E51" s="155"/>
      <c r="F51" s="155"/>
      <c r="G51" s="155"/>
      <c r="H51" s="166"/>
      <c r="I51" s="165"/>
      <c r="J51" s="172"/>
      <c r="L51" s="141"/>
    </row>
    <row r="52" spans="1:12">
      <c r="A52" s="166" t="s">
        <v>115</v>
      </c>
      <c r="B52" s="155"/>
      <c r="C52" s="155"/>
      <c r="D52" s="155"/>
      <c r="E52" s="155"/>
      <c r="F52" s="155"/>
      <c r="G52" s="155"/>
      <c r="H52" s="166"/>
      <c r="I52" s="165"/>
      <c r="J52" s="172"/>
      <c r="L52" s="141"/>
    </row>
    <row r="53" spans="1:12">
      <c r="A53" s="166"/>
      <c r="B53" s="155" t="s">
        <v>36</v>
      </c>
      <c r="C53" s="155">
        <v>1</v>
      </c>
      <c r="D53" s="155">
        <v>0</v>
      </c>
      <c r="E53" s="155">
        <v>0</v>
      </c>
      <c r="F53" s="155">
        <v>1</v>
      </c>
      <c r="G53" s="155">
        <v>0</v>
      </c>
      <c r="H53" s="155">
        <v>2</v>
      </c>
      <c r="I53" s="165"/>
      <c r="J53" s="172">
        <f>H53/$H$77*100</f>
        <v>1.3986013986013985</v>
      </c>
    </row>
    <row r="54" spans="1:12">
      <c r="A54" s="155"/>
      <c r="B54" s="155" t="s">
        <v>34</v>
      </c>
      <c r="C54" s="155">
        <v>0</v>
      </c>
      <c r="D54" s="155">
        <v>0</v>
      </c>
      <c r="E54" s="155">
        <v>1</v>
      </c>
      <c r="F54" s="155">
        <v>0</v>
      </c>
      <c r="G54" s="155">
        <v>0</v>
      </c>
      <c r="H54" s="155">
        <v>1</v>
      </c>
      <c r="I54" s="165"/>
      <c r="J54" s="172">
        <f>H54/$H$77*100</f>
        <v>0.69930069930069927</v>
      </c>
    </row>
    <row r="55" spans="1:12">
      <c r="A55" s="155"/>
      <c r="B55" s="155" t="s">
        <v>31</v>
      </c>
      <c r="C55" s="155">
        <v>1</v>
      </c>
      <c r="D55" s="155">
        <v>0</v>
      </c>
      <c r="E55" s="155">
        <v>0</v>
      </c>
      <c r="F55" s="155">
        <v>0</v>
      </c>
      <c r="G55" s="155">
        <v>1</v>
      </c>
      <c r="H55" s="155">
        <v>2</v>
      </c>
      <c r="I55" s="165"/>
      <c r="J55" s="172">
        <f>H55/$H$77*100</f>
        <v>1.3986013986013985</v>
      </c>
    </row>
    <row r="56" spans="1:12">
      <c r="A56" s="155"/>
      <c r="B56" s="155" t="s">
        <v>30</v>
      </c>
      <c r="C56" s="155">
        <v>1</v>
      </c>
      <c r="D56" s="155">
        <v>0</v>
      </c>
      <c r="E56" s="155">
        <v>0</v>
      </c>
      <c r="F56" s="155">
        <v>1</v>
      </c>
      <c r="G56" s="155">
        <v>0</v>
      </c>
      <c r="H56" s="155">
        <v>2</v>
      </c>
      <c r="I56" s="165"/>
      <c r="J56" s="172">
        <f>H56/$H$77*100</f>
        <v>1.3986013986013985</v>
      </c>
    </row>
    <row r="57" spans="1:12">
      <c r="A57" s="155"/>
      <c r="B57" s="155" t="s">
        <v>27</v>
      </c>
      <c r="C57" s="155">
        <v>2</v>
      </c>
      <c r="D57" s="155">
        <v>0</v>
      </c>
      <c r="E57" s="155">
        <v>0</v>
      </c>
      <c r="F57" s="155">
        <v>0</v>
      </c>
      <c r="G57" s="155">
        <v>0</v>
      </c>
      <c r="H57" s="155">
        <v>2</v>
      </c>
      <c r="I57" s="165"/>
      <c r="J57" s="172">
        <f>H57/$H$77*100</f>
        <v>1.3986013986013985</v>
      </c>
    </row>
    <row r="58" spans="1:12" ht="6" customHeight="1">
      <c r="A58" s="155"/>
      <c r="B58" s="155"/>
      <c r="C58" s="155"/>
      <c r="D58" s="155"/>
      <c r="E58" s="155"/>
      <c r="F58" s="155"/>
      <c r="G58" s="155"/>
      <c r="H58" s="166"/>
      <c r="I58" s="165"/>
      <c r="J58" s="172"/>
      <c r="L58" s="141"/>
    </row>
    <row r="59" spans="1:12">
      <c r="A59" s="166" t="s">
        <v>114</v>
      </c>
      <c r="B59" s="155"/>
      <c r="C59" s="155"/>
      <c r="D59" s="155"/>
      <c r="E59" s="155"/>
      <c r="F59" s="155"/>
      <c r="G59" s="155"/>
      <c r="H59" s="166"/>
      <c r="I59" s="165"/>
      <c r="J59" s="172"/>
      <c r="L59" s="141"/>
    </row>
    <row r="60" spans="1:12">
      <c r="A60" s="155"/>
      <c r="B60" s="155" t="s">
        <v>25</v>
      </c>
      <c r="C60" s="155">
        <v>5</v>
      </c>
      <c r="D60" s="155">
        <v>0</v>
      </c>
      <c r="E60" s="155">
        <v>0</v>
      </c>
      <c r="F60" s="155">
        <v>0</v>
      </c>
      <c r="G60" s="155">
        <v>0</v>
      </c>
      <c r="H60" s="155">
        <v>5</v>
      </c>
      <c r="I60" s="165"/>
      <c r="J60" s="172">
        <f>H60/$H$77*100</f>
        <v>3.4965034965034967</v>
      </c>
    </row>
    <row r="61" spans="1:12">
      <c r="A61" s="155"/>
      <c r="B61" s="155" t="s">
        <v>24</v>
      </c>
      <c r="C61" s="155">
        <v>14</v>
      </c>
      <c r="D61" s="155">
        <v>0</v>
      </c>
      <c r="E61" s="155">
        <v>0</v>
      </c>
      <c r="F61" s="155">
        <v>0</v>
      </c>
      <c r="G61" s="155">
        <v>0</v>
      </c>
      <c r="H61" s="155">
        <v>14</v>
      </c>
      <c r="I61" s="165"/>
      <c r="J61" s="172">
        <f>H61/$H$77*100</f>
        <v>9.79020979020979</v>
      </c>
      <c r="L61" s="141"/>
    </row>
    <row r="62" spans="1:12">
      <c r="A62" s="155"/>
      <c r="B62" s="155" t="s">
        <v>23</v>
      </c>
      <c r="C62" s="155">
        <v>9</v>
      </c>
      <c r="D62" s="155">
        <v>0</v>
      </c>
      <c r="E62" s="155">
        <v>0</v>
      </c>
      <c r="F62" s="155">
        <v>0</v>
      </c>
      <c r="G62" s="155">
        <v>0</v>
      </c>
      <c r="H62" s="155">
        <v>9</v>
      </c>
      <c r="I62" s="165"/>
      <c r="J62" s="172">
        <f>H62/$H$77*100</f>
        <v>6.2937062937062942</v>
      </c>
      <c r="L62" s="141"/>
    </row>
    <row r="63" spans="1:12">
      <c r="A63" s="155"/>
      <c r="B63" s="155" t="s">
        <v>22</v>
      </c>
      <c r="C63" s="155">
        <v>3</v>
      </c>
      <c r="D63" s="155">
        <v>0</v>
      </c>
      <c r="E63" s="155">
        <v>0</v>
      </c>
      <c r="F63" s="155">
        <v>0</v>
      </c>
      <c r="G63" s="155">
        <v>0</v>
      </c>
      <c r="H63" s="155">
        <v>3</v>
      </c>
      <c r="I63" s="165"/>
      <c r="J63" s="172">
        <f>H63/$H$77*100</f>
        <v>2.0979020979020979</v>
      </c>
    </row>
    <row r="64" spans="1:12">
      <c r="A64" s="155"/>
      <c r="B64" s="155" t="s">
        <v>21</v>
      </c>
      <c r="C64" s="155">
        <v>3</v>
      </c>
      <c r="D64" s="155">
        <v>0</v>
      </c>
      <c r="E64" s="155">
        <v>0</v>
      </c>
      <c r="F64" s="155">
        <v>0</v>
      </c>
      <c r="G64" s="155">
        <v>0</v>
      </c>
      <c r="H64" s="155">
        <v>3</v>
      </c>
      <c r="I64" s="165"/>
      <c r="J64" s="172">
        <f>H64/$H$77*100</f>
        <v>2.0979020979020979</v>
      </c>
    </row>
    <row r="65" spans="1:19">
      <c r="A65" s="155"/>
      <c r="B65" s="155" t="s">
        <v>20</v>
      </c>
      <c r="C65" s="155">
        <v>5</v>
      </c>
      <c r="D65" s="155">
        <v>0</v>
      </c>
      <c r="E65" s="155">
        <v>0</v>
      </c>
      <c r="F65" s="155">
        <v>0</v>
      </c>
      <c r="G65" s="155">
        <v>0</v>
      </c>
      <c r="H65" s="155">
        <v>5</v>
      </c>
      <c r="I65" s="165"/>
      <c r="J65" s="172">
        <f>H65/$H$77*100</f>
        <v>3.4965034965034967</v>
      </c>
    </row>
    <row r="66" spans="1:19">
      <c r="A66" s="155"/>
      <c r="B66" s="155" t="s">
        <v>19</v>
      </c>
      <c r="C66" s="155">
        <v>2</v>
      </c>
      <c r="D66" s="155">
        <v>0</v>
      </c>
      <c r="E66" s="155">
        <v>0</v>
      </c>
      <c r="F66" s="155">
        <v>0</v>
      </c>
      <c r="G66" s="155">
        <v>0</v>
      </c>
      <c r="H66" s="155">
        <v>2</v>
      </c>
      <c r="I66" s="165"/>
      <c r="J66" s="172">
        <f>H66/$H$77*100</f>
        <v>1.3986013986013985</v>
      </c>
    </row>
    <row r="67" spans="1:19">
      <c r="A67" s="155"/>
      <c r="B67" s="155" t="s">
        <v>18</v>
      </c>
      <c r="C67" s="155">
        <v>1</v>
      </c>
      <c r="D67" s="155">
        <v>0</v>
      </c>
      <c r="E67" s="155">
        <v>0</v>
      </c>
      <c r="F67" s="155">
        <v>0</v>
      </c>
      <c r="G67" s="155">
        <v>0</v>
      </c>
      <c r="H67" s="155">
        <v>1</v>
      </c>
      <c r="I67" s="165"/>
      <c r="J67" s="172">
        <f>H67/$H$77*100</f>
        <v>0.69930069930069927</v>
      </c>
    </row>
    <row r="68" spans="1:19">
      <c r="A68" s="155"/>
      <c r="B68" s="155" t="s">
        <v>17</v>
      </c>
      <c r="C68" s="155">
        <v>8</v>
      </c>
      <c r="D68" s="155">
        <v>0</v>
      </c>
      <c r="E68" s="155">
        <v>0</v>
      </c>
      <c r="F68" s="155">
        <v>0</v>
      </c>
      <c r="G68" s="155">
        <v>0</v>
      </c>
      <c r="H68" s="155">
        <v>8</v>
      </c>
      <c r="I68" s="165"/>
      <c r="J68" s="172">
        <f>H68/$H$77*100</f>
        <v>5.5944055944055942</v>
      </c>
    </row>
    <row r="69" spans="1:19">
      <c r="A69" s="155"/>
      <c r="B69" s="155" t="s">
        <v>16</v>
      </c>
      <c r="C69" s="155">
        <v>3</v>
      </c>
      <c r="D69" s="155">
        <v>0</v>
      </c>
      <c r="E69" s="155">
        <v>0</v>
      </c>
      <c r="F69" s="155">
        <v>0</v>
      </c>
      <c r="G69" s="155">
        <v>0</v>
      </c>
      <c r="H69" s="155">
        <v>3</v>
      </c>
      <c r="I69" s="165"/>
      <c r="J69" s="172">
        <f>H69/$H$77*100</f>
        <v>2.0979020979020979</v>
      </c>
    </row>
    <row r="70" spans="1:19" ht="5.25" customHeight="1">
      <c r="A70" s="155"/>
      <c r="B70" s="155"/>
      <c r="C70" s="155"/>
      <c r="D70" s="155"/>
      <c r="E70" s="155"/>
      <c r="F70" s="155"/>
      <c r="G70" s="155"/>
      <c r="H70" s="166"/>
      <c r="I70" s="165"/>
      <c r="J70" s="172"/>
      <c r="L70" s="141"/>
    </row>
    <row r="71" spans="1:19" ht="15.75" customHeight="1">
      <c r="A71" s="166" t="s">
        <v>113</v>
      </c>
      <c r="B71" s="155"/>
      <c r="C71" s="155"/>
      <c r="D71" s="155"/>
      <c r="E71" s="155"/>
      <c r="F71" s="155"/>
      <c r="G71" s="155"/>
      <c r="H71" s="166"/>
      <c r="I71" s="165"/>
      <c r="J71" s="172"/>
      <c r="L71" s="141"/>
    </row>
    <row r="72" spans="1:19">
      <c r="A72" s="166"/>
      <c r="B72" s="155" t="s">
        <v>11</v>
      </c>
      <c r="C72" s="155">
        <v>0</v>
      </c>
      <c r="D72" s="155">
        <v>1</v>
      </c>
      <c r="E72" s="155">
        <v>0</v>
      </c>
      <c r="F72" s="155">
        <v>0</v>
      </c>
      <c r="G72" s="155">
        <v>0</v>
      </c>
      <c r="H72" s="155">
        <v>1</v>
      </c>
      <c r="I72" s="165"/>
      <c r="J72" s="172">
        <f>H72/$H$77*100</f>
        <v>0.69930069930069927</v>
      </c>
    </row>
    <row r="73" spans="1:19">
      <c r="A73" s="155"/>
      <c r="B73" s="155" t="s">
        <v>10</v>
      </c>
      <c r="C73" s="155">
        <v>0</v>
      </c>
      <c r="D73" s="155">
        <v>0</v>
      </c>
      <c r="E73" s="155">
        <v>0</v>
      </c>
      <c r="F73" s="155">
        <v>5</v>
      </c>
      <c r="G73" s="155">
        <v>0</v>
      </c>
      <c r="H73" s="155">
        <v>5</v>
      </c>
      <c r="I73" s="165"/>
      <c r="J73" s="172">
        <f>H73/$H$77*100</f>
        <v>3.4965034965034967</v>
      </c>
      <c r="L73" s="141"/>
    </row>
    <row r="74" spans="1:19" ht="17.25" hidden="1" thickBot="1">
      <c r="A74" s="162" t="s">
        <v>177</v>
      </c>
      <c r="B74" s="163"/>
      <c r="C74" s="171"/>
      <c r="D74" s="171"/>
      <c r="E74" s="171"/>
      <c r="F74" s="171"/>
      <c r="G74" s="171"/>
      <c r="H74" s="170"/>
      <c r="I74" s="161"/>
      <c r="J74" s="169"/>
      <c r="S74" s="141">
        <v>3</v>
      </c>
    </row>
    <row r="75" spans="1:19" hidden="1">
      <c r="A75" s="166"/>
      <c r="B75" s="155"/>
      <c r="C75" s="168"/>
      <c r="D75" s="168"/>
      <c r="E75" s="168"/>
      <c r="F75" s="168"/>
      <c r="G75" s="168"/>
      <c r="H75" s="167"/>
      <c r="I75" s="165"/>
      <c r="J75" s="164"/>
      <c r="S75" s="141">
        <v>412</v>
      </c>
    </row>
    <row r="76" spans="1:19" ht="3.75" customHeight="1">
      <c r="A76" s="155"/>
      <c r="B76" s="155"/>
      <c r="C76" s="155"/>
      <c r="D76" s="155"/>
      <c r="E76" s="155"/>
      <c r="F76" s="155"/>
      <c r="G76" s="155"/>
      <c r="H76" s="166"/>
      <c r="I76" s="165"/>
      <c r="J76" s="164"/>
      <c r="L76" s="141"/>
    </row>
    <row r="77" spans="1:19" ht="17.25" thickBot="1">
      <c r="A77" s="163"/>
      <c r="B77" s="162" t="s">
        <v>176</v>
      </c>
      <c r="C77" s="163">
        <v>38</v>
      </c>
      <c r="D77" s="163">
        <v>5</v>
      </c>
      <c r="E77" s="163">
        <v>28</v>
      </c>
      <c r="F77" s="163">
        <v>64</v>
      </c>
      <c r="G77" s="163">
        <v>8</v>
      </c>
      <c r="H77" s="162">
        <v>143</v>
      </c>
      <c r="I77" s="161"/>
      <c r="J77" s="160">
        <v>1</v>
      </c>
      <c r="L77" s="141"/>
    </row>
    <row r="78" spans="1:19">
      <c r="A78" s="1" t="s">
        <v>126</v>
      </c>
      <c r="C78" s="159"/>
      <c r="D78" s="159"/>
      <c r="E78" s="159"/>
      <c r="F78" s="159"/>
      <c r="G78" s="159"/>
      <c r="H78" s="158"/>
      <c r="I78" s="157"/>
      <c r="J78" s="156"/>
    </row>
    <row r="79" spans="1:19">
      <c r="I79" s="155"/>
      <c r="J79" s="154"/>
    </row>
    <row r="80" spans="1:19">
      <c r="B80" s="153" t="s">
        <v>175</v>
      </c>
      <c r="C80" s="152"/>
      <c r="D80" s="152"/>
      <c r="E80" s="152"/>
      <c r="F80" s="152"/>
      <c r="G80" s="152"/>
      <c r="H80" s="152"/>
      <c r="I80" s="152"/>
      <c r="J80" s="151"/>
      <c r="L80" s="141"/>
    </row>
    <row r="81" spans="2:12">
      <c r="B81" s="150" t="s">
        <v>174</v>
      </c>
      <c r="C81" s="149"/>
      <c r="D81" s="149"/>
      <c r="E81" s="149"/>
      <c r="F81" s="149"/>
      <c r="G81" s="149"/>
      <c r="H81" s="149"/>
      <c r="I81" s="148"/>
      <c r="J81" s="147"/>
      <c r="L81" s="141"/>
    </row>
    <row r="82" spans="2:12">
      <c r="B82" s="150" t="s">
        <v>173</v>
      </c>
      <c r="C82" s="149"/>
      <c r="D82" s="149"/>
      <c r="E82" s="149"/>
      <c r="F82" s="149"/>
      <c r="G82" s="149"/>
      <c r="H82" s="149"/>
      <c r="I82" s="148"/>
      <c r="J82" s="147"/>
    </row>
    <row r="83" spans="2:12" ht="17.25" customHeight="1">
      <c r="B83" s="146" t="s">
        <v>172</v>
      </c>
      <c r="C83" s="145"/>
      <c r="D83" s="145"/>
      <c r="E83" s="145"/>
      <c r="F83" s="145"/>
      <c r="G83" s="145"/>
      <c r="H83" s="145"/>
      <c r="I83" s="144"/>
      <c r="J83" s="143"/>
    </row>
    <row r="88" spans="2:12">
      <c r="C88" s="100"/>
      <c r="D88" s="100"/>
      <c r="E88" s="100"/>
      <c r="F88" s="100"/>
      <c r="G88" s="100"/>
      <c r="H88" s="100"/>
    </row>
    <row r="89" spans="2:12">
      <c r="C89" s="100"/>
      <c r="D89" s="100"/>
      <c r="E89" s="100"/>
      <c r="F89" s="100"/>
      <c r="G89" s="100"/>
      <c r="H89" s="100"/>
    </row>
  </sheetData>
  <mergeCells count="2">
    <mergeCell ref="C2:H2"/>
    <mergeCell ref="J2:J3"/>
  </mergeCells>
  <pageMargins left="0.75" right="0.75" top="0.64" bottom="0.67" header="0.5" footer="0.5"/>
  <pageSetup paperSize="9" scale="53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S119"/>
  <sheetViews>
    <sheetView zoomScale="75" zoomScaleNormal="75" workbookViewId="0">
      <selection activeCell="L13" sqref="L13"/>
    </sheetView>
  </sheetViews>
  <sheetFormatPr defaultRowHeight="16.5"/>
  <cols>
    <col min="1" max="1" width="4.140625" style="141" customWidth="1"/>
    <col min="2" max="2" width="58.42578125" style="141" customWidth="1"/>
    <col min="3" max="3" width="14.42578125" style="141" bestFit="1" customWidth="1"/>
    <col min="4" max="4" width="15.7109375" style="141" bestFit="1" customWidth="1"/>
    <col min="5" max="5" width="16" style="141" bestFit="1" customWidth="1"/>
    <col min="6" max="6" width="16.7109375" style="141" customWidth="1"/>
    <col min="7" max="7" width="10.42578125" style="141" customWidth="1"/>
    <col min="8" max="8" width="11.5703125" style="141" customWidth="1"/>
    <col min="9" max="9" width="2" style="141" customWidth="1"/>
    <col min="10" max="10" width="21.140625" style="141" customWidth="1"/>
    <col min="11" max="11" width="1.5703125" style="141" customWidth="1"/>
    <col min="12" max="12" width="22.7109375" style="141" customWidth="1"/>
    <col min="13" max="16384" width="9.140625" style="141"/>
  </cols>
  <sheetData>
    <row r="1" spans="1:12" ht="20.25" thickBot="1">
      <c r="A1" s="161" t="s">
        <v>197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2" ht="36" customHeight="1">
      <c r="A2" s="159"/>
      <c r="B2" s="159"/>
      <c r="C2" s="177" t="s">
        <v>196</v>
      </c>
      <c r="D2" s="177"/>
      <c r="E2" s="177"/>
      <c r="F2" s="177"/>
      <c r="G2" s="177"/>
      <c r="H2" s="177"/>
      <c r="I2" s="159"/>
      <c r="J2" s="198" t="s">
        <v>195</v>
      </c>
    </row>
    <row r="3" spans="1:12" ht="17.25" thickBot="1">
      <c r="A3" s="175"/>
      <c r="B3" s="175"/>
      <c r="C3" s="174" t="s">
        <v>185</v>
      </c>
      <c r="D3" s="174" t="s">
        <v>184</v>
      </c>
      <c r="E3" s="174" t="s">
        <v>183</v>
      </c>
      <c r="F3" s="174" t="s">
        <v>182</v>
      </c>
      <c r="G3" s="174" t="s">
        <v>10</v>
      </c>
      <c r="H3" s="174" t="s">
        <v>112</v>
      </c>
      <c r="I3" s="197"/>
      <c r="J3" s="196"/>
    </row>
    <row r="4" spans="1:12" ht="3.75" customHeight="1"/>
    <row r="5" spans="1:12">
      <c r="A5" s="166" t="s">
        <v>121</v>
      </c>
      <c r="B5" s="155"/>
      <c r="C5" s="155"/>
      <c r="D5" s="155"/>
      <c r="E5" s="155"/>
      <c r="F5" s="155"/>
      <c r="G5" s="155"/>
      <c r="H5" s="166"/>
      <c r="I5" s="166"/>
      <c r="J5" s="164"/>
    </row>
    <row r="6" spans="1:12">
      <c r="A6" s="166"/>
      <c r="B6" s="155" t="s">
        <v>95</v>
      </c>
      <c r="C6" s="155">
        <v>1</v>
      </c>
      <c r="D6" s="155">
        <v>2</v>
      </c>
      <c r="E6" s="155">
        <v>4</v>
      </c>
      <c r="F6" s="155">
        <v>6</v>
      </c>
      <c r="G6" s="155">
        <v>1</v>
      </c>
      <c r="H6" s="166">
        <v>14</v>
      </c>
      <c r="I6" s="166"/>
      <c r="J6" s="195">
        <f>H6/$H$99*100</f>
        <v>0.93896713615023475</v>
      </c>
    </row>
    <row r="7" spans="1:12">
      <c r="A7" s="155"/>
      <c r="B7" s="155" t="s">
        <v>94</v>
      </c>
      <c r="C7" s="185">
        <v>0</v>
      </c>
      <c r="D7" s="185">
        <v>2</v>
      </c>
      <c r="E7" s="185">
        <v>14</v>
      </c>
      <c r="F7" s="185">
        <v>13</v>
      </c>
      <c r="G7" s="185">
        <v>0</v>
      </c>
      <c r="H7" s="166">
        <v>29</v>
      </c>
      <c r="I7" s="166"/>
      <c r="J7" s="195">
        <f>H7/$H$99*100</f>
        <v>1.9450033534540576</v>
      </c>
      <c r="L7" s="172"/>
    </row>
    <row r="8" spans="1:12">
      <c r="A8" s="155"/>
      <c r="B8" s="155" t="s">
        <v>93</v>
      </c>
      <c r="C8" s="185">
        <v>5</v>
      </c>
      <c r="D8" s="185">
        <v>3</v>
      </c>
      <c r="E8" s="185">
        <v>28</v>
      </c>
      <c r="F8" s="185">
        <v>81</v>
      </c>
      <c r="G8" s="185">
        <v>5</v>
      </c>
      <c r="H8" s="166">
        <v>122</v>
      </c>
      <c r="I8" s="166"/>
      <c r="J8" s="195">
        <f>H8/$H$99*100</f>
        <v>8.1824279007377605</v>
      </c>
      <c r="L8" s="172"/>
    </row>
    <row r="9" spans="1:12">
      <c r="A9" s="155"/>
      <c r="B9" s="155" t="s">
        <v>92</v>
      </c>
      <c r="C9" s="185">
        <v>2</v>
      </c>
      <c r="D9" s="185">
        <v>2</v>
      </c>
      <c r="E9" s="185">
        <v>1</v>
      </c>
      <c r="F9" s="185">
        <v>7</v>
      </c>
      <c r="G9" s="185">
        <v>0</v>
      </c>
      <c r="H9" s="166">
        <v>12</v>
      </c>
      <c r="I9" s="166"/>
      <c r="J9" s="195">
        <f>H9/$H$99*100</f>
        <v>0.8048289738430584</v>
      </c>
      <c r="L9" s="172"/>
    </row>
    <row r="10" spans="1:12">
      <c r="A10" s="155"/>
      <c r="B10" s="155" t="s">
        <v>91</v>
      </c>
      <c r="C10" s="185">
        <v>0</v>
      </c>
      <c r="D10" s="185">
        <v>1</v>
      </c>
      <c r="E10" s="185">
        <v>0</v>
      </c>
      <c r="F10" s="185">
        <v>0</v>
      </c>
      <c r="G10" s="185">
        <v>0</v>
      </c>
      <c r="H10" s="166">
        <v>1</v>
      </c>
      <c r="I10" s="166"/>
      <c r="J10" s="195">
        <f>H10/$H$99*100</f>
        <v>6.70690811535882E-2</v>
      </c>
      <c r="L10" s="172"/>
    </row>
    <row r="11" spans="1:12">
      <c r="A11" s="155"/>
      <c r="B11" s="155" t="s">
        <v>90</v>
      </c>
      <c r="C11" s="185">
        <v>0</v>
      </c>
      <c r="D11" s="185">
        <v>0</v>
      </c>
      <c r="E11" s="185">
        <v>0</v>
      </c>
      <c r="F11" s="185">
        <v>1</v>
      </c>
      <c r="G11" s="185">
        <v>0</v>
      </c>
      <c r="H11" s="166">
        <v>1</v>
      </c>
      <c r="I11" s="166"/>
      <c r="J11" s="195">
        <f>H11/$H$99*100</f>
        <v>6.70690811535882E-2</v>
      </c>
      <c r="L11" s="172"/>
    </row>
    <row r="12" spans="1:12">
      <c r="A12" s="155"/>
      <c r="B12" s="155" t="s">
        <v>89</v>
      </c>
      <c r="C12" s="185">
        <v>0</v>
      </c>
      <c r="D12" s="185">
        <v>1</v>
      </c>
      <c r="E12" s="185">
        <v>1</v>
      </c>
      <c r="F12" s="185">
        <v>5</v>
      </c>
      <c r="G12" s="185">
        <v>1</v>
      </c>
      <c r="H12" s="166">
        <v>8</v>
      </c>
      <c r="I12" s="166"/>
      <c r="J12" s="195">
        <f>H12/$H$99*100</f>
        <v>0.5365526492287056</v>
      </c>
      <c r="L12" s="172"/>
    </row>
    <row r="13" spans="1:12">
      <c r="A13" s="155"/>
      <c r="B13" s="155" t="s">
        <v>88</v>
      </c>
      <c r="C13" s="185">
        <v>3</v>
      </c>
      <c r="D13" s="185">
        <v>3</v>
      </c>
      <c r="E13" s="185">
        <v>10</v>
      </c>
      <c r="F13" s="185">
        <v>27</v>
      </c>
      <c r="G13" s="185">
        <v>4</v>
      </c>
      <c r="H13" s="166">
        <v>47</v>
      </c>
      <c r="I13" s="166"/>
      <c r="J13" s="195">
        <f>H13/$H$99*100</f>
        <v>3.1522468142186453</v>
      </c>
      <c r="L13" s="172"/>
    </row>
    <row r="14" spans="1:12">
      <c r="A14" s="155"/>
      <c r="B14" s="155" t="s">
        <v>87</v>
      </c>
      <c r="C14" s="185">
        <v>0</v>
      </c>
      <c r="D14" s="185">
        <v>2</v>
      </c>
      <c r="E14" s="185">
        <v>7</v>
      </c>
      <c r="F14" s="185">
        <v>6</v>
      </c>
      <c r="G14" s="185">
        <v>1</v>
      </c>
      <c r="H14" s="166">
        <v>16</v>
      </c>
      <c r="I14" s="166"/>
      <c r="J14" s="195">
        <f>H14/$H$99*100</f>
        <v>1.0731052984574112</v>
      </c>
      <c r="L14" s="172"/>
    </row>
    <row r="15" spans="1:12">
      <c r="A15" s="155"/>
      <c r="B15" s="155" t="s">
        <v>86</v>
      </c>
      <c r="C15" s="185">
        <v>0</v>
      </c>
      <c r="D15" s="185">
        <v>0</v>
      </c>
      <c r="E15" s="185">
        <v>1</v>
      </c>
      <c r="F15" s="185">
        <v>0</v>
      </c>
      <c r="G15" s="185">
        <v>0</v>
      </c>
      <c r="H15" s="166">
        <v>1</v>
      </c>
      <c r="I15" s="166"/>
      <c r="J15" s="195">
        <f>H15/$H$99*100</f>
        <v>6.70690811535882E-2</v>
      </c>
      <c r="L15" s="172"/>
    </row>
    <row r="16" spans="1:12" ht="5.25" customHeight="1">
      <c r="A16" s="155"/>
      <c r="B16" s="155"/>
      <c r="C16" s="185"/>
      <c r="D16" s="185"/>
      <c r="E16" s="185"/>
      <c r="F16" s="185"/>
      <c r="G16" s="185"/>
      <c r="H16" s="166"/>
      <c r="I16" s="166"/>
      <c r="J16" s="195"/>
      <c r="L16" s="172"/>
    </row>
    <row r="17" spans="1:12">
      <c r="A17" s="166" t="s">
        <v>120</v>
      </c>
      <c r="B17" s="155"/>
      <c r="C17" s="155"/>
      <c r="D17" s="155"/>
      <c r="E17" s="155"/>
      <c r="F17" s="155"/>
      <c r="G17" s="155"/>
      <c r="H17" s="166"/>
      <c r="I17" s="166"/>
      <c r="J17" s="195"/>
      <c r="L17" s="172"/>
    </row>
    <row r="18" spans="1:12">
      <c r="A18" s="166"/>
      <c r="B18" s="155" t="s">
        <v>84</v>
      </c>
      <c r="C18" s="155">
        <v>0</v>
      </c>
      <c r="D18" s="155">
        <v>0</v>
      </c>
      <c r="E18" s="155">
        <v>1</v>
      </c>
      <c r="F18" s="155">
        <v>7</v>
      </c>
      <c r="G18" s="155">
        <v>0</v>
      </c>
      <c r="H18" s="166">
        <v>8</v>
      </c>
      <c r="I18" s="166"/>
      <c r="J18" s="195">
        <f>H18/$H$99*100</f>
        <v>0.5365526492287056</v>
      </c>
      <c r="L18" s="172"/>
    </row>
    <row r="19" spans="1:12">
      <c r="A19" s="155"/>
      <c r="B19" s="155" t="s">
        <v>83</v>
      </c>
      <c r="C19" s="185">
        <v>0</v>
      </c>
      <c r="D19" s="185">
        <v>0</v>
      </c>
      <c r="E19" s="185">
        <v>1</v>
      </c>
      <c r="F19" s="185">
        <v>0</v>
      </c>
      <c r="G19" s="185">
        <v>0</v>
      </c>
      <c r="H19" s="166">
        <v>1</v>
      </c>
      <c r="I19" s="166"/>
      <c r="J19" s="195">
        <f>H19/$H$99*100</f>
        <v>6.70690811535882E-2</v>
      </c>
      <c r="L19" s="172"/>
    </row>
    <row r="20" spans="1:12">
      <c r="A20" s="155"/>
      <c r="B20" s="155" t="s">
        <v>82</v>
      </c>
      <c r="C20" s="185">
        <v>1</v>
      </c>
      <c r="D20" s="185">
        <v>2</v>
      </c>
      <c r="E20" s="185">
        <v>2</v>
      </c>
      <c r="F20" s="185">
        <v>0</v>
      </c>
      <c r="G20" s="185">
        <v>1</v>
      </c>
      <c r="H20" s="166">
        <v>6</v>
      </c>
      <c r="I20" s="166"/>
      <c r="J20" s="195">
        <f>H20/$H$99*100</f>
        <v>0.4024144869215292</v>
      </c>
      <c r="L20" s="172"/>
    </row>
    <row r="21" spans="1:12">
      <c r="A21" s="155"/>
      <c r="B21" s="155" t="s">
        <v>81</v>
      </c>
      <c r="C21" s="185">
        <v>0</v>
      </c>
      <c r="D21" s="185">
        <v>1</v>
      </c>
      <c r="E21" s="185">
        <v>1</v>
      </c>
      <c r="F21" s="185">
        <v>0</v>
      </c>
      <c r="G21" s="185">
        <v>0</v>
      </c>
      <c r="H21" s="166">
        <v>2</v>
      </c>
      <c r="I21" s="166"/>
      <c r="J21" s="195">
        <f>H21/$H$99*100</f>
        <v>0.1341381623071764</v>
      </c>
      <c r="L21" s="172"/>
    </row>
    <row r="22" spans="1:12">
      <c r="A22" s="155"/>
      <c r="B22" s="155" t="s">
        <v>79</v>
      </c>
      <c r="C22" s="185">
        <v>1</v>
      </c>
      <c r="D22" s="185">
        <v>0</v>
      </c>
      <c r="E22" s="185">
        <v>1</v>
      </c>
      <c r="F22" s="185">
        <v>1</v>
      </c>
      <c r="G22" s="185">
        <v>0</v>
      </c>
      <c r="H22" s="166">
        <v>3</v>
      </c>
      <c r="I22" s="166"/>
      <c r="J22" s="195">
        <f>H22/$H$99*100</f>
        <v>0.2012072434607646</v>
      </c>
      <c r="L22" s="172"/>
    </row>
    <row r="23" spans="1:12" ht="5.25" customHeight="1">
      <c r="A23" s="155"/>
      <c r="B23" s="155"/>
      <c r="C23" s="185"/>
      <c r="D23" s="185"/>
      <c r="E23" s="185"/>
      <c r="F23" s="185"/>
      <c r="G23" s="185"/>
      <c r="H23" s="166"/>
      <c r="I23" s="166"/>
      <c r="J23" s="195"/>
    </row>
    <row r="24" spans="1:12">
      <c r="A24" s="166" t="s">
        <v>181</v>
      </c>
      <c r="B24" s="155"/>
      <c r="C24" s="185"/>
      <c r="D24" s="185"/>
      <c r="E24" s="185"/>
      <c r="F24" s="185"/>
      <c r="G24" s="185"/>
      <c r="H24" s="166"/>
      <c r="I24" s="166"/>
      <c r="J24" s="195"/>
    </row>
    <row r="25" spans="1:12">
      <c r="A25" s="155"/>
      <c r="B25" s="155" t="s">
        <v>77</v>
      </c>
      <c r="C25" s="185">
        <v>3</v>
      </c>
      <c r="D25" s="185">
        <v>1</v>
      </c>
      <c r="E25" s="185">
        <v>1</v>
      </c>
      <c r="F25" s="185">
        <v>6</v>
      </c>
      <c r="G25" s="185">
        <v>0</v>
      </c>
      <c r="H25" s="166">
        <v>11</v>
      </c>
      <c r="I25" s="166"/>
      <c r="J25" s="195">
        <f>H25/$H$99*100</f>
        <v>0.73775989268947018</v>
      </c>
      <c r="L25" s="172"/>
    </row>
    <row r="26" spans="1:12">
      <c r="A26" s="155"/>
      <c r="B26" s="155" t="s">
        <v>76</v>
      </c>
      <c r="C26" s="185">
        <v>1</v>
      </c>
      <c r="D26" s="185">
        <v>7</v>
      </c>
      <c r="E26" s="185">
        <v>5</v>
      </c>
      <c r="F26" s="185">
        <v>19</v>
      </c>
      <c r="G26" s="185">
        <v>3</v>
      </c>
      <c r="H26" s="166">
        <v>35</v>
      </c>
      <c r="I26" s="166"/>
      <c r="J26" s="195">
        <f>H26/$H$99*100</f>
        <v>2.3474178403755865</v>
      </c>
      <c r="L26" s="172"/>
    </row>
    <row r="27" spans="1:12">
      <c r="A27" s="155"/>
      <c r="B27" s="155" t="s">
        <v>75</v>
      </c>
      <c r="C27" s="185">
        <v>0</v>
      </c>
      <c r="D27" s="185">
        <v>0</v>
      </c>
      <c r="E27" s="185">
        <v>1</v>
      </c>
      <c r="F27" s="185">
        <v>8</v>
      </c>
      <c r="G27" s="185">
        <v>0</v>
      </c>
      <c r="H27" s="166">
        <v>9</v>
      </c>
      <c r="I27" s="166"/>
      <c r="J27" s="195">
        <f>H27/$H$99*100</f>
        <v>0.60362173038229372</v>
      </c>
      <c r="L27" s="172"/>
    </row>
    <row r="28" spans="1:12">
      <c r="A28" s="155"/>
      <c r="B28" s="155" t="s">
        <v>74</v>
      </c>
      <c r="C28" s="185">
        <v>8</v>
      </c>
      <c r="D28" s="185">
        <v>2</v>
      </c>
      <c r="E28" s="185">
        <v>0</v>
      </c>
      <c r="F28" s="185">
        <v>0</v>
      </c>
      <c r="G28" s="185">
        <v>0</v>
      </c>
      <c r="H28" s="166">
        <v>10</v>
      </c>
      <c r="I28" s="166"/>
      <c r="J28" s="195">
        <f>H28/$H$99*100</f>
        <v>0.67069081153588195</v>
      </c>
      <c r="L28" s="172"/>
    </row>
    <row r="29" spans="1:12">
      <c r="A29" s="155"/>
      <c r="B29" s="155" t="s">
        <v>73</v>
      </c>
      <c r="C29" s="185">
        <v>0</v>
      </c>
      <c r="D29" s="185">
        <v>0</v>
      </c>
      <c r="E29" s="185">
        <v>1</v>
      </c>
      <c r="F29" s="185">
        <v>8</v>
      </c>
      <c r="G29" s="185">
        <v>1</v>
      </c>
      <c r="H29" s="166">
        <v>10</v>
      </c>
      <c r="I29" s="166"/>
      <c r="J29" s="195">
        <f>H29/$H$99*100</f>
        <v>0.67069081153588195</v>
      </c>
      <c r="L29" s="172"/>
    </row>
    <row r="30" spans="1:12">
      <c r="A30" s="155"/>
      <c r="B30" s="155" t="s">
        <v>72</v>
      </c>
      <c r="C30" s="185">
        <v>3</v>
      </c>
      <c r="D30" s="185">
        <v>1</v>
      </c>
      <c r="E30" s="185">
        <v>17</v>
      </c>
      <c r="F30" s="185">
        <v>63</v>
      </c>
      <c r="G30" s="185">
        <v>3</v>
      </c>
      <c r="H30" s="166">
        <v>87</v>
      </c>
      <c r="I30" s="166"/>
      <c r="J30" s="195">
        <f>H30/$H$99*100</f>
        <v>5.8350100603621735</v>
      </c>
      <c r="L30" s="172"/>
    </row>
    <row r="31" spans="1:12">
      <c r="A31" s="155"/>
      <c r="B31" s="155" t="s">
        <v>71</v>
      </c>
      <c r="C31" s="185">
        <v>6</v>
      </c>
      <c r="D31" s="185">
        <v>6</v>
      </c>
      <c r="E31" s="185">
        <v>11</v>
      </c>
      <c r="F31" s="185">
        <v>97</v>
      </c>
      <c r="G31" s="185">
        <v>5</v>
      </c>
      <c r="H31" s="166">
        <v>125</v>
      </c>
      <c r="I31" s="166"/>
      <c r="J31" s="195">
        <f>H31/$H$99*100</f>
        <v>8.3836351441985251</v>
      </c>
      <c r="L31" s="172"/>
    </row>
    <row r="32" spans="1:12">
      <c r="A32" s="155"/>
      <c r="B32" s="155" t="s">
        <v>70</v>
      </c>
      <c r="C32" s="185">
        <v>0</v>
      </c>
      <c r="D32" s="185">
        <v>0</v>
      </c>
      <c r="E32" s="185">
        <v>6</v>
      </c>
      <c r="F32" s="185">
        <v>16</v>
      </c>
      <c r="G32" s="185">
        <v>0</v>
      </c>
      <c r="H32" s="166">
        <v>22</v>
      </c>
      <c r="I32" s="166"/>
      <c r="J32" s="195">
        <f>H32/$H$99*100</f>
        <v>1.4755197853789404</v>
      </c>
      <c r="L32" s="172"/>
    </row>
    <row r="33" spans="1:12">
      <c r="A33" s="155"/>
      <c r="B33" s="155" t="s">
        <v>69</v>
      </c>
      <c r="C33" s="185">
        <v>3</v>
      </c>
      <c r="D33" s="185">
        <v>0</v>
      </c>
      <c r="E33" s="185">
        <v>1</v>
      </c>
      <c r="F33" s="185">
        <v>0</v>
      </c>
      <c r="G33" s="185">
        <v>0</v>
      </c>
      <c r="H33" s="166">
        <v>4</v>
      </c>
      <c r="I33" s="166"/>
      <c r="J33" s="195">
        <f>H33/$H$99*100</f>
        <v>0.2682763246143528</v>
      </c>
      <c r="L33" s="172"/>
    </row>
    <row r="34" spans="1:12">
      <c r="A34" s="155"/>
      <c r="B34" s="155" t="s">
        <v>68</v>
      </c>
      <c r="C34" s="185">
        <v>0</v>
      </c>
      <c r="D34" s="185">
        <v>6</v>
      </c>
      <c r="E34" s="185">
        <v>0</v>
      </c>
      <c r="F34" s="185">
        <v>0</v>
      </c>
      <c r="G34" s="185">
        <v>0</v>
      </c>
      <c r="H34" s="166">
        <v>6</v>
      </c>
      <c r="I34" s="166"/>
      <c r="J34" s="195">
        <f>H34/$H$99*100</f>
        <v>0.4024144869215292</v>
      </c>
    </row>
    <row r="35" spans="1:12" ht="3.75" customHeight="1">
      <c r="A35" s="155"/>
      <c r="B35" s="155"/>
      <c r="C35" s="185"/>
      <c r="D35" s="185"/>
      <c r="E35" s="185"/>
      <c r="F35" s="185"/>
      <c r="G35" s="185"/>
      <c r="H35" s="166"/>
      <c r="I35" s="166"/>
      <c r="J35" s="195">
        <f>H35/$H$99*100</f>
        <v>0</v>
      </c>
    </row>
    <row r="36" spans="1:12">
      <c r="A36" s="166" t="s">
        <v>180</v>
      </c>
      <c r="B36" s="155"/>
      <c r="C36" s="185"/>
      <c r="D36" s="185"/>
      <c r="E36" s="185"/>
      <c r="F36" s="185"/>
      <c r="G36" s="185"/>
      <c r="H36" s="166"/>
      <c r="I36" s="166"/>
      <c r="J36" s="195"/>
      <c r="L36" s="172"/>
    </row>
    <row r="37" spans="1:12">
      <c r="A37" s="166"/>
      <c r="B37" s="155" t="s">
        <v>66</v>
      </c>
      <c r="C37" s="185">
        <v>1</v>
      </c>
      <c r="D37" s="185">
        <v>4</v>
      </c>
      <c r="E37" s="185">
        <v>4</v>
      </c>
      <c r="F37" s="185">
        <v>16</v>
      </c>
      <c r="G37" s="185">
        <v>2</v>
      </c>
      <c r="H37" s="166">
        <v>27</v>
      </c>
      <c r="I37" s="166"/>
      <c r="J37" s="195">
        <f>H37/$H$99*100</f>
        <v>1.8108651911468814</v>
      </c>
      <c r="L37" s="172"/>
    </row>
    <row r="38" spans="1:12">
      <c r="A38" s="155"/>
      <c r="B38" s="155" t="s">
        <v>65</v>
      </c>
      <c r="C38" s="185">
        <v>0</v>
      </c>
      <c r="D38" s="185">
        <v>1</v>
      </c>
      <c r="E38" s="185">
        <v>0</v>
      </c>
      <c r="F38" s="185">
        <v>1</v>
      </c>
      <c r="G38" s="185">
        <v>2</v>
      </c>
      <c r="H38" s="166">
        <v>4</v>
      </c>
      <c r="I38" s="166"/>
      <c r="J38" s="195">
        <f>H38/$H$99*100</f>
        <v>0.2682763246143528</v>
      </c>
      <c r="L38" s="172"/>
    </row>
    <row r="39" spans="1:12">
      <c r="A39" s="155"/>
      <c r="B39" s="155" t="s">
        <v>64</v>
      </c>
      <c r="C39" s="185">
        <v>10</v>
      </c>
      <c r="D39" s="185">
        <v>22</v>
      </c>
      <c r="E39" s="185">
        <v>67</v>
      </c>
      <c r="F39" s="185">
        <v>84</v>
      </c>
      <c r="G39" s="185">
        <v>13</v>
      </c>
      <c r="H39" s="166">
        <v>196</v>
      </c>
      <c r="I39" s="166"/>
      <c r="J39" s="195">
        <f>H39/$H$99*100</f>
        <v>13.145539906103288</v>
      </c>
      <c r="L39" s="172"/>
    </row>
    <row r="40" spans="1:12">
      <c r="A40" s="155"/>
      <c r="B40" s="155" t="s">
        <v>63</v>
      </c>
      <c r="C40" s="185">
        <v>0</v>
      </c>
      <c r="D40" s="185">
        <v>1</v>
      </c>
      <c r="E40" s="185">
        <v>2</v>
      </c>
      <c r="F40" s="185">
        <v>5</v>
      </c>
      <c r="G40" s="185">
        <v>0</v>
      </c>
      <c r="H40" s="166">
        <v>8</v>
      </c>
      <c r="I40" s="166"/>
      <c r="J40" s="195">
        <f>H40/$H$99*100</f>
        <v>0.5365526492287056</v>
      </c>
      <c r="L40" s="172"/>
    </row>
    <row r="41" spans="1:12">
      <c r="A41" s="155"/>
      <c r="B41" s="155" t="s">
        <v>62</v>
      </c>
      <c r="C41" s="185">
        <v>63</v>
      </c>
      <c r="D41" s="185">
        <v>83</v>
      </c>
      <c r="E41" s="185">
        <v>87</v>
      </c>
      <c r="F41" s="185">
        <v>136</v>
      </c>
      <c r="G41" s="185">
        <v>27</v>
      </c>
      <c r="H41" s="166">
        <v>396</v>
      </c>
      <c r="I41" s="166"/>
      <c r="J41" s="195">
        <f>H41/$H$99*100</f>
        <v>26.559356136820927</v>
      </c>
      <c r="L41" s="172"/>
    </row>
    <row r="42" spans="1:12">
      <c r="A42" s="155"/>
      <c r="B42" s="155" t="s">
        <v>61</v>
      </c>
      <c r="C42" s="185">
        <v>7</v>
      </c>
      <c r="D42" s="185">
        <v>27</v>
      </c>
      <c r="E42" s="185">
        <v>55</v>
      </c>
      <c r="F42" s="185">
        <v>112</v>
      </c>
      <c r="G42" s="185">
        <v>17</v>
      </c>
      <c r="H42" s="166">
        <v>218</v>
      </c>
      <c r="I42" s="166"/>
      <c r="J42" s="195">
        <f>H42/$H$99*100</f>
        <v>14.621059691482227</v>
      </c>
      <c r="L42" s="172"/>
    </row>
    <row r="43" spans="1:12">
      <c r="A43" s="155"/>
      <c r="B43" s="155" t="s">
        <v>60</v>
      </c>
      <c r="C43" s="185">
        <v>2</v>
      </c>
      <c r="D43" s="185">
        <v>10</v>
      </c>
      <c r="E43" s="185">
        <v>0</v>
      </c>
      <c r="F43" s="185">
        <v>0</v>
      </c>
      <c r="G43" s="185">
        <v>0</v>
      </c>
      <c r="H43" s="166">
        <v>12</v>
      </c>
      <c r="I43" s="166"/>
      <c r="J43" s="195">
        <f>H43/$H$99*100</f>
        <v>0.8048289738430584</v>
      </c>
      <c r="L43" s="172"/>
    </row>
    <row r="44" spans="1:12">
      <c r="A44" s="155"/>
      <c r="B44" s="155" t="s">
        <v>59</v>
      </c>
      <c r="C44" s="185">
        <v>1</v>
      </c>
      <c r="D44" s="185">
        <v>2</v>
      </c>
      <c r="E44" s="185">
        <v>18</v>
      </c>
      <c r="F44" s="185">
        <v>23</v>
      </c>
      <c r="G44" s="185">
        <v>10</v>
      </c>
      <c r="H44" s="166">
        <v>54</v>
      </c>
      <c r="I44" s="166"/>
      <c r="J44" s="195">
        <f>H44/$H$99*100</f>
        <v>3.6217303822937628</v>
      </c>
      <c r="L44" s="172"/>
    </row>
    <row r="45" spans="1:12">
      <c r="A45" s="155"/>
      <c r="B45" s="155" t="s">
        <v>58</v>
      </c>
      <c r="C45" s="185">
        <v>1</v>
      </c>
      <c r="D45" s="185">
        <v>6</v>
      </c>
      <c r="E45" s="185">
        <v>11</v>
      </c>
      <c r="F45" s="185">
        <v>56</v>
      </c>
      <c r="G45" s="185">
        <v>3</v>
      </c>
      <c r="H45" s="166">
        <v>77</v>
      </c>
      <c r="I45" s="166"/>
      <c r="J45" s="195">
        <f>H45/$H$99*100</f>
        <v>5.164319248826291</v>
      </c>
      <c r="L45" s="172"/>
    </row>
    <row r="46" spans="1:12">
      <c r="A46" s="155"/>
      <c r="B46" s="155" t="s">
        <v>57</v>
      </c>
      <c r="C46" s="185">
        <v>14</v>
      </c>
      <c r="D46" s="185">
        <v>8</v>
      </c>
      <c r="E46" s="185">
        <v>79</v>
      </c>
      <c r="F46" s="185">
        <v>212</v>
      </c>
      <c r="G46" s="185">
        <v>20</v>
      </c>
      <c r="H46" s="166">
        <v>333</v>
      </c>
      <c r="I46" s="166"/>
      <c r="J46" s="195">
        <f>H46/$H$99*100</f>
        <v>22.334004024144868</v>
      </c>
    </row>
    <row r="47" spans="1:12" ht="3.75" customHeight="1">
      <c r="A47" s="155"/>
      <c r="B47" s="155"/>
      <c r="C47" s="185"/>
      <c r="D47" s="185"/>
      <c r="E47" s="185"/>
      <c r="F47" s="185"/>
      <c r="G47" s="185"/>
      <c r="H47" s="166"/>
      <c r="I47" s="166"/>
      <c r="J47" s="195"/>
    </row>
    <row r="48" spans="1:12">
      <c r="A48" s="166" t="s">
        <v>179</v>
      </c>
      <c r="B48" s="155"/>
      <c r="C48" s="185"/>
      <c r="D48" s="185"/>
      <c r="E48" s="185"/>
      <c r="F48" s="185"/>
      <c r="G48" s="185"/>
      <c r="H48" s="166"/>
      <c r="I48" s="166"/>
      <c r="J48" s="195"/>
      <c r="L48" s="172"/>
    </row>
    <row r="49" spans="1:12">
      <c r="A49" s="155"/>
      <c r="B49" s="155" t="s">
        <v>55</v>
      </c>
      <c r="C49" s="185">
        <v>5</v>
      </c>
      <c r="D49" s="185">
        <v>4</v>
      </c>
      <c r="E49" s="185">
        <v>6</v>
      </c>
      <c r="F49" s="185">
        <v>55</v>
      </c>
      <c r="G49" s="185">
        <v>3</v>
      </c>
      <c r="H49" s="166">
        <v>73</v>
      </c>
      <c r="I49" s="166"/>
      <c r="J49" s="195">
        <f>H49/$H$99*100</f>
        <v>4.8960429242119377</v>
      </c>
      <c r="L49" s="172"/>
    </row>
    <row r="50" spans="1:12">
      <c r="A50" s="155"/>
      <c r="B50" s="155" t="s">
        <v>54</v>
      </c>
      <c r="C50" s="185">
        <v>2</v>
      </c>
      <c r="D50" s="185">
        <v>0</v>
      </c>
      <c r="E50" s="185">
        <v>2</v>
      </c>
      <c r="F50" s="185">
        <v>29</v>
      </c>
      <c r="G50" s="185">
        <v>1</v>
      </c>
      <c r="H50" s="166">
        <v>34</v>
      </c>
      <c r="I50" s="166"/>
      <c r="J50" s="195">
        <f>H50/$H$99*100</f>
        <v>2.2803487592219986</v>
      </c>
      <c r="L50" s="172"/>
    </row>
    <row r="51" spans="1:12">
      <c r="A51" s="155"/>
      <c r="B51" s="155" t="s">
        <v>53</v>
      </c>
      <c r="C51" s="185">
        <v>2</v>
      </c>
      <c r="D51" s="185">
        <v>0</v>
      </c>
      <c r="E51" s="185">
        <v>2</v>
      </c>
      <c r="F51" s="185">
        <v>26</v>
      </c>
      <c r="G51" s="185">
        <v>5</v>
      </c>
      <c r="H51" s="166">
        <v>35</v>
      </c>
      <c r="I51" s="166"/>
      <c r="J51" s="195">
        <f>H51/$H$99*100</f>
        <v>2.3474178403755865</v>
      </c>
      <c r="L51" s="172"/>
    </row>
    <row r="52" spans="1:12">
      <c r="A52" s="155"/>
      <c r="B52" s="155" t="s">
        <v>52</v>
      </c>
      <c r="C52" s="185">
        <v>0</v>
      </c>
      <c r="D52" s="185">
        <v>0</v>
      </c>
      <c r="E52" s="185">
        <v>1</v>
      </c>
      <c r="F52" s="185">
        <v>1</v>
      </c>
      <c r="G52" s="185">
        <v>0</v>
      </c>
      <c r="H52" s="166">
        <v>2</v>
      </c>
      <c r="I52" s="166"/>
      <c r="J52" s="195">
        <f>H52/$H$99*100</f>
        <v>0.1341381623071764</v>
      </c>
      <c r="L52" s="172"/>
    </row>
    <row r="53" spans="1:12">
      <c r="A53" s="155"/>
      <c r="B53" s="155" t="s">
        <v>51</v>
      </c>
      <c r="C53" s="185">
        <v>6</v>
      </c>
      <c r="D53" s="185">
        <v>1</v>
      </c>
      <c r="E53" s="185">
        <v>1</v>
      </c>
      <c r="F53" s="185">
        <v>41</v>
      </c>
      <c r="G53" s="185">
        <v>3</v>
      </c>
      <c r="H53" s="166">
        <v>52</v>
      </c>
      <c r="I53" s="166"/>
      <c r="J53" s="195">
        <f>H53/$H$99*100</f>
        <v>3.4875922199865865</v>
      </c>
      <c r="L53" s="172"/>
    </row>
    <row r="54" spans="1:12">
      <c r="A54" s="155"/>
      <c r="B54" s="155" t="s">
        <v>50</v>
      </c>
      <c r="C54" s="185">
        <v>0</v>
      </c>
      <c r="D54" s="185">
        <v>6</v>
      </c>
      <c r="E54" s="185">
        <v>0</v>
      </c>
      <c r="F54" s="185">
        <v>1</v>
      </c>
      <c r="G54" s="185">
        <v>0</v>
      </c>
      <c r="H54" s="166">
        <v>7</v>
      </c>
      <c r="I54" s="166"/>
      <c r="J54" s="195">
        <f>H54/$H$99*100</f>
        <v>0.46948356807511737</v>
      </c>
      <c r="L54" s="172"/>
    </row>
    <row r="55" spans="1:12">
      <c r="A55" s="155"/>
      <c r="B55" s="155" t="s">
        <v>49</v>
      </c>
      <c r="C55" s="185">
        <v>0</v>
      </c>
      <c r="D55" s="185">
        <v>5</v>
      </c>
      <c r="E55" s="185">
        <v>1</v>
      </c>
      <c r="F55" s="185">
        <v>0</v>
      </c>
      <c r="G55" s="185">
        <v>0</v>
      </c>
      <c r="H55" s="166">
        <v>6</v>
      </c>
      <c r="I55" s="166"/>
      <c r="J55" s="195">
        <f>H55/$H$99*100</f>
        <v>0.4024144869215292</v>
      </c>
      <c r="L55" s="172"/>
    </row>
    <row r="56" spans="1:12">
      <c r="A56" s="155"/>
      <c r="B56" s="155" t="s">
        <v>48</v>
      </c>
      <c r="C56" s="185">
        <v>1</v>
      </c>
      <c r="D56" s="185">
        <v>1</v>
      </c>
      <c r="E56" s="185">
        <v>0</v>
      </c>
      <c r="F56" s="185">
        <v>0</v>
      </c>
      <c r="G56" s="185">
        <v>0</v>
      </c>
      <c r="H56" s="166">
        <v>2</v>
      </c>
      <c r="I56" s="166"/>
      <c r="J56" s="195">
        <f>H56/$H$99*100</f>
        <v>0.1341381623071764</v>
      </c>
      <c r="L56" s="172"/>
    </row>
    <row r="57" spans="1:12">
      <c r="A57" s="155"/>
      <c r="B57" s="155" t="s">
        <v>47</v>
      </c>
      <c r="C57" s="185">
        <v>4</v>
      </c>
      <c r="D57" s="185">
        <v>0</v>
      </c>
      <c r="E57" s="185">
        <v>5</v>
      </c>
      <c r="F57" s="185">
        <v>26</v>
      </c>
      <c r="G57" s="185">
        <v>6</v>
      </c>
      <c r="H57" s="166">
        <v>41</v>
      </c>
      <c r="I57" s="166"/>
      <c r="J57" s="195">
        <f>H57/$H$99*100</f>
        <v>2.7498323272971161</v>
      </c>
      <c r="L57" s="172"/>
    </row>
    <row r="58" spans="1:12">
      <c r="A58" s="155"/>
      <c r="B58" s="155" t="s">
        <v>46</v>
      </c>
      <c r="C58" s="185">
        <v>2</v>
      </c>
      <c r="D58" s="185">
        <v>2</v>
      </c>
      <c r="E58" s="185">
        <v>4</v>
      </c>
      <c r="F58" s="185">
        <v>5</v>
      </c>
      <c r="G58" s="185">
        <v>1</v>
      </c>
      <c r="H58" s="166">
        <v>14</v>
      </c>
      <c r="I58" s="166"/>
      <c r="J58" s="195">
        <f>H58/$H$99*100</f>
        <v>0.93896713615023475</v>
      </c>
    </row>
    <row r="59" spans="1:12" ht="2.25" customHeight="1">
      <c r="A59" s="155"/>
      <c r="B59" s="155"/>
      <c r="C59" s="185"/>
      <c r="D59" s="185"/>
      <c r="E59" s="185"/>
      <c r="F59" s="185"/>
      <c r="G59" s="185"/>
      <c r="H59" s="166"/>
      <c r="I59" s="166"/>
      <c r="J59" s="195">
        <f>H59/$H$99*100</f>
        <v>0</v>
      </c>
    </row>
    <row r="60" spans="1:12">
      <c r="A60" s="166" t="s">
        <v>178</v>
      </c>
      <c r="B60" s="155"/>
      <c r="C60" s="185"/>
      <c r="D60" s="185"/>
      <c r="E60" s="185"/>
      <c r="F60" s="185"/>
      <c r="G60" s="185"/>
      <c r="H60" s="166"/>
      <c r="I60" s="166"/>
      <c r="J60" s="195"/>
      <c r="L60" s="172"/>
    </row>
    <row r="61" spans="1:12">
      <c r="A61" s="155"/>
      <c r="B61" s="155" t="s">
        <v>44</v>
      </c>
      <c r="C61" s="185">
        <v>7</v>
      </c>
      <c r="D61" s="185">
        <v>3</v>
      </c>
      <c r="E61" s="185">
        <v>6</v>
      </c>
      <c r="F61" s="185">
        <v>40</v>
      </c>
      <c r="G61" s="185">
        <v>2</v>
      </c>
      <c r="H61" s="166">
        <v>58</v>
      </c>
      <c r="I61" s="166"/>
      <c r="J61" s="195">
        <f>H61/$H$99*100</f>
        <v>3.8900067069081152</v>
      </c>
      <c r="L61" s="172"/>
    </row>
    <row r="62" spans="1:12">
      <c r="A62" s="155"/>
      <c r="B62" s="155" t="s">
        <v>43</v>
      </c>
      <c r="C62" s="185">
        <v>33</v>
      </c>
      <c r="D62" s="185">
        <v>26</v>
      </c>
      <c r="E62" s="185">
        <v>44</v>
      </c>
      <c r="F62" s="185">
        <v>132</v>
      </c>
      <c r="G62" s="185">
        <v>15</v>
      </c>
      <c r="H62" s="166">
        <v>250</v>
      </c>
      <c r="I62" s="166"/>
      <c r="J62" s="195">
        <f>H62/$H$99*100</f>
        <v>16.76727028839705</v>
      </c>
      <c r="L62" s="172"/>
    </row>
    <row r="63" spans="1:12">
      <c r="A63" s="155"/>
      <c r="B63" s="155" t="s">
        <v>42</v>
      </c>
      <c r="C63" s="185">
        <v>3</v>
      </c>
      <c r="D63" s="185">
        <v>0</v>
      </c>
      <c r="E63" s="185">
        <v>8</v>
      </c>
      <c r="F63" s="185">
        <v>8</v>
      </c>
      <c r="G63" s="185">
        <v>0</v>
      </c>
      <c r="H63" s="166">
        <v>19</v>
      </c>
      <c r="I63" s="166"/>
      <c r="J63" s="195">
        <f>H63/$H$99*100</f>
        <v>1.2743125419181758</v>
      </c>
      <c r="L63" s="172"/>
    </row>
    <row r="64" spans="1:12">
      <c r="A64" s="155"/>
      <c r="B64" s="155" t="s">
        <v>40</v>
      </c>
      <c r="C64" s="185">
        <v>4</v>
      </c>
      <c r="D64" s="185">
        <v>3</v>
      </c>
      <c r="E64" s="185">
        <v>16</v>
      </c>
      <c r="F64" s="185">
        <v>41</v>
      </c>
      <c r="G64" s="185">
        <v>3</v>
      </c>
      <c r="H64" s="166">
        <v>67</v>
      </c>
      <c r="I64" s="166"/>
      <c r="J64" s="195">
        <f>H64/$H$99*100</f>
        <v>4.4936284372904094</v>
      </c>
      <c r="L64" s="172"/>
    </row>
    <row r="65" spans="1:12">
      <c r="A65" s="155"/>
      <c r="B65" s="155" t="s">
        <v>39</v>
      </c>
      <c r="C65" s="185">
        <v>0</v>
      </c>
      <c r="D65" s="185">
        <v>1</v>
      </c>
      <c r="E65" s="185">
        <v>7</v>
      </c>
      <c r="F65" s="185">
        <v>16</v>
      </c>
      <c r="G65" s="185">
        <v>3</v>
      </c>
      <c r="H65" s="166">
        <v>27</v>
      </c>
      <c r="I65" s="166"/>
      <c r="J65" s="195">
        <f>H65/$H$99*100</f>
        <v>1.8108651911468814</v>
      </c>
      <c r="L65" s="172"/>
    </row>
    <row r="66" spans="1:12">
      <c r="A66" s="166"/>
      <c r="B66" s="155" t="s">
        <v>38</v>
      </c>
      <c r="C66" s="185">
        <v>0</v>
      </c>
      <c r="D66" s="185">
        <v>0</v>
      </c>
      <c r="E66" s="185">
        <v>10</v>
      </c>
      <c r="F66" s="185">
        <v>6</v>
      </c>
      <c r="G66" s="185">
        <v>1</v>
      </c>
      <c r="H66" s="166">
        <v>17</v>
      </c>
      <c r="I66" s="166"/>
      <c r="J66" s="195">
        <f>H66/$H$99*100</f>
        <v>1.1401743796109993</v>
      </c>
      <c r="L66" s="172"/>
    </row>
    <row r="67" spans="1:12" ht="6" customHeight="1">
      <c r="A67" s="166"/>
      <c r="B67" s="155"/>
      <c r="C67" s="185"/>
      <c r="D67" s="185"/>
      <c r="E67" s="185"/>
      <c r="F67" s="185"/>
      <c r="G67" s="185"/>
      <c r="H67" s="166"/>
      <c r="I67" s="166"/>
      <c r="J67" s="195"/>
    </row>
    <row r="68" spans="1:12">
      <c r="A68" s="166" t="s">
        <v>115</v>
      </c>
      <c r="B68" s="155"/>
      <c r="C68" s="185"/>
      <c r="D68" s="185"/>
      <c r="E68" s="185"/>
      <c r="F68" s="185"/>
      <c r="G68" s="185"/>
      <c r="H68" s="166"/>
      <c r="I68" s="166"/>
      <c r="J68" s="195"/>
    </row>
    <row r="69" spans="1:12">
      <c r="A69" s="155"/>
      <c r="B69" s="155" t="s">
        <v>36</v>
      </c>
      <c r="C69" s="185">
        <v>15</v>
      </c>
      <c r="D69" s="185">
        <v>8</v>
      </c>
      <c r="E69" s="185">
        <v>8</v>
      </c>
      <c r="F69" s="185">
        <v>5</v>
      </c>
      <c r="G69" s="185">
        <v>2</v>
      </c>
      <c r="H69" s="166">
        <v>38</v>
      </c>
      <c r="I69" s="166"/>
      <c r="J69" s="195">
        <f>H69/$H$99*100</f>
        <v>2.5486250838363516</v>
      </c>
      <c r="L69" s="172"/>
    </row>
    <row r="70" spans="1:12">
      <c r="A70" s="155"/>
      <c r="B70" s="155" t="s">
        <v>35</v>
      </c>
      <c r="C70" s="185">
        <v>0</v>
      </c>
      <c r="D70" s="185">
        <v>1</v>
      </c>
      <c r="E70" s="185">
        <v>3</v>
      </c>
      <c r="F70" s="185">
        <v>0</v>
      </c>
      <c r="G70" s="185">
        <v>0</v>
      </c>
      <c r="H70" s="166">
        <v>4</v>
      </c>
      <c r="I70" s="166"/>
      <c r="J70" s="195">
        <f>H70/$H$99*100</f>
        <v>0.2682763246143528</v>
      </c>
      <c r="L70" s="172"/>
    </row>
    <row r="71" spans="1:12">
      <c r="A71" s="155"/>
      <c r="B71" s="155" t="s">
        <v>34</v>
      </c>
      <c r="C71" s="185">
        <v>2</v>
      </c>
      <c r="D71" s="185">
        <v>3</v>
      </c>
      <c r="E71" s="185">
        <v>2</v>
      </c>
      <c r="F71" s="185">
        <v>6</v>
      </c>
      <c r="G71" s="185">
        <v>3</v>
      </c>
      <c r="H71" s="166">
        <v>16</v>
      </c>
      <c r="I71" s="166"/>
      <c r="J71" s="195">
        <f>H71/$H$99*100</f>
        <v>1.0731052984574112</v>
      </c>
      <c r="L71" s="172"/>
    </row>
    <row r="72" spans="1:12">
      <c r="A72" s="155"/>
      <c r="B72" s="155" t="s">
        <v>33</v>
      </c>
      <c r="C72" s="185">
        <v>1</v>
      </c>
      <c r="D72" s="185">
        <v>0</v>
      </c>
      <c r="E72" s="185">
        <v>0</v>
      </c>
      <c r="F72" s="185">
        <v>0</v>
      </c>
      <c r="G72" s="185">
        <v>0</v>
      </c>
      <c r="H72" s="166">
        <v>1</v>
      </c>
      <c r="I72" s="166"/>
      <c r="J72" s="195">
        <f>H72/$H$99*100</f>
        <v>6.70690811535882E-2</v>
      </c>
      <c r="L72" s="172"/>
    </row>
    <row r="73" spans="1:12">
      <c r="A73" s="155"/>
      <c r="B73" s="155" t="s">
        <v>32</v>
      </c>
      <c r="C73" s="185">
        <v>3</v>
      </c>
      <c r="D73" s="185">
        <v>3</v>
      </c>
      <c r="E73" s="185">
        <v>0</v>
      </c>
      <c r="F73" s="185">
        <v>1</v>
      </c>
      <c r="G73" s="185">
        <v>0</v>
      </c>
      <c r="H73" s="166">
        <v>7</v>
      </c>
      <c r="I73" s="166"/>
      <c r="J73" s="195">
        <f>H73/$H$99*100</f>
        <v>0.46948356807511737</v>
      </c>
      <c r="L73" s="172"/>
    </row>
    <row r="74" spans="1:12">
      <c r="A74" s="155"/>
      <c r="B74" s="155" t="s">
        <v>31</v>
      </c>
      <c r="C74" s="185">
        <v>14</v>
      </c>
      <c r="D74" s="185">
        <v>7</v>
      </c>
      <c r="E74" s="185">
        <v>2</v>
      </c>
      <c r="F74" s="185">
        <v>20</v>
      </c>
      <c r="G74" s="185">
        <v>2</v>
      </c>
      <c r="H74" s="166">
        <v>45</v>
      </c>
      <c r="I74" s="166"/>
      <c r="J74" s="195">
        <f>H74/$H$99*100</f>
        <v>3.0181086519114686</v>
      </c>
      <c r="L74" s="172"/>
    </row>
    <row r="75" spans="1:12">
      <c r="A75" s="155"/>
      <c r="B75" s="155" t="s">
        <v>30</v>
      </c>
      <c r="C75" s="185">
        <v>5</v>
      </c>
      <c r="D75" s="185">
        <v>2</v>
      </c>
      <c r="E75" s="185">
        <v>0</v>
      </c>
      <c r="F75" s="185">
        <v>18</v>
      </c>
      <c r="G75" s="185">
        <v>0</v>
      </c>
      <c r="H75" s="166">
        <v>25</v>
      </c>
      <c r="I75" s="166"/>
      <c r="J75" s="195">
        <f>H75/$H$99*100</f>
        <v>1.6767270288397049</v>
      </c>
      <c r="L75" s="172"/>
    </row>
    <row r="76" spans="1:12">
      <c r="A76" s="155"/>
      <c r="B76" s="155" t="s">
        <v>29</v>
      </c>
      <c r="C76" s="185">
        <v>0</v>
      </c>
      <c r="D76" s="185">
        <v>0</v>
      </c>
      <c r="E76" s="185">
        <v>0</v>
      </c>
      <c r="F76" s="185">
        <v>1</v>
      </c>
      <c r="G76" s="185">
        <v>0</v>
      </c>
      <c r="H76" s="166">
        <v>1</v>
      </c>
      <c r="I76" s="166"/>
      <c r="J76" s="195">
        <f>H76/$H$99*100</f>
        <v>6.70690811535882E-2</v>
      </c>
      <c r="L76" s="172"/>
    </row>
    <row r="77" spans="1:12">
      <c r="A77" s="155"/>
      <c r="B77" s="155" t="s">
        <v>28</v>
      </c>
      <c r="C77" s="185">
        <v>1</v>
      </c>
      <c r="D77" s="185">
        <v>0</v>
      </c>
      <c r="E77" s="185">
        <v>0</v>
      </c>
      <c r="F77" s="185">
        <v>0</v>
      </c>
      <c r="G77" s="185">
        <v>0</v>
      </c>
      <c r="H77" s="166">
        <v>1</v>
      </c>
      <c r="I77" s="166"/>
      <c r="J77" s="195">
        <f>H77/$H$99*100</f>
        <v>6.70690811535882E-2</v>
      </c>
      <c r="L77" s="172"/>
    </row>
    <row r="78" spans="1:12">
      <c r="A78" s="155"/>
      <c r="B78" s="155" t="s">
        <v>27</v>
      </c>
      <c r="C78" s="185">
        <v>5</v>
      </c>
      <c r="D78" s="185">
        <v>1</v>
      </c>
      <c r="E78" s="185">
        <v>0</v>
      </c>
      <c r="F78" s="185">
        <v>1</v>
      </c>
      <c r="G78" s="185">
        <v>0</v>
      </c>
      <c r="H78" s="166">
        <v>7</v>
      </c>
      <c r="I78" s="166"/>
      <c r="J78" s="195">
        <f>H78/$H$99*100</f>
        <v>0.46948356807511737</v>
      </c>
    </row>
    <row r="79" spans="1:12" ht="3.75" customHeight="1">
      <c r="A79" s="155"/>
      <c r="B79" s="155"/>
      <c r="C79" s="185"/>
      <c r="D79" s="185"/>
      <c r="E79" s="185"/>
      <c r="F79" s="185"/>
      <c r="G79" s="185"/>
      <c r="H79" s="166"/>
      <c r="I79" s="166"/>
      <c r="J79" s="195">
        <f>H79/$H$99*100</f>
        <v>0</v>
      </c>
    </row>
    <row r="80" spans="1:12">
      <c r="A80" s="166" t="s">
        <v>114</v>
      </c>
      <c r="B80" s="155"/>
      <c r="C80" s="185"/>
      <c r="D80" s="185"/>
      <c r="E80" s="185"/>
      <c r="F80" s="185"/>
      <c r="G80" s="185"/>
      <c r="H80" s="166"/>
      <c r="I80" s="166"/>
      <c r="J80" s="195"/>
      <c r="L80" s="172"/>
    </row>
    <row r="81" spans="1:12">
      <c r="A81" s="155"/>
      <c r="B81" s="155" t="s">
        <v>25</v>
      </c>
      <c r="C81" s="185">
        <v>45</v>
      </c>
      <c r="D81" s="185">
        <v>1</v>
      </c>
      <c r="E81" s="185">
        <v>0</v>
      </c>
      <c r="F81" s="185">
        <v>0</v>
      </c>
      <c r="G81" s="185">
        <v>0</v>
      </c>
      <c r="H81" s="166">
        <v>46</v>
      </c>
      <c r="I81" s="166"/>
      <c r="J81" s="195">
        <f>H81/$H$99*100</f>
        <v>3.0851777330650569</v>
      </c>
      <c r="L81" s="172"/>
    </row>
    <row r="82" spans="1:12">
      <c r="A82" s="155"/>
      <c r="B82" s="155" t="s">
        <v>24</v>
      </c>
      <c r="C82" s="185">
        <v>170</v>
      </c>
      <c r="D82" s="185">
        <v>2</v>
      </c>
      <c r="E82" s="185">
        <v>1</v>
      </c>
      <c r="F82" s="185">
        <v>0</v>
      </c>
      <c r="G82" s="185">
        <v>1</v>
      </c>
      <c r="H82" s="166">
        <v>174</v>
      </c>
      <c r="I82" s="166"/>
      <c r="J82" s="195">
        <f>H82/$H$99*100</f>
        <v>11.670020120724347</v>
      </c>
      <c r="L82" s="172"/>
    </row>
    <row r="83" spans="1:12">
      <c r="A83" s="155"/>
      <c r="B83" s="155" t="s">
        <v>23</v>
      </c>
      <c r="C83" s="185">
        <v>58</v>
      </c>
      <c r="D83" s="185">
        <v>0</v>
      </c>
      <c r="E83" s="185">
        <v>0</v>
      </c>
      <c r="F83" s="185">
        <v>0</v>
      </c>
      <c r="G83" s="185">
        <v>0</v>
      </c>
      <c r="H83" s="166">
        <v>58</v>
      </c>
      <c r="I83" s="166"/>
      <c r="J83" s="195">
        <f>H83/$H$99*100</f>
        <v>3.8900067069081152</v>
      </c>
      <c r="L83" s="172"/>
    </row>
    <row r="84" spans="1:12">
      <c r="A84" s="155"/>
      <c r="B84" s="155" t="s">
        <v>22</v>
      </c>
      <c r="C84" s="185">
        <v>13</v>
      </c>
      <c r="D84" s="185">
        <v>0</v>
      </c>
      <c r="E84" s="185">
        <v>0</v>
      </c>
      <c r="F84" s="185">
        <v>0</v>
      </c>
      <c r="G84" s="185">
        <v>0</v>
      </c>
      <c r="H84" s="166">
        <v>13</v>
      </c>
      <c r="I84" s="166"/>
      <c r="J84" s="195">
        <f>H84/$H$99*100</f>
        <v>0.87189805499664663</v>
      </c>
      <c r="L84" s="172"/>
    </row>
    <row r="85" spans="1:12">
      <c r="A85" s="155"/>
      <c r="B85" s="155" t="s">
        <v>21</v>
      </c>
      <c r="C85" s="185">
        <v>17</v>
      </c>
      <c r="D85" s="185">
        <v>0</v>
      </c>
      <c r="E85" s="185">
        <v>0</v>
      </c>
      <c r="F85" s="185">
        <v>2</v>
      </c>
      <c r="G85" s="185">
        <v>0</v>
      </c>
      <c r="H85" s="166">
        <v>19</v>
      </c>
      <c r="I85" s="166"/>
      <c r="J85" s="195">
        <f>H85/$H$99*100</f>
        <v>1.2743125419181758</v>
      </c>
      <c r="L85" s="172"/>
    </row>
    <row r="86" spans="1:12">
      <c r="A86" s="155"/>
      <c r="B86" s="155" t="s">
        <v>20</v>
      </c>
      <c r="C86" s="185">
        <v>37</v>
      </c>
      <c r="D86" s="185">
        <v>0</v>
      </c>
      <c r="E86" s="185">
        <v>0</v>
      </c>
      <c r="F86" s="185">
        <v>1</v>
      </c>
      <c r="G86" s="185">
        <v>0</v>
      </c>
      <c r="H86" s="166">
        <v>38</v>
      </c>
      <c r="I86" s="166"/>
      <c r="J86" s="195">
        <f>H86/$H$99*100</f>
        <v>2.5486250838363516</v>
      </c>
      <c r="L86" s="172"/>
    </row>
    <row r="87" spans="1:12">
      <c r="A87" s="155"/>
      <c r="B87" s="155" t="s">
        <v>19</v>
      </c>
      <c r="C87" s="185">
        <v>8</v>
      </c>
      <c r="D87" s="185">
        <v>0</v>
      </c>
      <c r="E87" s="185">
        <v>0</v>
      </c>
      <c r="F87" s="185">
        <v>1</v>
      </c>
      <c r="G87" s="185">
        <v>0</v>
      </c>
      <c r="H87" s="166">
        <v>9</v>
      </c>
      <c r="I87" s="166"/>
      <c r="J87" s="195">
        <f>H87/$H$99*100</f>
        <v>0.60362173038229372</v>
      </c>
      <c r="L87" s="172"/>
    </row>
    <row r="88" spans="1:12">
      <c r="A88" s="155"/>
      <c r="B88" s="155" t="s">
        <v>18</v>
      </c>
      <c r="C88" s="185">
        <v>80</v>
      </c>
      <c r="D88" s="185">
        <v>1</v>
      </c>
      <c r="E88" s="185">
        <v>0</v>
      </c>
      <c r="F88" s="185">
        <v>1</v>
      </c>
      <c r="G88" s="185">
        <v>1</v>
      </c>
      <c r="H88" s="166">
        <v>83</v>
      </c>
      <c r="I88" s="166"/>
      <c r="J88" s="195">
        <f>H88/$H$99*100</f>
        <v>5.5667337357478202</v>
      </c>
      <c r="L88" s="172"/>
    </row>
    <row r="89" spans="1:12">
      <c r="A89" s="155"/>
      <c r="B89" s="155" t="s">
        <v>17</v>
      </c>
      <c r="C89" s="185">
        <v>21</v>
      </c>
      <c r="D89" s="185">
        <v>0</v>
      </c>
      <c r="E89" s="185">
        <v>0</v>
      </c>
      <c r="F89" s="185">
        <v>1</v>
      </c>
      <c r="G89" s="185">
        <v>0</v>
      </c>
      <c r="H89" s="166">
        <v>22</v>
      </c>
      <c r="I89" s="166"/>
      <c r="J89" s="195">
        <f>H89/$H$99*100</f>
        <v>1.4755197853789404</v>
      </c>
      <c r="L89" s="172"/>
    </row>
    <row r="90" spans="1:12">
      <c r="A90" s="155"/>
      <c r="B90" s="155" t="s">
        <v>16</v>
      </c>
      <c r="C90" s="185">
        <v>7</v>
      </c>
      <c r="D90" s="185">
        <v>0</v>
      </c>
      <c r="E90" s="185">
        <v>0</v>
      </c>
      <c r="F90" s="185">
        <v>1</v>
      </c>
      <c r="G90" s="185">
        <v>0</v>
      </c>
      <c r="H90" s="166">
        <v>8</v>
      </c>
      <c r="I90" s="166"/>
      <c r="J90" s="195">
        <f>H90/$H$99*100</f>
        <v>0.5365526492287056</v>
      </c>
    </row>
    <row r="91" spans="1:12" ht="5.25" customHeight="1">
      <c r="A91" s="155"/>
      <c r="B91" s="155"/>
      <c r="C91" s="185"/>
      <c r="D91" s="185"/>
      <c r="E91" s="185"/>
      <c r="F91" s="185"/>
      <c r="G91" s="185"/>
      <c r="H91" s="166"/>
      <c r="I91" s="166"/>
      <c r="J91" s="195"/>
    </row>
    <row r="92" spans="1:12">
      <c r="A92" s="166" t="s">
        <v>113</v>
      </c>
      <c r="B92" s="155"/>
      <c r="C92" s="185"/>
      <c r="D92" s="185"/>
      <c r="E92" s="185"/>
      <c r="F92" s="185"/>
      <c r="G92" s="185"/>
      <c r="H92" s="166"/>
      <c r="I92" s="166"/>
      <c r="J92" s="195"/>
      <c r="L92" s="172"/>
    </row>
    <row r="93" spans="1:12">
      <c r="A93" s="155"/>
      <c r="B93" s="155" t="s">
        <v>14</v>
      </c>
      <c r="C93" s="185">
        <v>2</v>
      </c>
      <c r="D93" s="185">
        <v>0</v>
      </c>
      <c r="E93" s="185">
        <v>3</v>
      </c>
      <c r="F93" s="185">
        <v>9</v>
      </c>
      <c r="G93" s="185">
        <v>1</v>
      </c>
      <c r="H93" s="166">
        <v>15</v>
      </c>
      <c r="I93" s="166"/>
      <c r="J93" s="195">
        <f>H93/$H$99*100</f>
        <v>1.0060362173038229</v>
      </c>
      <c r="L93" s="172"/>
    </row>
    <row r="94" spans="1:12">
      <c r="A94" s="155"/>
      <c r="B94" s="155" t="s">
        <v>13</v>
      </c>
      <c r="C94" s="185">
        <v>4</v>
      </c>
      <c r="D94" s="185">
        <v>0</v>
      </c>
      <c r="E94" s="185">
        <v>0</v>
      </c>
      <c r="F94" s="185">
        <v>1</v>
      </c>
      <c r="G94" s="185">
        <v>0</v>
      </c>
      <c r="H94" s="166">
        <v>5</v>
      </c>
      <c r="I94" s="166"/>
      <c r="J94" s="195">
        <f>H94/$H$99*100</f>
        <v>0.33534540576794097</v>
      </c>
      <c r="L94" s="172"/>
    </row>
    <row r="95" spans="1:12">
      <c r="A95" s="155"/>
      <c r="B95" s="155" t="s">
        <v>12</v>
      </c>
      <c r="C95" s="185">
        <v>0</v>
      </c>
      <c r="D95" s="185">
        <v>0</v>
      </c>
      <c r="E95" s="185">
        <v>1</v>
      </c>
      <c r="F95" s="185">
        <v>1</v>
      </c>
      <c r="G95" s="185">
        <v>0</v>
      </c>
      <c r="H95" s="166">
        <v>2</v>
      </c>
      <c r="I95" s="166"/>
      <c r="J95" s="195">
        <f>H95/$H$99*100</f>
        <v>0.1341381623071764</v>
      </c>
      <c r="L95" s="172"/>
    </row>
    <row r="96" spans="1:12">
      <c r="A96" s="155"/>
      <c r="B96" s="155" t="s">
        <v>11</v>
      </c>
      <c r="C96" s="185">
        <v>0</v>
      </c>
      <c r="D96" s="185">
        <v>4</v>
      </c>
      <c r="E96" s="185">
        <v>0</v>
      </c>
      <c r="F96" s="185">
        <v>1</v>
      </c>
      <c r="G96" s="185">
        <v>0</v>
      </c>
      <c r="H96" s="166">
        <v>5</v>
      </c>
      <c r="I96" s="166"/>
      <c r="J96" s="195">
        <f>H96/$H$99*100</f>
        <v>0.33534540576794097</v>
      </c>
      <c r="L96" s="172"/>
    </row>
    <row r="97" spans="1:19">
      <c r="A97" s="155"/>
      <c r="B97" s="155" t="s">
        <v>10</v>
      </c>
      <c r="C97" s="185">
        <v>11</v>
      </c>
      <c r="D97" s="185">
        <v>3</v>
      </c>
      <c r="E97" s="185">
        <v>7</v>
      </c>
      <c r="F97" s="185">
        <v>13</v>
      </c>
      <c r="G97" s="185">
        <v>10</v>
      </c>
      <c r="H97" s="166">
        <v>44</v>
      </c>
      <c r="I97" s="166"/>
      <c r="J97" s="195">
        <f>H97/$H$99*100</f>
        <v>2.9510395707578807</v>
      </c>
    </row>
    <row r="98" spans="1:19" ht="3.75" customHeight="1">
      <c r="A98" s="194"/>
      <c r="B98" s="194"/>
      <c r="C98" s="193"/>
      <c r="D98" s="193"/>
      <c r="E98" s="193"/>
      <c r="F98" s="193"/>
      <c r="G98" s="193"/>
      <c r="H98" s="158"/>
      <c r="I98" s="158"/>
      <c r="J98" s="192"/>
      <c r="S98" s="141">
        <v>3319</v>
      </c>
    </row>
    <row r="99" spans="1:19" ht="17.25" thickBot="1">
      <c r="A99" s="162"/>
      <c r="B99" s="162" t="s">
        <v>194</v>
      </c>
      <c r="C99" s="191">
        <v>341</v>
      </c>
      <c r="D99" s="191">
        <v>138</v>
      </c>
      <c r="E99" s="191">
        <v>271</v>
      </c>
      <c r="F99" s="191">
        <v>655</v>
      </c>
      <c r="G99" s="191">
        <v>86</v>
      </c>
      <c r="H99" s="190">
        <v>1491</v>
      </c>
      <c r="I99" s="162"/>
      <c r="J99" s="189">
        <f>H99/H99</f>
        <v>1</v>
      </c>
    </row>
    <row r="100" spans="1:19" hidden="1">
      <c r="A100" s="166" t="s">
        <v>177</v>
      </c>
      <c r="B100" s="155"/>
      <c r="C100" s="188">
        <f>SUM(C7:C96)</f>
        <v>712</v>
      </c>
      <c r="D100" s="188">
        <f>SUM(D7:D96)</f>
        <v>289</v>
      </c>
      <c r="E100" s="188">
        <f>SUM(E7:E96)</f>
        <v>567</v>
      </c>
      <c r="F100" s="188">
        <f>SUM(F7:F96)</f>
        <v>1508</v>
      </c>
      <c r="G100" s="188">
        <f>SUM(G7:G96)</f>
        <v>171</v>
      </c>
      <c r="H100" s="187">
        <f>SUM(H7:H96)</f>
        <v>3247</v>
      </c>
      <c r="I100" s="155"/>
      <c r="J100" s="186"/>
    </row>
    <row r="101" spans="1:19" hidden="1">
      <c r="A101" s="155" t="s">
        <v>193</v>
      </c>
      <c r="B101" s="155"/>
      <c r="C101" s="155"/>
      <c r="D101" s="155"/>
      <c r="E101" s="155"/>
      <c r="F101" s="155"/>
      <c r="G101" s="155"/>
      <c r="H101" s="155"/>
      <c r="I101" s="155"/>
      <c r="J101" s="155"/>
    </row>
    <row r="102" spans="1:19" hidden="1">
      <c r="A102" s="155" t="s">
        <v>192</v>
      </c>
      <c r="B102" s="155"/>
      <c r="C102" s="185"/>
      <c r="D102" s="185"/>
      <c r="E102" s="185"/>
      <c r="F102" s="185"/>
      <c r="G102" s="185"/>
      <c r="H102" s="166"/>
      <c r="I102" s="166"/>
      <c r="J102" s="164"/>
    </row>
    <row r="103" spans="1:19">
      <c r="A103" s="10" t="s">
        <v>126</v>
      </c>
      <c r="B103" s="155"/>
      <c r="C103" s="185"/>
      <c r="D103" s="185"/>
      <c r="E103" s="185"/>
      <c r="F103" s="185"/>
      <c r="G103" s="185"/>
      <c r="H103" s="166"/>
      <c r="I103" s="166"/>
      <c r="J103" s="164"/>
    </row>
    <row r="104" spans="1:19" ht="19.5" customHeight="1">
      <c r="A104" s="165"/>
      <c r="J104" s="184"/>
    </row>
    <row r="105" spans="1:19">
      <c r="A105" s="153" t="s">
        <v>191</v>
      </c>
      <c r="B105" s="152"/>
      <c r="C105" s="152"/>
      <c r="D105" s="152"/>
      <c r="E105" s="152"/>
      <c r="F105" s="152"/>
      <c r="G105" s="152"/>
      <c r="H105" s="152"/>
      <c r="I105" s="152"/>
      <c r="J105" s="183"/>
    </row>
    <row r="106" spans="1:19">
      <c r="A106" s="150" t="s">
        <v>190</v>
      </c>
      <c r="B106" s="149"/>
      <c r="C106" s="149"/>
      <c r="D106" s="149"/>
      <c r="E106" s="149"/>
      <c r="F106" s="149"/>
      <c r="G106" s="149"/>
      <c r="H106" s="149"/>
      <c r="I106" s="148"/>
      <c r="J106" s="182"/>
    </row>
    <row r="107" spans="1:19">
      <c r="A107" s="150" t="s">
        <v>173</v>
      </c>
      <c r="B107" s="149"/>
      <c r="C107" s="149"/>
      <c r="D107" s="149"/>
      <c r="E107" s="149"/>
      <c r="F107" s="149"/>
      <c r="G107" s="149"/>
      <c r="H107" s="149"/>
      <c r="I107" s="149"/>
      <c r="J107" s="181"/>
    </row>
    <row r="108" spans="1:19" ht="17.25" customHeight="1">
      <c r="A108" s="146" t="s">
        <v>189</v>
      </c>
      <c r="B108" s="145"/>
      <c r="C108" s="145"/>
      <c r="D108" s="145"/>
      <c r="E108" s="145"/>
      <c r="F108" s="145"/>
      <c r="G108" s="145"/>
      <c r="H108" s="145"/>
      <c r="I108" s="144"/>
      <c r="J108" s="180"/>
    </row>
    <row r="116" spans="3:8">
      <c r="C116" s="100"/>
      <c r="D116" s="100"/>
      <c r="E116" s="100"/>
      <c r="F116" s="100"/>
      <c r="G116" s="100"/>
      <c r="H116" s="100"/>
    </row>
    <row r="117" spans="3:8">
      <c r="C117" s="100"/>
      <c r="D117" s="100"/>
      <c r="E117" s="100"/>
      <c r="F117" s="100"/>
      <c r="G117" s="100"/>
      <c r="H117" s="100"/>
    </row>
    <row r="118" spans="3:8">
      <c r="C118" s="100"/>
      <c r="D118" s="100"/>
      <c r="E118" s="100"/>
      <c r="F118" s="100"/>
      <c r="G118" s="100"/>
      <c r="H118" s="100"/>
    </row>
    <row r="119" spans="3:8">
      <c r="C119" s="179"/>
      <c r="D119" s="179"/>
      <c r="E119" s="179"/>
      <c r="F119" s="179"/>
      <c r="G119" s="179"/>
      <c r="H119" s="179"/>
    </row>
  </sheetData>
  <mergeCells count="2">
    <mergeCell ref="C2:H2"/>
    <mergeCell ref="J2:J3"/>
  </mergeCells>
  <pageMargins left="0.75" right="0.75" top="0.64" bottom="0.67" header="0.5" footer="0.5"/>
  <pageSetup paperSize="9" scale="4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P170"/>
  <sheetViews>
    <sheetView zoomScaleNormal="100" workbookViewId="0">
      <pane xSplit="2" ySplit="3" topLeftCell="C4" activePane="bottomRight" state="frozen"/>
      <selection activeCell="L13" sqref="L13"/>
      <selection pane="topRight" activeCell="L13" sqref="L13"/>
      <selection pane="bottomLeft" activeCell="L13" sqref="L13"/>
      <selection pane="bottomRight" activeCell="L13" sqref="L13"/>
    </sheetView>
  </sheetViews>
  <sheetFormatPr defaultRowHeight="12.75"/>
  <cols>
    <col min="1" max="1" width="9.140625" style="201"/>
    <col min="2" max="2" width="43" style="199" customWidth="1"/>
    <col min="3" max="4" width="11.85546875" style="200" customWidth="1"/>
    <col min="5" max="5" width="1.28515625" style="200" customWidth="1"/>
    <col min="6" max="6" width="11.85546875" style="200" customWidth="1"/>
    <col min="7" max="7" width="1.42578125" style="200" customWidth="1"/>
    <col min="8" max="8" width="7.140625" style="200" hidden="1" customWidth="1"/>
    <col min="9" max="9" width="11.5703125" style="200" customWidth="1"/>
    <col min="10" max="10" width="2.42578125" style="200" customWidth="1"/>
    <col min="11" max="12" width="9.7109375" style="200" customWidth="1"/>
    <col min="13" max="14" width="6.5703125" style="200" customWidth="1"/>
    <col min="15" max="15" width="2.7109375" style="200" customWidth="1"/>
    <col min="16" max="16" width="21.7109375" style="199" customWidth="1"/>
    <col min="17" max="17" width="1.85546875" style="199" customWidth="1"/>
    <col min="18" max="18" width="2" style="199" customWidth="1"/>
    <col min="19" max="19" width="1.7109375" style="199" customWidth="1"/>
    <col min="20" max="20" width="2" style="199" customWidth="1"/>
    <col min="21" max="16384" width="9.140625" style="199"/>
  </cols>
  <sheetData>
    <row r="1" spans="1:16" ht="15" thickBot="1">
      <c r="A1" s="251" t="s">
        <v>208</v>
      </c>
      <c r="B1" s="60"/>
      <c r="C1" s="250"/>
      <c r="D1" s="250"/>
      <c r="E1" s="250"/>
      <c r="F1" s="250"/>
      <c r="G1" s="250"/>
      <c r="H1" s="250"/>
      <c r="I1" s="250"/>
      <c r="J1" s="237"/>
      <c r="K1" s="237"/>
      <c r="L1" s="237"/>
      <c r="M1" s="237"/>
      <c r="N1" s="237"/>
      <c r="O1" s="237"/>
      <c r="P1" s="249"/>
    </row>
    <row r="2" spans="1:16">
      <c r="A2" s="248"/>
      <c r="B2" s="247"/>
      <c r="C2" s="246" t="s">
        <v>98</v>
      </c>
      <c r="D2" s="246"/>
      <c r="E2" s="246"/>
      <c r="F2" s="246"/>
      <c r="G2" s="245"/>
      <c r="H2" s="245"/>
      <c r="I2" s="244" t="s">
        <v>207</v>
      </c>
      <c r="J2" s="237"/>
      <c r="K2" s="243"/>
      <c r="L2" s="237"/>
      <c r="M2" s="237"/>
      <c r="N2" s="237"/>
      <c r="O2" s="237"/>
      <c r="P2" s="236"/>
    </row>
    <row r="3" spans="1:16" ht="39" thickBot="1">
      <c r="A3" s="242" t="s">
        <v>206</v>
      </c>
      <c r="B3" s="140" t="s">
        <v>205</v>
      </c>
      <c r="C3" s="242" t="s">
        <v>204</v>
      </c>
      <c r="D3" s="242" t="s">
        <v>203</v>
      </c>
      <c r="E3" s="242"/>
      <c r="F3" s="242" t="s">
        <v>202</v>
      </c>
      <c r="G3" s="241"/>
      <c r="H3" s="240" t="s">
        <v>201</v>
      </c>
      <c r="I3" s="239"/>
      <c r="J3" s="238"/>
      <c r="O3" s="237"/>
      <c r="P3" s="236"/>
    </row>
    <row r="4" spans="1:16">
      <c r="A4" s="223">
        <v>1</v>
      </c>
      <c r="B4" s="122" t="s">
        <v>62</v>
      </c>
      <c r="C4" s="221">
        <v>1507</v>
      </c>
      <c r="D4" s="221">
        <v>512</v>
      </c>
      <c r="E4" s="221"/>
      <c r="F4" s="221">
        <v>2019</v>
      </c>
      <c r="G4" s="220"/>
      <c r="H4" s="213">
        <f>C4/F4</f>
        <v>0.74640911342248639</v>
      </c>
      <c r="I4" s="212">
        <f>F4/F$82</f>
        <v>0.13213350785340314</v>
      </c>
      <c r="J4" s="220"/>
      <c r="K4" s="235"/>
      <c r="O4" s="220"/>
    </row>
    <row r="5" spans="1:16">
      <c r="A5" s="223">
        <v>2</v>
      </c>
      <c r="B5" s="122" t="s">
        <v>61</v>
      </c>
      <c r="C5" s="221">
        <v>826</v>
      </c>
      <c r="D5" s="221">
        <v>422</v>
      </c>
      <c r="E5" s="221"/>
      <c r="F5" s="221">
        <v>1248</v>
      </c>
      <c r="G5" s="220"/>
      <c r="H5" s="213">
        <f>C5/F5</f>
        <v>0.66185897435897434</v>
      </c>
      <c r="I5" s="212">
        <f>F5/F$82</f>
        <v>8.1675392670157068E-2</v>
      </c>
      <c r="J5" s="220"/>
      <c r="K5" s="235"/>
      <c r="O5" s="220"/>
    </row>
    <row r="6" spans="1:16">
      <c r="A6" s="223">
        <v>3</v>
      </c>
      <c r="B6" s="122" t="s">
        <v>43</v>
      </c>
      <c r="C6" s="221">
        <v>640</v>
      </c>
      <c r="D6" s="221">
        <v>279</v>
      </c>
      <c r="E6" s="221"/>
      <c r="F6" s="221">
        <v>919</v>
      </c>
      <c r="G6" s="220"/>
      <c r="H6" s="213">
        <f>C6/F6</f>
        <v>0.69640914036996737</v>
      </c>
      <c r="I6" s="212">
        <f>F6/F$82</f>
        <v>6.0143979057591626E-2</v>
      </c>
      <c r="J6" s="220"/>
      <c r="K6" s="235"/>
      <c r="O6" s="220"/>
    </row>
    <row r="7" spans="1:16">
      <c r="A7" s="223">
        <v>4</v>
      </c>
      <c r="B7" s="122" t="s">
        <v>57</v>
      </c>
      <c r="C7" s="221">
        <v>689</v>
      </c>
      <c r="D7" s="221">
        <v>225</v>
      </c>
      <c r="E7" s="221"/>
      <c r="F7" s="221">
        <v>914</v>
      </c>
      <c r="G7" s="220"/>
      <c r="H7" s="213">
        <f>C7/F7</f>
        <v>0.75382932166301975</v>
      </c>
      <c r="I7" s="212">
        <f>F7/F$82</f>
        <v>5.981675392670157E-2</v>
      </c>
      <c r="J7" s="220"/>
      <c r="K7" s="235"/>
      <c r="O7" s="220"/>
    </row>
    <row r="8" spans="1:16">
      <c r="A8" s="223">
        <v>5</v>
      </c>
      <c r="B8" s="122" t="s">
        <v>64</v>
      </c>
      <c r="C8" s="221">
        <v>519</v>
      </c>
      <c r="D8" s="221">
        <v>205</v>
      </c>
      <c r="E8" s="221"/>
      <c r="F8" s="221">
        <v>724</v>
      </c>
      <c r="G8" s="220"/>
      <c r="H8" s="213">
        <f>C8/F8</f>
        <v>0.71685082872928174</v>
      </c>
      <c r="I8" s="212">
        <f>F8/F$82</f>
        <v>4.7382198952879581E-2</v>
      </c>
      <c r="J8" s="220"/>
      <c r="K8" s="235"/>
      <c r="O8" s="220"/>
    </row>
    <row r="9" spans="1:16">
      <c r="A9" s="223">
        <v>6</v>
      </c>
      <c r="B9" s="122" t="s">
        <v>93</v>
      </c>
      <c r="C9" s="221">
        <v>476</v>
      </c>
      <c r="D9" s="221">
        <v>166</v>
      </c>
      <c r="E9" s="221"/>
      <c r="F9" s="221">
        <v>642</v>
      </c>
      <c r="G9" s="220"/>
      <c r="H9" s="213">
        <f>C9/F9</f>
        <v>0.74143302180685355</v>
      </c>
      <c r="I9" s="212">
        <f>F9/F$82</f>
        <v>4.2015706806282721E-2</v>
      </c>
      <c r="J9" s="220"/>
      <c r="K9" s="235"/>
      <c r="O9" s="220"/>
    </row>
    <row r="10" spans="1:16">
      <c r="A10" s="223">
        <v>7</v>
      </c>
      <c r="B10" s="122" t="s">
        <v>24</v>
      </c>
      <c r="C10" s="221">
        <v>473</v>
      </c>
      <c r="D10" s="221">
        <v>94</v>
      </c>
      <c r="E10" s="221"/>
      <c r="F10" s="221">
        <v>567</v>
      </c>
      <c r="G10" s="220"/>
      <c r="H10" s="213">
        <f>C10/F10</f>
        <v>0.83421516754850089</v>
      </c>
      <c r="I10" s="212">
        <f>F10/F$82</f>
        <v>3.7107329842931934E-2</v>
      </c>
      <c r="J10" s="220"/>
      <c r="K10" s="235"/>
      <c r="O10" s="220"/>
    </row>
    <row r="11" spans="1:16">
      <c r="A11" s="223">
        <v>8</v>
      </c>
      <c r="B11" s="122" t="s">
        <v>71</v>
      </c>
      <c r="C11" s="221">
        <v>222</v>
      </c>
      <c r="D11" s="221">
        <v>204</v>
      </c>
      <c r="E11" s="221"/>
      <c r="F11" s="221">
        <v>426</v>
      </c>
      <c r="G11" s="220"/>
      <c r="H11" s="213">
        <f>C11/F11</f>
        <v>0.52112676056338025</v>
      </c>
      <c r="I11" s="212">
        <f>F11/F$82</f>
        <v>2.787958115183246E-2</v>
      </c>
      <c r="J11" s="220"/>
      <c r="K11" s="235"/>
      <c r="O11" s="220"/>
    </row>
    <row r="12" spans="1:16">
      <c r="A12" s="223">
        <v>9</v>
      </c>
      <c r="B12" s="122" t="s">
        <v>59</v>
      </c>
      <c r="C12" s="221">
        <v>193</v>
      </c>
      <c r="D12" s="221">
        <v>101</v>
      </c>
      <c r="E12" s="221"/>
      <c r="F12" s="221">
        <v>294</v>
      </c>
      <c r="G12" s="220"/>
      <c r="H12" s="213">
        <f>C12/F12</f>
        <v>0.65646258503401356</v>
      </c>
      <c r="I12" s="212">
        <f>F12/F$82</f>
        <v>1.924083769633508E-2</v>
      </c>
      <c r="J12" s="220"/>
      <c r="K12" s="235"/>
      <c r="O12" s="220"/>
    </row>
    <row r="13" spans="1:16">
      <c r="A13" s="228">
        <v>10</v>
      </c>
      <c r="B13" s="227" t="s">
        <v>70</v>
      </c>
      <c r="C13" s="226">
        <v>149</v>
      </c>
      <c r="D13" s="226">
        <v>103</v>
      </c>
      <c r="E13" s="226"/>
      <c r="F13" s="226">
        <v>252</v>
      </c>
      <c r="G13" s="233"/>
      <c r="H13" s="232">
        <f>C13/F13</f>
        <v>0.59126984126984128</v>
      </c>
      <c r="I13" s="231">
        <f>F13/F$82</f>
        <v>1.6492146596858638E-2</v>
      </c>
      <c r="J13" s="220"/>
      <c r="K13" s="235"/>
      <c r="O13" s="220"/>
    </row>
    <row r="14" spans="1:16">
      <c r="A14" s="223">
        <v>11</v>
      </c>
      <c r="B14" s="122" t="s">
        <v>40</v>
      </c>
      <c r="C14" s="221">
        <v>166</v>
      </c>
      <c r="D14" s="221">
        <v>80</v>
      </c>
      <c r="E14" s="221"/>
      <c r="F14" s="221">
        <v>246</v>
      </c>
      <c r="G14" s="220"/>
      <c r="H14" s="213">
        <f>C14/F14</f>
        <v>0.67479674796747968</v>
      </c>
      <c r="I14" s="212">
        <f>F14/F$82</f>
        <v>1.6099476439790577E-2</v>
      </c>
      <c r="J14" s="220"/>
      <c r="K14" s="235"/>
      <c r="O14" s="220"/>
    </row>
    <row r="15" spans="1:16">
      <c r="A15" s="223">
        <v>12</v>
      </c>
      <c r="B15" s="222" t="s">
        <v>18</v>
      </c>
      <c r="C15" s="221">
        <v>166</v>
      </c>
      <c r="D15" s="221">
        <v>60</v>
      </c>
      <c r="E15" s="221"/>
      <c r="F15" s="221">
        <v>226</v>
      </c>
      <c r="G15" s="220"/>
      <c r="H15" s="213">
        <f>C15/F15</f>
        <v>0.73451327433628322</v>
      </c>
      <c r="I15" s="212">
        <f>F15/F$82</f>
        <v>1.4790575916230366E-2</v>
      </c>
      <c r="J15" s="220"/>
      <c r="K15" s="235"/>
      <c r="O15" s="220"/>
    </row>
    <row r="16" spans="1:16">
      <c r="A16" s="223">
        <v>13</v>
      </c>
      <c r="B16" s="122" t="s">
        <v>58</v>
      </c>
      <c r="C16" s="221">
        <v>158</v>
      </c>
      <c r="D16" s="221">
        <v>64</v>
      </c>
      <c r="E16" s="221"/>
      <c r="F16" s="221">
        <v>222</v>
      </c>
      <c r="G16" s="220"/>
      <c r="H16" s="213">
        <f>C16/F16</f>
        <v>0.71171171171171166</v>
      </c>
      <c r="I16" s="212">
        <f>F16/F$82</f>
        <v>1.4528795811518325E-2</v>
      </c>
      <c r="J16" s="220"/>
      <c r="K16" s="235"/>
      <c r="O16" s="220"/>
    </row>
    <row r="17" spans="1:15">
      <c r="A17" s="223">
        <v>14</v>
      </c>
      <c r="B17" s="222" t="s">
        <v>88</v>
      </c>
      <c r="C17" s="221">
        <v>125</v>
      </c>
      <c r="D17" s="221">
        <v>97</v>
      </c>
      <c r="E17" s="221"/>
      <c r="F17" s="221">
        <v>222</v>
      </c>
      <c r="G17" s="220"/>
      <c r="H17" s="213">
        <f>C17/F17</f>
        <v>0.56306306306306309</v>
      </c>
      <c r="I17" s="212">
        <f>F17/F$82</f>
        <v>1.4528795811518325E-2</v>
      </c>
      <c r="J17" s="220"/>
      <c r="K17" s="235"/>
      <c r="O17" s="220"/>
    </row>
    <row r="18" spans="1:15">
      <c r="A18" s="223">
        <v>15</v>
      </c>
      <c r="B18" s="122" t="s">
        <v>31</v>
      </c>
      <c r="C18" s="221">
        <v>130</v>
      </c>
      <c r="D18" s="221">
        <v>75</v>
      </c>
      <c r="E18" s="221"/>
      <c r="F18" s="221">
        <v>205</v>
      </c>
      <c r="G18" s="220"/>
      <c r="H18" s="213">
        <f>C18/F18</f>
        <v>0.63414634146341464</v>
      </c>
      <c r="I18" s="212">
        <f>F18/F$82</f>
        <v>1.3416230366492147E-2</v>
      </c>
      <c r="J18" s="220"/>
      <c r="K18" s="235"/>
      <c r="O18" s="220"/>
    </row>
    <row r="19" spans="1:15">
      <c r="A19" s="223">
        <v>16</v>
      </c>
      <c r="B19" s="122" t="s">
        <v>72</v>
      </c>
      <c r="C19" s="221">
        <v>101</v>
      </c>
      <c r="D19" s="221">
        <v>98</v>
      </c>
      <c r="E19" s="221"/>
      <c r="F19" s="221">
        <v>199</v>
      </c>
      <c r="G19" s="220"/>
      <c r="H19" s="213">
        <f>C19/F19</f>
        <v>0.50753768844221103</v>
      </c>
      <c r="I19" s="212">
        <f>F19/F$82</f>
        <v>1.3023560209424084E-2</v>
      </c>
      <c r="J19" s="220"/>
      <c r="K19" s="235"/>
      <c r="O19" s="220"/>
    </row>
    <row r="20" spans="1:15">
      <c r="A20" s="223">
        <v>17</v>
      </c>
      <c r="B20" s="122" t="s">
        <v>55</v>
      </c>
      <c r="C20" s="221">
        <v>161</v>
      </c>
      <c r="D20" s="221">
        <v>35</v>
      </c>
      <c r="E20" s="221"/>
      <c r="F20" s="221">
        <v>196</v>
      </c>
      <c r="G20" s="220"/>
      <c r="H20" s="213">
        <f>C20/F20</f>
        <v>0.8214285714285714</v>
      </c>
      <c r="I20" s="212">
        <f>F20/F$82</f>
        <v>1.2827225130890052E-2</v>
      </c>
      <c r="J20" s="220"/>
      <c r="K20" s="235"/>
      <c r="O20" s="220"/>
    </row>
    <row r="21" spans="1:15">
      <c r="A21" s="223">
        <v>18</v>
      </c>
      <c r="B21" s="122" t="s">
        <v>23</v>
      </c>
      <c r="C21" s="221">
        <v>120</v>
      </c>
      <c r="D21" s="221">
        <v>53</v>
      </c>
      <c r="E21" s="221"/>
      <c r="F21" s="221">
        <v>173</v>
      </c>
      <c r="G21" s="220"/>
      <c r="H21" s="213">
        <f>C21/F21</f>
        <v>0.69364161849710981</v>
      </c>
      <c r="I21" s="212">
        <f>F21/F$82</f>
        <v>1.1321989528795812E-2</v>
      </c>
      <c r="J21" s="220"/>
      <c r="K21" s="235"/>
      <c r="O21" s="220"/>
    </row>
    <row r="22" spans="1:15">
      <c r="A22" s="223">
        <v>19</v>
      </c>
      <c r="B22" s="222" t="s">
        <v>76</v>
      </c>
      <c r="C22" s="221">
        <v>149</v>
      </c>
      <c r="D22" s="221">
        <v>22</v>
      </c>
      <c r="E22" s="221"/>
      <c r="F22" s="221">
        <v>171</v>
      </c>
      <c r="G22" s="220"/>
      <c r="H22" s="213">
        <f>C22/F22</f>
        <v>0.87134502923976609</v>
      </c>
      <c r="I22" s="212">
        <f>F22/F$82</f>
        <v>1.119109947643979E-2</v>
      </c>
      <c r="J22" s="220"/>
      <c r="K22" s="235"/>
      <c r="O22" s="220"/>
    </row>
    <row r="23" spans="1:15">
      <c r="A23" s="228">
        <v>20</v>
      </c>
      <c r="B23" s="227" t="s">
        <v>36</v>
      </c>
      <c r="C23" s="226">
        <v>100</v>
      </c>
      <c r="D23" s="226">
        <v>61</v>
      </c>
      <c r="E23" s="226"/>
      <c r="F23" s="226">
        <v>161</v>
      </c>
      <c r="G23" s="233"/>
      <c r="H23" s="232">
        <f>C23/F23</f>
        <v>0.6211180124223602</v>
      </c>
      <c r="I23" s="231">
        <f>F23/F$82</f>
        <v>1.0536649214659686E-2</v>
      </c>
      <c r="J23" s="220"/>
      <c r="K23" s="235"/>
      <c r="O23" s="220"/>
    </row>
    <row r="24" spans="1:15">
      <c r="A24" s="223">
        <v>21</v>
      </c>
      <c r="B24" s="122" t="s">
        <v>25</v>
      </c>
      <c r="C24" s="221">
        <v>132</v>
      </c>
      <c r="D24" s="221">
        <v>21</v>
      </c>
      <c r="E24" s="221"/>
      <c r="F24" s="221">
        <v>153</v>
      </c>
      <c r="G24" s="220"/>
      <c r="H24" s="213">
        <f>C24/F24</f>
        <v>0.86274509803921573</v>
      </c>
      <c r="I24" s="212">
        <f>F24/F$82</f>
        <v>1.0013089005235603E-2</v>
      </c>
      <c r="J24" s="220"/>
      <c r="O24" s="220"/>
    </row>
    <row r="25" spans="1:15">
      <c r="A25" s="223">
        <v>22</v>
      </c>
      <c r="B25" s="122" t="s">
        <v>66</v>
      </c>
      <c r="C25" s="221">
        <v>106</v>
      </c>
      <c r="D25" s="221">
        <v>45</v>
      </c>
      <c r="E25" s="221"/>
      <c r="F25" s="221">
        <v>151</v>
      </c>
      <c r="G25" s="220"/>
      <c r="H25" s="213">
        <f>C25/F25</f>
        <v>0.70198675496688745</v>
      </c>
      <c r="I25" s="212">
        <f>F25/F$82</f>
        <v>9.8821989528795808E-3</v>
      </c>
      <c r="J25" s="220"/>
      <c r="O25" s="220"/>
    </row>
    <row r="26" spans="1:15">
      <c r="A26" s="223">
        <v>23</v>
      </c>
      <c r="B26" s="222" t="s">
        <v>51</v>
      </c>
      <c r="C26" s="221">
        <v>93</v>
      </c>
      <c r="D26" s="221">
        <v>58</v>
      </c>
      <c r="E26" s="221"/>
      <c r="F26" s="221">
        <v>151</v>
      </c>
      <c r="G26" s="220"/>
      <c r="H26" s="213">
        <f>C26/F26</f>
        <v>0.61589403973509937</v>
      </c>
      <c r="I26" s="212">
        <f>F26/F$82</f>
        <v>9.8821989528795808E-3</v>
      </c>
      <c r="J26" s="220"/>
      <c r="O26" s="220"/>
    </row>
    <row r="27" spans="1:15">
      <c r="A27" s="223">
        <v>24</v>
      </c>
      <c r="B27" s="122" t="s">
        <v>44</v>
      </c>
      <c r="C27" s="221">
        <v>109</v>
      </c>
      <c r="D27" s="221">
        <v>40</v>
      </c>
      <c r="E27" s="221"/>
      <c r="F27" s="221">
        <v>149</v>
      </c>
      <c r="G27" s="220"/>
      <c r="H27" s="213">
        <f>C27/F27</f>
        <v>0.73154362416107388</v>
      </c>
      <c r="I27" s="212">
        <f>F27/F$82</f>
        <v>9.7513089005235604E-3</v>
      </c>
      <c r="J27" s="220"/>
      <c r="O27" s="220"/>
    </row>
    <row r="28" spans="1:15">
      <c r="A28" s="223">
        <v>25</v>
      </c>
      <c r="B28" s="122" t="s">
        <v>47</v>
      </c>
      <c r="C28" s="221">
        <v>59</v>
      </c>
      <c r="D28" s="221">
        <v>80</v>
      </c>
      <c r="E28" s="221"/>
      <c r="F28" s="221">
        <v>139</v>
      </c>
      <c r="G28" s="220"/>
      <c r="H28" s="213">
        <f>C28/F28</f>
        <v>0.42446043165467628</v>
      </c>
      <c r="I28" s="212">
        <f>F28/F$82</f>
        <v>9.096858638743455E-3</v>
      </c>
      <c r="J28" s="220"/>
      <c r="O28" s="220"/>
    </row>
    <row r="29" spans="1:15">
      <c r="A29" s="223">
        <v>26</v>
      </c>
      <c r="B29" s="122" t="s">
        <v>10</v>
      </c>
      <c r="C29" s="221">
        <v>101</v>
      </c>
      <c r="D29" s="221">
        <v>37</v>
      </c>
      <c r="E29" s="221"/>
      <c r="F29" s="221">
        <v>138</v>
      </c>
      <c r="G29" s="220"/>
      <c r="H29" s="213">
        <f>C29/F29</f>
        <v>0.73188405797101452</v>
      </c>
      <c r="I29" s="212">
        <f>F29/F$82</f>
        <v>9.0314136125654448E-3</v>
      </c>
      <c r="J29" s="220"/>
      <c r="O29" s="220"/>
    </row>
    <row r="30" spans="1:15">
      <c r="A30" s="223">
        <v>27</v>
      </c>
      <c r="B30" s="122" t="s">
        <v>20</v>
      </c>
      <c r="C30" s="221">
        <v>97</v>
      </c>
      <c r="D30" s="221">
        <v>24</v>
      </c>
      <c r="E30" s="221"/>
      <c r="F30" s="221">
        <v>121</v>
      </c>
      <c r="G30" s="220"/>
      <c r="H30" s="213">
        <f>C30/F30</f>
        <v>0.80165289256198347</v>
      </c>
      <c r="I30" s="212">
        <f>F30/F$82</f>
        <v>7.9188481675392663E-3</v>
      </c>
      <c r="J30" s="220"/>
      <c r="O30" s="220"/>
    </row>
    <row r="31" spans="1:15">
      <c r="A31" s="223">
        <v>28</v>
      </c>
      <c r="B31" s="122" t="s">
        <v>30</v>
      </c>
      <c r="C31" s="221">
        <v>66</v>
      </c>
      <c r="D31" s="221">
        <v>51</v>
      </c>
      <c r="E31" s="221"/>
      <c r="F31" s="221">
        <v>117</v>
      </c>
      <c r="G31" s="220"/>
      <c r="H31" s="213">
        <f>C31/F31</f>
        <v>0.5641025641025641</v>
      </c>
      <c r="I31" s="212">
        <f>F31/F$82</f>
        <v>7.6570680628272247E-3</v>
      </c>
      <c r="J31" s="220"/>
      <c r="O31" s="220"/>
    </row>
    <row r="32" spans="1:15">
      <c r="A32" s="223">
        <v>29</v>
      </c>
      <c r="B32" s="122" t="s">
        <v>53</v>
      </c>
      <c r="C32" s="221">
        <v>56</v>
      </c>
      <c r="D32" s="221">
        <v>55</v>
      </c>
      <c r="E32" s="221"/>
      <c r="F32" s="221">
        <v>111</v>
      </c>
      <c r="G32" s="220"/>
      <c r="H32" s="213">
        <f>C32/F32</f>
        <v>0.50450450450450446</v>
      </c>
      <c r="I32" s="212">
        <f>F32/F$82</f>
        <v>7.2643979057591627E-3</v>
      </c>
      <c r="J32" s="220"/>
      <c r="O32" s="220"/>
    </row>
    <row r="33" spans="1:15">
      <c r="A33" s="228">
        <v>30</v>
      </c>
      <c r="B33" s="227" t="s">
        <v>77</v>
      </c>
      <c r="C33" s="226">
        <v>89</v>
      </c>
      <c r="D33" s="226">
        <v>18</v>
      </c>
      <c r="E33" s="226"/>
      <c r="F33" s="226">
        <v>107</v>
      </c>
      <c r="G33" s="233"/>
      <c r="H33" s="232">
        <f>C33/F33</f>
        <v>0.83177570093457942</v>
      </c>
      <c r="I33" s="231">
        <f>F33/F$82</f>
        <v>7.0026178010471202E-3</v>
      </c>
      <c r="J33" s="220"/>
      <c r="O33" s="220"/>
    </row>
    <row r="34" spans="1:15">
      <c r="A34" s="223">
        <v>31</v>
      </c>
      <c r="B34" s="122" t="s">
        <v>94</v>
      </c>
      <c r="C34" s="221">
        <v>71</v>
      </c>
      <c r="D34" s="221">
        <v>26</v>
      </c>
      <c r="E34" s="221"/>
      <c r="F34" s="221">
        <v>97</v>
      </c>
      <c r="G34" s="220"/>
      <c r="H34" s="213">
        <f>C34/F34</f>
        <v>0.73195876288659789</v>
      </c>
      <c r="I34" s="212">
        <f>F34/F$82</f>
        <v>6.3481675392670156E-3</v>
      </c>
      <c r="J34" s="220"/>
      <c r="O34" s="220"/>
    </row>
    <row r="35" spans="1:15">
      <c r="A35" s="223">
        <v>32</v>
      </c>
      <c r="B35" s="122" t="s">
        <v>42</v>
      </c>
      <c r="C35" s="221">
        <v>41</v>
      </c>
      <c r="D35" s="221">
        <v>54</v>
      </c>
      <c r="E35" s="221"/>
      <c r="F35" s="221">
        <v>95</v>
      </c>
      <c r="G35" s="220"/>
      <c r="H35" s="213">
        <f>C35/F35</f>
        <v>0.43157894736842106</v>
      </c>
      <c r="I35" s="212">
        <f>F35/F$82</f>
        <v>6.2172774869109944E-3</v>
      </c>
      <c r="J35" s="220"/>
      <c r="O35" s="220"/>
    </row>
    <row r="36" spans="1:15">
      <c r="A36" s="223">
        <v>33</v>
      </c>
      <c r="B36" s="122" t="s">
        <v>87</v>
      </c>
      <c r="C36" s="221">
        <v>54</v>
      </c>
      <c r="D36" s="221">
        <v>18</v>
      </c>
      <c r="E36" s="221"/>
      <c r="F36" s="221">
        <v>72</v>
      </c>
      <c r="G36" s="220"/>
      <c r="H36" s="213">
        <f>C36/F36</f>
        <v>0.75</v>
      </c>
      <c r="I36" s="212">
        <f>F36/F$82</f>
        <v>4.7120418848167539E-3</v>
      </c>
      <c r="J36" s="220"/>
      <c r="O36" s="220"/>
    </row>
    <row r="37" spans="1:15">
      <c r="A37" s="223">
        <v>34</v>
      </c>
      <c r="B37" s="222" t="s">
        <v>34</v>
      </c>
      <c r="C37" s="221">
        <v>35</v>
      </c>
      <c r="D37" s="221">
        <v>37</v>
      </c>
      <c r="E37" s="221"/>
      <c r="F37" s="221">
        <v>72</v>
      </c>
      <c r="G37" s="220"/>
      <c r="H37" s="213">
        <f>C37/F37</f>
        <v>0.4861111111111111</v>
      </c>
      <c r="I37" s="212">
        <f>F37/F$82</f>
        <v>4.7120418848167539E-3</v>
      </c>
      <c r="J37" s="220"/>
      <c r="O37" s="220"/>
    </row>
    <row r="38" spans="1:15">
      <c r="A38" s="223">
        <v>35</v>
      </c>
      <c r="B38" s="122" t="s">
        <v>54</v>
      </c>
      <c r="C38" s="221">
        <v>41</v>
      </c>
      <c r="D38" s="221">
        <v>30</v>
      </c>
      <c r="E38" s="221"/>
      <c r="F38" s="221">
        <v>71</v>
      </c>
      <c r="G38" s="220"/>
      <c r="H38" s="213">
        <f>C38/F38</f>
        <v>0.57746478873239437</v>
      </c>
      <c r="I38" s="212">
        <f>F38/F$82</f>
        <v>4.6465968586387437E-3</v>
      </c>
      <c r="J38" s="220"/>
      <c r="O38" s="220"/>
    </row>
    <row r="39" spans="1:15">
      <c r="A39" s="223">
        <v>36</v>
      </c>
      <c r="B39" s="122" t="s">
        <v>17</v>
      </c>
      <c r="C39" s="221">
        <v>55</v>
      </c>
      <c r="D39" s="221">
        <v>15</v>
      </c>
      <c r="E39" s="221"/>
      <c r="F39" s="221">
        <v>70</v>
      </c>
      <c r="G39" s="220"/>
      <c r="H39" s="213">
        <f>C39/F39</f>
        <v>0.7857142857142857</v>
      </c>
      <c r="I39" s="212">
        <f>F39/F$82</f>
        <v>4.5811518324607326E-3</v>
      </c>
      <c r="J39" s="220"/>
      <c r="O39" s="220"/>
    </row>
    <row r="40" spans="1:15">
      <c r="A40" s="223">
        <v>37</v>
      </c>
      <c r="B40" s="122" t="s">
        <v>63</v>
      </c>
      <c r="C40" s="221">
        <v>29</v>
      </c>
      <c r="D40" s="221">
        <v>40</v>
      </c>
      <c r="E40" s="221"/>
      <c r="F40" s="221">
        <v>69</v>
      </c>
      <c r="G40" s="220"/>
      <c r="H40" s="213">
        <f>C40/F40</f>
        <v>0.42028985507246375</v>
      </c>
      <c r="I40" s="212">
        <f>F40/F$82</f>
        <v>4.5157068062827224E-3</v>
      </c>
      <c r="J40" s="220"/>
      <c r="O40" s="220"/>
    </row>
    <row r="41" spans="1:15">
      <c r="A41" s="223">
        <v>38</v>
      </c>
      <c r="B41" s="122" t="s">
        <v>39</v>
      </c>
      <c r="C41" s="221">
        <v>46</v>
      </c>
      <c r="D41" s="221">
        <v>19</v>
      </c>
      <c r="E41" s="221"/>
      <c r="F41" s="221">
        <v>65</v>
      </c>
      <c r="G41" s="220"/>
      <c r="H41" s="213">
        <f>C41/F41</f>
        <v>0.70769230769230773</v>
      </c>
      <c r="I41" s="212">
        <f>F41/F$82</f>
        <v>4.2539267015706808E-3</v>
      </c>
      <c r="J41" s="220"/>
      <c r="O41" s="220"/>
    </row>
    <row r="42" spans="1:15">
      <c r="A42" s="223">
        <v>39</v>
      </c>
      <c r="B42" s="122" t="s">
        <v>46</v>
      </c>
      <c r="C42" s="221">
        <v>26</v>
      </c>
      <c r="D42" s="221">
        <v>33</v>
      </c>
      <c r="E42" s="221"/>
      <c r="F42" s="221">
        <v>59</v>
      </c>
      <c r="G42" s="220"/>
      <c r="H42" s="213">
        <f>C42/F42</f>
        <v>0.44067796610169491</v>
      </c>
      <c r="I42" s="212">
        <f>F42/F$82</f>
        <v>3.8612565445026179E-3</v>
      </c>
      <c r="J42" s="220"/>
      <c r="O42" s="220"/>
    </row>
    <row r="43" spans="1:15">
      <c r="A43" s="228">
        <v>40</v>
      </c>
      <c r="B43" s="227" t="s">
        <v>22</v>
      </c>
      <c r="C43" s="226">
        <v>43</v>
      </c>
      <c r="D43" s="226">
        <v>13</v>
      </c>
      <c r="E43" s="226"/>
      <c r="F43" s="226">
        <v>56</v>
      </c>
      <c r="G43" s="233"/>
      <c r="H43" s="232">
        <f>C43/F43</f>
        <v>0.7678571428571429</v>
      </c>
      <c r="I43" s="231">
        <f>F43/F$82</f>
        <v>3.6649214659685864E-3</v>
      </c>
      <c r="J43" s="220"/>
      <c r="O43" s="220"/>
    </row>
    <row r="44" spans="1:15">
      <c r="A44" s="223">
        <v>41</v>
      </c>
      <c r="B44" s="222" t="s">
        <v>21</v>
      </c>
      <c r="C44" s="221">
        <v>45</v>
      </c>
      <c r="D44" s="221">
        <v>10</v>
      </c>
      <c r="E44" s="221"/>
      <c r="F44" s="221">
        <v>55</v>
      </c>
      <c r="G44" s="220"/>
      <c r="H44" s="213">
        <f>C44/F44</f>
        <v>0.81818181818181823</v>
      </c>
      <c r="I44" s="212">
        <f>F44/F$82</f>
        <v>3.5994764397905758E-3</v>
      </c>
      <c r="J44" s="220"/>
      <c r="O44" s="220"/>
    </row>
    <row r="45" spans="1:15">
      <c r="A45" s="223">
        <v>42</v>
      </c>
      <c r="B45" s="122" t="s">
        <v>60</v>
      </c>
      <c r="C45" s="221">
        <v>35</v>
      </c>
      <c r="D45" s="221">
        <v>16</v>
      </c>
      <c r="E45" s="221"/>
      <c r="F45" s="221">
        <v>51</v>
      </c>
      <c r="G45" s="220"/>
      <c r="H45" s="213">
        <f>C45/F45</f>
        <v>0.68627450980392157</v>
      </c>
      <c r="I45" s="212">
        <f>F45/F$82</f>
        <v>3.3376963350785342E-3</v>
      </c>
      <c r="J45" s="220"/>
      <c r="O45" s="220"/>
    </row>
    <row r="46" spans="1:15">
      <c r="A46" s="223">
        <v>43</v>
      </c>
      <c r="B46" s="122" t="s">
        <v>27</v>
      </c>
      <c r="C46" s="221">
        <v>16</v>
      </c>
      <c r="D46" s="221">
        <v>34</v>
      </c>
      <c r="E46" s="221"/>
      <c r="F46" s="221">
        <v>50</v>
      </c>
      <c r="G46" s="220"/>
      <c r="H46" s="213">
        <f>C46/F46</f>
        <v>0.32</v>
      </c>
      <c r="I46" s="212">
        <f>F46/F$82</f>
        <v>3.2722513089005235E-3</v>
      </c>
      <c r="J46" s="220"/>
      <c r="O46" s="220"/>
    </row>
    <row r="47" spans="1:15">
      <c r="A47" s="223">
        <v>44</v>
      </c>
      <c r="B47" s="122" t="s">
        <v>95</v>
      </c>
      <c r="C47" s="221">
        <v>28</v>
      </c>
      <c r="D47" s="221">
        <v>22</v>
      </c>
      <c r="E47" s="221"/>
      <c r="F47" s="221">
        <v>50</v>
      </c>
      <c r="G47" s="220"/>
      <c r="H47" s="213">
        <f>C47/F47</f>
        <v>0.56000000000000005</v>
      </c>
      <c r="I47" s="212">
        <f>F47/F$82</f>
        <v>3.2722513089005235E-3</v>
      </c>
      <c r="J47" s="220"/>
      <c r="O47" s="220"/>
    </row>
    <row r="48" spans="1:15">
      <c r="A48" s="223">
        <v>45</v>
      </c>
      <c r="B48" s="122" t="s">
        <v>38</v>
      </c>
      <c r="C48" s="221">
        <v>23</v>
      </c>
      <c r="D48" s="221">
        <v>26</v>
      </c>
      <c r="E48" s="221"/>
      <c r="F48" s="221">
        <v>49</v>
      </c>
      <c r="G48" s="220"/>
      <c r="H48" s="213">
        <f>C48/F48</f>
        <v>0.46938775510204084</v>
      </c>
      <c r="I48" s="212">
        <f>F48/F$82</f>
        <v>3.2068062827225129E-3</v>
      </c>
      <c r="J48" s="220"/>
      <c r="O48" s="220"/>
    </row>
    <row r="49" spans="1:15">
      <c r="A49" s="223">
        <v>46</v>
      </c>
      <c r="B49" s="122" t="s">
        <v>92</v>
      </c>
      <c r="C49" s="221">
        <v>19</v>
      </c>
      <c r="D49" s="221">
        <v>20</v>
      </c>
      <c r="E49" s="221"/>
      <c r="F49" s="221">
        <v>39</v>
      </c>
      <c r="G49" s="220"/>
      <c r="H49" s="213">
        <f>C49/F49</f>
        <v>0.48717948717948717</v>
      </c>
      <c r="I49" s="212">
        <f>F49/F$82</f>
        <v>2.5523560209424084E-3</v>
      </c>
      <c r="J49" s="220"/>
      <c r="O49" s="220"/>
    </row>
    <row r="50" spans="1:15">
      <c r="A50" s="223">
        <v>47</v>
      </c>
      <c r="B50" s="122" t="s">
        <v>73</v>
      </c>
      <c r="C50" s="221">
        <v>29</v>
      </c>
      <c r="D50" s="221">
        <v>5</v>
      </c>
      <c r="E50" s="221"/>
      <c r="F50" s="221">
        <v>34</v>
      </c>
      <c r="G50" s="220"/>
      <c r="H50" s="213">
        <f>C50/F50</f>
        <v>0.8529411764705882</v>
      </c>
      <c r="I50" s="212">
        <f>F50/F$82</f>
        <v>2.2251308900523561E-3</v>
      </c>
      <c r="J50" s="220"/>
      <c r="O50" s="220"/>
    </row>
    <row r="51" spans="1:15">
      <c r="A51" s="223">
        <v>48</v>
      </c>
      <c r="B51" s="122" t="s">
        <v>16</v>
      </c>
      <c r="C51" s="221">
        <v>22</v>
      </c>
      <c r="D51" s="221">
        <v>10</v>
      </c>
      <c r="E51" s="221"/>
      <c r="F51" s="221">
        <v>32</v>
      </c>
      <c r="G51" s="220"/>
      <c r="H51" s="213">
        <f>C51/F51</f>
        <v>0.6875</v>
      </c>
      <c r="I51" s="212">
        <f>F51/F$82</f>
        <v>2.0942408376963353E-3</v>
      </c>
      <c r="J51" s="220"/>
      <c r="O51" s="220"/>
    </row>
    <row r="52" spans="1:15">
      <c r="A52" s="223">
        <v>49</v>
      </c>
      <c r="B52" s="122" t="s">
        <v>14</v>
      </c>
      <c r="C52" s="221">
        <v>29</v>
      </c>
      <c r="D52" s="221">
        <v>1</v>
      </c>
      <c r="E52" s="221"/>
      <c r="F52" s="221">
        <v>30</v>
      </c>
      <c r="G52" s="220"/>
      <c r="H52" s="213">
        <f>C52/F52</f>
        <v>0.96666666666666667</v>
      </c>
      <c r="I52" s="212">
        <f>F52/F$82</f>
        <v>1.963350785340314E-3</v>
      </c>
      <c r="J52" s="220"/>
      <c r="O52" s="220"/>
    </row>
    <row r="53" spans="1:15">
      <c r="A53" s="228">
        <v>50</v>
      </c>
      <c r="B53" s="227" t="s">
        <v>68</v>
      </c>
      <c r="C53" s="226">
        <v>26</v>
      </c>
      <c r="D53" s="226">
        <v>4</v>
      </c>
      <c r="E53" s="226"/>
      <c r="F53" s="226">
        <v>30</v>
      </c>
      <c r="G53" s="233"/>
      <c r="H53" s="232">
        <f>C53/F53</f>
        <v>0.8666666666666667</v>
      </c>
      <c r="I53" s="231">
        <f>F53/F$82</f>
        <v>1.963350785340314E-3</v>
      </c>
      <c r="J53" s="220"/>
      <c r="O53" s="220"/>
    </row>
    <row r="54" spans="1:15">
      <c r="A54" s="223">
        <v>51</v>
      </c>
      <c r="B54" s="122" t="s">
        <v>19</v>
      </c>
      <c r="C54" s="221">
        <v>16</v>
      </c>
      <c r="D54" s="221">
        <v>12</v>
      </c>
      <c r="E54" s="221"/>
      <c r="F54" s="221">
        <v>28</v>
      </c>
      <c r="G54" s="220"/>
      <c r="H54" s="213">
        <f>C54/F54</f>
        <v>0.5714285714285714</v>
      </c>
      <c r="I54" s="212">
        <f>F54/F$82</f>
        <v>1.8324607329842932E-3</v>
      </c>
      <c r="J54" s="220"/>
      <c r="O54" s="220"/>
    </row>
    <row r="55" spans="1:15">
      <c r="A55" s="223">
        <v>52</v>
      </c>
      <c r="B55" s="122" t="s">
        <v>84</v>
      </c>
      <c r="C55" s="221">
        <v>17</v>
      </c>
      <c r="D55" s="221">
        <v>10</v>
      </c>
      <c r="E55" s="221"/>
      <c r="F55" s="221">
        <v>27</v>
      </c>
      <c r="G55" s="220"/>
      <c r="H55" s="213">
        <f>C55/F55</f>
        <v>0.62962962962962965</v>
      </c>
      <c r="I55" s="212">
        <f>F55/F$82</f>
        <v>1.7670157068062828E-3</v>
      </c>
      <c r="J55" s="220"/>
      <c r="O55" s="220"/>
    </row>
    <row r="56" spans="1:15">
      <c r="A56" s="223">
        <v>53</v>
      </c>
      <c r="B56" s="122" t="s">
        <v>74</v>
      </c>
      <c r="C56" s="221">
        <v>23</v>
      </c>
      <c r="D56" s="221">
        <v>4</v>
      </c>
      <c r="E56" s="221"/>
      <c r="F56" s="221">
        <v>27</v>
      </c>
      <c r="G56" s="220"/>
      <c r="H56" s="213">
        <f>C56/F56</f>
        <v>0.85185185185185186</v>
      </c>
      <c r="I56" s="212">
        <f>F56/F$82</f>
        <v>1.7670157068062828E-3</v>
      </c>
      <c r="J56" s="220"/>
      <c r="O56" s="220"/>
    </row>
    <row r="57" spans="1:15">
      <c r="A57" s="223">
        <v>54</v>
      </c>
      <c r="B57" s="122" t="s">
        <v>65</v>
      </c>
      <c r="C57" s="221">
        <v>14</v>
      </c>
      <c r="D57" s="221">
        <v>12</v>
      </c>
      <c r="E57" s="221"/>
      <c r="F57" s="221">
        <v>26</v>
      </c>
      <c r="G57" s="220"/>
      <c r="H57" s="213">
        <f>C57/F57</f>
        <v>0.53846153846153844</v>
      </c>
      <c r="I57" s="212">
        <f>F57/F$82</f>
        <v>1.7015706806282722E-3</v>
      </c>
      <c r="J57" s="220"/>
      <c r="O57" s="220"/>
    </row>
    <row r="58" spans="1:15">
      <c r="A58" s="223">
        <v>55</v>
      </c>
      <c r="B58" s="122" t="s">
        <v>13</v>
      </c>
      <c r="C58" s="221">
        <v>25</v>
      </c>
      <c r="D58" s="221">
        <v>0</v>
      </c>
      <c r="E58" s="221"/>
      <c r="F58" s="221">
        <v>25</v>
      </c>
      <c r="G58" s="220"/>
      <c r="H58" s="213">
        <f>C58/F58</f>
        <v>1</v>
      </c>
      <c r="I58" s="212">
        <f>F58/F$82</f>
        <v>1.6361256544502618E-3</v>
      </c>
      <c r="J58" s="220"/>
      <c r="O58" s="220"/>
    </row>
    <row r="59" spans="1:15">
      <c r="A59" s="223">
        <v>56</v>
      </c>
      <c r="B59" s="122" t="s">
        <v>82</v>
      </c>
      <c r="C59" s="221">
        <v>9</v>
      </c>
      <c r="D59" s="221">
        <v>13</v>
      </c>
      <c r="E59" s="221"/>
      <c r="F59" s="221">
        <v>22</v>
      </c>
      <c r="G59" s="220"/>
      <c r="H59" s="213">
        <f>C59/F59</f>
        <v>0.40909090909090912</v>
      </c>
      <c r="I59" s="212">
        <f>F59/F$82</f>
        <v>1.4397905759162303E-3</v>
      </c>
      <c r="J59" s="220"/>
      <c r="O59" s="220"/>
    </row>
    <row r="60" spans="1:15">
      <c r="A60" s="223">
        <v>57</v>
      </c>
      <c r="B60" s="122" t="s">
        <v>89</v>
      </c>
      <c r="C60" s="221">
        <v>12</v>
      </c>
      <c r="D60" s="221">
        <v>10</v>
      </c>
      <c r="E60" s="221"/>
      <c r="F60" s="221">
        <v>22</v>
      </c>
      <c r="G60" s="220"/>
      <c r="H60" s="213">
        <f>C60/F60</f>
        <v>0.54545454545454541</v>
      </c>
      <c r="I60" s="212">
        <f>F60/F$82</f>
        <v>1.4397905759162303E-3</v>
      </c>
      <c r="J60" s="220"/>
      <c r="O60" s="220"/>
    </row>
    <row r="61" spans="1:15">
      <c r="A61" s="223">
        <v>58</v>
      </c>
      <c r="B61" s="122" t="s">
        <v>32</v>
      </c>
      <c r="C61" s="221">
        <v>12</v>
      </c>
      <c r="D61" s="221">
        <v>9</v>
      </c>
      <c r="E61" s="221"/>
      <c r="F61" s="221">
        <v>21</v>
      </c>
      <c r="G61" s="220"/>
      <c r="H61" s="213">
        <f>C61/F61</f>
        <v>0.5714285714285714</v>
      </c>
      <c r="I61" s="212">
        <f>F61/F$82</f>
        <v>1.3743455497382199E-3</v>
      </c>
      <c r="J61" s="220"/>
      <c r="O61" s="220"/>
    </row>
    <row r="62" spans="1:15">
      <c r="A62" s="223">
        <v>59</v>
      </c>
      <c r="B62" s="222" t="s">
        <v>75</v>
      </c>
      <c r="C62" s="221">
        <v>18</v>
      </c>
      <c r="D62" s="221">
        <v>3</v>
      </c>
      <c r="E62" s="221"/>
      <c r="F62" s="221">
        <v>21</v>
      </c>
      <c r="G62" s="220"/>
      <c r="H62" s="213">
        <f>C62/F62</f>
        <v>0.8571428571428571</v>
      </c>
      <c r="I62" s="212">
        <f>F62/F$82</f>
        <v>1.3743455497382199E-3</v>
      </c>
      <c r="J62" s="220"/>
      <c r="O62" s="220"/>
    </row>
    <row r="63" spans="1:15">
      <c r="A63" s="228">
        <v>60</v>
      </c>
      <c r="B63" s="234" t="s">
        <v>49</v>
      </c>
      <c r="C63" s="226">
        <v>13</v>
      </c>
      <c r="D63" s="226">
        <v>6</v>
      </c>
      <c r="E63" s="226"/>
      <c r="F63" s="226">
        <v>19</v>
      </c>
      <c r="G63" s="233"/>
      <c r="H63" s="232">
        <f>C63/F63</f>
        <v>0.68421052631578949</v>
      </c>
      <c r="I63" s="231">
        <f>F63/F$82</f>
        <v>1.2434554973821989E-3</v>
      </c>
      <c r="J63" s="220"/>
      <c r="O63" s="220"/>
    </row>
    <row r="64" spans="1:15">
      <c r="A64" s="223">
        <v>61</v>
      </c>
      <c r="B64" s="122" t="s">
        <v>11</v>
      </c>
      <c r="C64" s="221">
        <v>8</v>
      </c>
      <c r="D64" s="221">
        <v>10</v>
      </c>
      <c r="E64" s="221"/>
      <c r="F64" s="221">
        <v>18</v>
      </c>
      <c r="G64" s="221"/>
      <c r="H64" s="230">
        <f>C64/F64</f>
        <v>0.44444444444444442</v>
      </c>
      <c r="I64" s="229">
        <f>F64/F$82</f>
        <v>1.1780104712041885E-3</v>
      </c>
      <c r="J64" s="220"/>
      <c r="O64" s="220"/>
    </row>
    <row r="65" spans="1:15">
      <c r="A65" s="223">
        <v>62</v>
      </c>
      <c r="B65" s="122" t="s">
        <v>12</v>
      </c>
      <c r="C65" s="221">
        <v>16</v>
      </c>
      <c r="D65" s="221">
        <v>1</v>
      </c>
      <c r="E65" s="221"/>
      <c r="F65" s="221">
        <v>17</v>
      </c>
      <c r="G65" s="221"/>
      <c r="H65" s="230">
        <f>C65/F65</f>
        <v>0.94117647058823528</v>
      </c>
      <c r="I65" s="229">
        <f>F65/F$82</f>
        <v>1.1125654450261781E-3</v>
      </c>
      <c r="J65" s="220"/>
      <c r="O65" s="220"/>
    </row>
    <row r="66" spans="1:15">
      <c r="A66" s="223">
        <v>63</v>
      </c>
      <c r="B66" s="122" t="s">
        <v>52</v>
      </c>
      <c r="C66" s="221">
        <v>4</v>
      </c>
      <c r="D66" s="221">
        <v>12</v>
      </c>
      <c r="E66" s="221"/>
      <c r="F66" s="221">
        <v>16</v>
      </c>
      <c r="G66" s="221"/>
      <c r="H66" s="230">
        <f>C66/F66</f>
        <v>0.25</v>
      </c>
      <c r="I66" s="229">
        <f>F66/F$82</f>
        <v>1.0471204188481676E-3</v>
      </c>
      <c r="J66" s="220"/>
      <c r="O66" s="220"/>
    </row>
    <row r="67" spans="1:15">
      <c r="A67" s="223">
        <v>64</v>
      </c>
      <c r="B67" s="122" t="s">
        <v>50</v>
      </c>
      <c r="C67" s="221">
        <v>10</v>
      </c>
      <c r="D67" s="221">
        <v>5</v>
      </c>
      <c r="E67" s="221"/>
      <c r="F67" s="221">
        <v>15</v>
      </c>
      <c r="G67" s="221"/>
      <c r="H67" s="230">
        <f>C67/F67</f>
        <v>0.66666666666666663</v>
      </c>
      <c r="I67" s="229">
        <f>F67/F$82</f>
        <v>9.8167539267015702E-4</v>
      </c>
      <c r="J67" s="220"/>
      <c r="O67" s="220"/>
    </row>
    <row r="68" spans="1:15">
      <c r="A68" s="223">
        <v>65</v>
      </c>
      <c r="B68" s="222" t="s">
        <v>35</v>
      </c>
      <c r="C68" s="221">
        <v>8</v>
      </c>
      <c r="D68" s="221">
        <v>6</v>
      </c>
      <c r="E68" s="221"/>
      <c r="F68" s="221">
        <v>14</v>
      </c>
      <c r="G68" s="221"/>
      <c r="H68" s="230">
        <f>C68/F68</f>
        <v>0.5714285714285714</v>
      </c>
      <c r="I68" s="229">
        <f>F68/F$82</f>
        <v>9.1623036649214661E-4</v>
      </c>
      <c r="J68" s="220"/>
      <c r="O68" s="220"/>
    </row>
    <row r="69" spans="1:15">
      <c r="A69" s="223">
        <v>66</v>
      </c>
      <c r="B69" s="122" t="s">
        <v>79</v>
      </c>
      <c r="C69" s="221">
        <v>9</v>
      </c>
      <c r="D69" s="221">
        <v>5</v>
      </c>
      <c r="E69" s="221"/>
      <c r="F69" s="221">
        <v>14</v>
      </c>
      <c r="G69" s="221"/>
      <c r="H69" s="230">
        <f>C69/F69</f>
        <v>0.6428571428571429</v>
      </c>
      <c r="I69" s="229">
        <f>F69/F$82</f>
        <v>9.1623036649214661E-4</v>
      </c>
      <c r="J69" s="220"/>
      <c r="O69" s="220"/>
    </row>
    <row r="70" spans="1:15">
      <c r="A70" s="223">
        <v>67</v>
      </c>
      <c r="B70" s="122" t="s">
        <v>81</v>
      </c>
      <c r="C70" s="221">
        <v>5</v>
      </c>
      <c r="D70" s="221">
        <v>6</v>
      </c>
      <c r="E70" s="221"/>
      <c r="F70" s="221">
        <v>11</v>
      </c>
      <c r="G70" s="221"/>
      <c r="H70" s="230">
        <f>C70/F70</f>
        <v>0.45454545454545453</v>
      </c>
      <c r="I70" s="229">
        <f>F70/F$82</f>
        <v>7.1989528795811516E-4</v>
      </c>
      <c r="J70" s="220"/>
      <c r="O70" s="220"/>
    </row>
    <row r="71" spans="1:15">
      <c r="A71" s="223">
        <v>68</v>
      </c>
      <c r="B71" s="222" t="s">
        <v>69</v>
      </c>
      <c r="C71" s="221">
        <v>10</v>
      </c>
      <c r="D71" s="221">
        <v>0</v>
      </c>
      <c r="E71" s="221"/>
      <c r="F71" s="221">
        <v>10</v>
      </c>
      <c r="G71" s="221"/>
      <c r="H71" s="230">
        <f>C71/F71</f>
        <v>1</v>
      </c>
      <c r="I71" s="229">
        <f>F71/F$82</f>
        <v>6.5445026178010475E-4</v>
      </c>
      <c r="J71" s="220"/>
      <c r="O71" s="220"/>
    </row>
    <row r="72" spans="1:15">
      <c r="A72" s="223">
        <v>69</v>
      </c>
      <c r="B72" s="122" t="s">
        <v>48</v>
      </c>
      <c r="C72" s="221">
        <v>3</v>
      </c>
      <c r="D72" s="221">
        <v>7</v>
      </c>
      <c r="E72" s="221"/>
      <c r="F72" s="221">
        <v>10</v>
      </c>
      <c r="G72" s="221"/>
      <c r="H72" s="230">
        <f>C72/F72</f>
        <v>0.3</v>
      </c>
      <c r="I72" s="229">
        <f>F72/F$82</f>
        <v>6.5445026178010475E-4</v>
      </c>
      <c r="J72" s="220"/>
      <c r="O72" s="220"/>
    </row>
    <row r="73" spans="1:15">
      <c r="A73" s="228">
        <v>70</v>
      </c>
      <c r="B73" s="227" t="s">
        <v>29</v>
      </c>
      <c r="C73" s="226">
        <v>2</v>
      </c>
      <c r="D73" s="226">
        <v>7</v>
      </c>
      <c r="E73" s="226"/>
      <c r="F73" s="226">
        <v>9</v>
      </c>
      <c r="G73" s="226"/>
      <c r="H73" s="225">
        <f>C73/F73</f>
        <v>0.22222222222222221</v>
      </c>
      <c r="I73" s="224">
        <f>F73/F$82</f>
        <v>5.8900523560209423E-4</v>
      </c>
      <c r="J73" s="220"/>
      <c r="O73" s="220"/>
    </row>
    <row r="74" spans="1:15">
      <c r="A74" s="223">
        <v>71</v>
      </c>
      <c r="B74" s="122" t="s">
        <v>28</v>
      </c>
      <c r="C74" s="221">
        <v>2</v>
      </c>
      <c r="D74" s="221">
        <v>6</v>
      </c>
      <c r="E74" s="221"/>
      <c r="F74" s="221">
        <v>8</v>
      </c>
      <c r="G74" s="220"/>
      <c r="H74" s="213">
        <f>C74/F74</f>
        <v>0.25</v>
      </c>
      <c r="I74" s="212">
        <f>F74/F$82</f>
        <v>5.2356020942408382E-4</v>
      </c>
      <c r="J74" s="220"/>
      <c r="O74" s="220"/>
    </row>
    <row r="75" spans="1:15">
      <c r="A75" s="223">
        <v>72</v>
      </c>
      <c r="B75" s="122" t="s">
        <v>33</v>
      </c>
      <c r="C75" s="221">
        <v>3</v>
      </c>
      <c r="D75" s="221">
        <v>5</v>
      </c>
      <c r="E75" s="221"/>
      <c r="F75" s="221">
        <v>8</v>
      </c>
      <c r="G75" s="220"/>
      <c r="H75" s="213">
        <f>C75/F75</f>
        <v>0.375</v>
      </c>
      <c r="I75" s="212">
        <f>F75/F$82</f>
        <v>5.2356020942408382E-4</v>
      </c>
      <c r="J75" s="220"/>
      <c r="O75" s="220"/>
    </row>
    <row r="76" spans="1:15">
      <c r="A76" s="223">
        <v>73</v>
      </c>
      <c r="B76" s="122" t="s">
        <v>83</v>
      </c>
      <c r="C76" s="221">
        <v>6</v>
      </c>
      <c r="D76" s="221">
        <v>2</v>
      </c>
      <c r="E76" s="221"/>
      <c r="F76" s="221">
        <v>8</v>
      </c>
      <c r="G76" s="220"/>
      <c r="H76" s="213">
        <f>C76/F76</f>
        <v>0.75</v>
      </c>
      <c r="I76" s="212">
        <f>F76/F$82</f>
        <v>5.2356020942408382E-4</v>
      </c>
      <c r="J76" s="220"/>
      <c r="O76" s="220"/>
    </row>
    <row r="77" spans="1:15">
      <c r="A77" s="223">
        <v>74</v>
      </c>
      <c r="B77" s="122" t="s">
        <v>41</v>
      </c>
      <c r="C77" s="221">
        <v>4</v>
      </c>
      <c r="D77" s="221">
        <v>3</v>
      </c>
      <c r="E77" s="221"/>
      <c r="F77" s="221">
        <v>7</v>
      </c>
      <c r="G77" s="220"/>
      <c r="H77" s="213">
        <f>C77/F77</f>
        <v>0.5714285714285714</v>
      </c>
      <c r="I77" s="212">
        <f>F77/F$82</f>
        <v>4.581151832460733E-4</v>
      </c>
      <c r="J77" s="220"/>
      <c r="O77" s="220"/>
    </row>
    <row r="78" spans="1:15">
      <c r="A78" s="223">
        <v>75</v>
      </c>
      <c r="B78" s="122" t="s">
        <v>91</v>
      </c>
      <c r="C78" s="221">
        <v>4</v>
      </c>
      <c r="D78" s="221">
        <v>3</v>
      </c>
      <c r="E78" s="221"/>
      <c r="F78" s="221">
        <v>7</v>
      </c>
      <c r="G78" s="220"/>
      <c r="H78" s="213">
        <f>C78/F78</f>
        <v>0.5714285714285714</v>
      </c>
      <c r="I78" s="212">
        <f>F78/F$82</f>
        <v>4.581151832460733E-4</v>
      </c>
      <c r="J78" s="220"/>
      <c r="O78" s="220"/>
    </row>
    <row r="79" spans="1:15">
      <c r="A79" s="223">
        <v>76</v>
      </c>
      <c r="B79" s="122" t="s">
        <v>90</v>
      </c>
      <c r="C79" s="221">
        <v>1</v>
      </c>
      <c r="D79" s="221">
        <v>4</v>
      </c>
      <c r="E79" s="221"/>
      <c r="F79" s="221">
        <v>5</v>
      </c>
      <c r="G79" s="220"/>
      <c r="H79" s="213">
        <f>C79/F79</f>
        <v>0.2</v>
      </c>
      <c r="I79" s="212">
        <f>F79/F$82</f>
        <v>3.2722513089005238E-4</v>
      </c>
      <c r="J79" s="220"/>
      <c r="O79" s="220"/>
    </row>
    <row r="80" spans="1:15">
      <c r="A80" s="223">
        <v>77</v>
      </c>
      <c r="B80" s="222" t="s">
        <v>86</v>
      </c>
      <c r="C80" s="221">
        <v>3</v>
      </c>
      <c r="D80" s="221">
        <v>2</v>
      </c>
      <c r="E80" s="221"/>
      <c r="F80" s="221">
        <v>5</v>
      </c>
      <c r="G80" s="220"/>
      <c r="H80" s="213"/>
      <c r="I80" s="212">
        <f>F80/F$82</f>
        <v>3.2722513089005238E-4</v>
      </c>
      <c r="J80" s="220"/>
      <c r="O80" s="220"/>
    </row>
    <row r="81" spans="1:16">
      <c r="A81" s="223"/>
      <c r="B81" s="222" t="s">
        <v>80</v>
      </c>
      <c r="C81" s="221">
        <v>0</v>
      </c>
      <c r="D81" s="221">
        <v>1</v>
      </c>
      <c r="E81" s="221"/>
      <c r="F81" s="221">
        <v>1</v>
      </c>
      <c r="G81" s="220"/>
      <c r="H81" s="213"/>
      <c r="I81" s="212">
        <f>F81/F$82</f>
        <v>6.5445026178010478E-5</v>
      </c>
      <c r="J81" s="220"/>
      <c r="O81" s="220"/>
    </row>
    <row r="82" spans="1:16" ht="13.5" thickBot="1">
      <c r="A82" s="219"/>
      <c r="B82" s="140" t="s">
        <v>112</v>
      </c>
      <c r="C82" s="218">
        <v>8949</v>
      </c>
      <c r="D82" s="218">
        <v>3982</v>
      </c>
      <c r="E82" s="218">
        <v>12931</v>
      </c>
      <c r="F82" s="218">
        <v>15280</v>
      </c>
      <c r="G82" s="217"/>
      <c r="H82" s="216">
        <f>C82/F82</f>
        <v>0.58566753926701576</v>
      </c>
      <c r="I82" s="215">
        <f>F82/F$82</f>
        <v>1</v>
      </c>
      <c r="J82" s="209"/>
      <c r="O82" s="209"/>
    </row>
    <row r="83" spans="1:16">
      <c r="A83" s="100" t="s">
        <v>126</v>
      </c>
      <c r="B83" s="135"/>
      <c r="C83" s="214"/>
      <c r="D83" s="214"/>
      <c r="E83" s="214"/>
      <c r="F83" s="214"/>
      <c r="G83" s="209"/>
      <c r="H83" s="213"/>
      <c r="I83" s="212"/>
      <c r="J83" s="209"/>
      <c r="O83" s="209"/>
    </row>
    <row r="84" spans="1:16">
      <c r="A84" s="200" t="s">
        <v>200</v>
      </c>
      <c r="C84" s="209"/>
      <c r="D84" s="209"/>
      <c r="E84" s="209"/>
      <c r="F84" s="209"/>
      <c r="G84" s="209"/>
      <c r="H84" s="211"/>
      <c r="I84" s="210"/>
      <c r="J84" s="209"/>
      <c r="O84" s="209"/>
    </row>
    <row r="85" spans="1:16" s="200" customFormat="1">
      <c r="A85" s="200" t="s">
        <v>199</v>
      </c>
      <c r="C85" s="206"/>
      <c r="D85" s="206"/>
      <c r="E85" s="206"/>
      <c r="F85" s="206"/>
      <c r="G85" s="206"/>
      <c r="H85" s="206"/>
      <c r="I85" s="204"/>
      <c r="J85" s="206"/>
      <c r="K85" s="206"/>
      <c r="L85" s="206"/>
      <c r="M85" s="206"/>
      <c r="N85" s="206"/>
      <c r="O85" s="206"/>
      <c r="P85" s="208"/>
    </row>
    <row r="86" spans="1:16">
      <c r="A86" s="207" t="s">
        <v>198</v>
      </c>
      <c r="I86" s="204"/>
    </row>
    <row r="87" spans="1:16">
      <c r="C87" s="206"/>
      <c r="I87" s="204"/>
    </row>
    <row r="88" spans="1:16">
      <c r="I88" s="204"/>
    </row>
    <row r="89" spans="1:16" ht="15">
      <c r="B89" s="205"/>
      <c r="C89" s="205"/>
      <c r="D89" s="205"/>
      <c r="E89" s="205"/>
      <c r="F89" s="205"/>
      <c r="I89" s="204"/>
    </row>
    <row r="90" spans="1:16" ht="15">
      <c r="B90" s="205"/>
      <c r="C90" s="205"/>
      <c r="D90" s="205"/>
      <c r="E90" s="205"/>
      <c r="F90" s="205"/>
      <c r="I90" s="204"/>
    </row>
    <row r="91" spans="1:16" ht="15">
      <c r="B91" s="205"/>
      <c r="C91" s="205"/>
      <c r="D91" s="205"/>
      <c r="E91" s="205"/>
      <c r="F91" s="205"/>
      <c r="I91" s="204"/>
    </row>
    <row r="92" spans="1:16" ht="15">
      <c r="B92" s="203"/>
      <c r="I92" s="204"/>
    </row>
    <row r="93" spans="1:16" ht="15">
      <c r="B93" s="203"/>
      <c r="C93" s="202"/>
      <c r="D93" s="202"/>
      <c r="E93" s="202"/>
      <c r="F93" s="202"/>
      <c r="I93" s="204"/>
    </row>
    <row r="94" spans="1:16" ht="15">
      <c r="B94" s="203"/>
      <c r="C94" s="202"/>
      <c r="D94" s="202"/>
      <c r="E94" s="202"/>
      <c r="F94" s="202"/>
      <c r="I94" s="204"/>
    </row>
    <row r="95" spans="1:16" ht="15">
      <c r="B95" s="203"/>
      <c r="C95" s="202"/>
      <c r="D95" s="202"/>
      <c r="E95" s="202"/>
      <c r="F95" s="202"/>
      <c r="I95" s="204"/>
    </row>
    <row r="96" spans="1:16" ht="15">
      <c r="B96" s="203"/>
      <c r="C96" s="202"/>
      <c r="D96" s="202"/>
      <c r="E96" s="202"/>
      <c r="F96" s="202"/>
      <c r="I96" s="204"/>
    </row>
    <row r="97" spans="2:9" ht="15">
      <c r="B97" s="203"/>
      <c r="C97" s="202"/>
      <c r="D97" s="202"/>
      <c r="E97" s="202"/>
      <c r="F97" s="202"/>
      <c r="I97" s="204"/>
    </row>
    <row r="98" spans="2:9" ht="15">
      <c r="B98" s="203"/>
      <c r="C98" s="202"/>
      <c r="D98" s="202"/>
      <c r="E98" s="202"/>
      <c r="F98" s="202"/>
      <c r="I98" s="204"/>
    </row>
    <row r="99" spans="2:9" ht="15">
      <c r="B99" s="203"/>
      <c r="C99" s="202"/>
      <c r="D99" s="202"/>
      <c r="E99" s="202"/>
      <c r="F99" s="202"/>
      <c r="I99" s="204"/>
    </row>
    <row r="100" spans="2:9" ht="15">
      <c r="B100" s="203"/>
      <c r="C100" s="202"/>
      <c r="D100" s="202"/>
      <c r="E100" s="202"/>
      <c r="F100" s="202"/>
      <c r="I100" s="204"/>
    </row>
    <row r="101" spans="2:9" ht="15">
      <c r="B101" s="203"/>
      <c r="C101" s="202"/>
      <c r="D101" s="202"/>
      <c r="E101" s="202"/>
      <c r="F101" s="202"/>
      <c r="I101" s="204"/>
    </row>
    <row r="102" spans="2:9" ht="15">
      <c r="B102" s="203"/>
      <c r="C102" s="202"/>
      <c r="D102" s="202"/>
      <c r="E102" s="202"/>
      <c r="F102" s="202"/>
      <c r="I102" s="204"/>
    </row>
    <row r="103" spans="2:9" ht="15">
      <c r="B103" s="203"/>
      <c r="C103" s="202"/>
      <c r="D103" s="202"/>
      <c r="E103" s="202"/>
      <c r="F103" s="202"/>
      <c r="I103" s="204"/>
    </row>
    <row r="104" spans="2:9" ht="15">
      <c r="B104" s="203"/>
      <c r="C104" s="202"/>
      <c r="D104" s="202"/>
      <c r="E104" s="202"/>
      <c r="F104" s="202"/>
      <c r="I104" s="204"/>
    </row>
    <row r="105" spans="2:9" ht="15">
      <c r="B105" s="203"/>
      <c r="C105" s="202"/>
      <c r="D105" s="202"/>
      <c r="E105" s="202"/>
      <c r="F105" s="202"/>
      <c r="I105" s="204"/>
    </row>
    <row r="106" spans="2:9" ht="15">
      <c r="B106" s="203"/>
      <c r="C106" s="202"/>
      <c r="D106" s="202"/>
      <c r="E106" s="202"/>
      <c r="F106" s="202"/>
      <c r="I106" s="204"/>
    </row>
    <row r="107" spans="2:9" ht="15">
      <c r="B107" s="203"/>
      <c r="C107" s="202"/>
      <c r="D107" s="202"/>
      <c r="E107" s="202"/>
      <c r="F107" s="202"/>
      <c r="I107" s="204"/>
    </row>
    <row r="108" spans="2:9" ht="15">
      <c r="B108" s="203"/>
      <c r="C108" s="202"/>
      <c r="D108" s="202"/>
      <c r="E108" s="202"/>
      <c r="F108" s="202"/>
      <c r="I108" s="204"/>
    </row>
    <row r="109" spans="2:9" ht="15">
      <c r="B109" s="203"/>
      <c r="C109" s="202"/>
      <c r="D109" s="202"/>
      <c r="E109" s="202"/>
      <c r="F109" s="202"/>
      <c r="I109" s="204"/>
    </row>
    <row r="110" spans="2:9" ht="15">
      <c r="B110" s="203"/>
      <c r="C110" s="202"/>
      <c r="D110" s="202"/>
      <c r="E110" s="202"/>
      <c r="F110" s="202"/>
      <c r="I110" s="204"/>
    </row>
    <row r="111" spans="2:9" ht="15">
      <c r="B111" s="203"/>
      <c r="C111" s="202"/>
      <c r="D111" s="202"/>
      <c r="E111" s="202"/>
      <c r="F111" s="202"/>
      <c r="I111" s="204"/>
    </row>
    <row r="112" spans="2:9" ht="15">
      <c r="B112" s="203"/>
      <c r="C112" s="202"/>
      <c r="D112" s="202"/>
      <c r="E112" s="202"/>
      <c r="F112" s="202"/>
      <c r="I112" s="204"/>
    </row>
    <row r="113" spans="2:9" ht="15">
      <c r="B113" s="203"/>
      <c r="C113" s="202"/>
      <c r="D113" s="202"/>
      <c r="E113" s="202"/>
      <c r="F113" s="202"/>
      <c r="I113" s="204"/>
    </row>
    <row r="114" spans="2:9" ht="15">
      <c r="B114" s="203"/>
      <c r="C114" s="202"/>
      <c r="D114" s="202"/>
      <c r="E114" s="202"/>
      <c r="F114" s="202"/>
      <c r="I114" s="204"/>
    </row>
    <row r="115" spans="2:9" ht="15">
      <c r="B115" s="203"/>
      <c r="C115" s="202"/>
      <c r="D115" s="202"/>
      <c r="E115" s="202"/>
      <c r="F115" s="202"/>
      <c r="I115" s="204"/>
    </row>
    <row r="116" spans="2:9" ht="15">
      <c r="B116" s="203"/>
      <c r="C116" s="202"/>
      <c r="D116" s="202"/>
      <c r="E116" s="202"/>
      <c r="F116" s="202"/>
      <c r="I116" s="204"/>
    </row>
    <row r="117" spans="2:9" ht="15">
      <c r="B117" s="203"/>
      <c r="C117" s="202"/>
      <c r="D117" s="202"/>
      <c r="E117" s="202"/>
      <c r="F117" s="202"/>
      <c r="I117" s="204"/>
    </row>
    <row r="118" spans="2:9" ht="15">
      <c r="B118" s="203"/>
      <c r="C118" s="202"/>
      <c r="D118" s="202"/>
      <c r="E118" s="202"/>
      <c r="F118" s="202"/>
      <c r="I118" s="204"/>
    </row>
    <row r="119" spans="2:9" ht="15">
      <c r="B119" s="203"/>
      <c r="C119" s="202"/>
      <c r="D119" s="202"/>
      <c r="E119" s="202"/>
      <c r="F119" s="202"/>
      <c r="I119" s="204"/>
    </row>
    <row r="120" spans="2:9" ht="15">
      <c r="B120" s="203"/>
      <c r="C120" s="202"/>
      <c r="D120" s="202"/>
      <c r="E120" s="202"/>
      <c r="F120" s="202"/>
      <c r="I120" s="204"/>
    </row>
    <row r="121" spans="2:9" ht="15">
      <c r="B121" s="203"/>
      <c r="C121" s="202"/>
      <c r="D121" s="202"/>
      <c r="E121" s="202"/>
      <c r="F121" s="202"/>
      <c r="I121" s="204"/>
    </row>
    <row r="122" spans="2:9" ht="15">
      <c r="B122" s="203"/>
      <c r="C122" s="202"/>
      <c r="D122" s="202"/>
      <c r="E122" s="202"/>
      <c r="F122" s="202"/>
      <c r="I122" s="204"/>
    </row>
    <row r="123" spans="2:9" ht="15">
      <c r="B123" s="203"/>
      <c r="C123" s="202"/>
      <c r="D123" s="202"/>
      <c r="E123" s="202"/>
      <c r="F123" s="202"/>
      <c r="I123" s="204"/>
    </row>
    <row r="124" spans="2:9" ht="15">
      <c r="B124" s="203"/>
      <c r="C124" s="202"/>
      <c r="D124" s="202"/>
      <c r="E124" s="202"/>
      <c r="F124" s="202"/>
      <c r="I124" s="204"/>
    </row>
    <row r="125" spans="2:9" ht="15">
      <c r="B125" s="203"/>
      <c r="C125" s="202"/>
      <c r="D125" s="202"/>
      <c r="E125" s="202"/>
      <c r="F125" s="202"/>
      <c r="I125" s="204"/>
    </row>
    <row r="126" spans="2:9" ht="15">
      <c r="B126" s="203"/>
      <c r="C126" s="202"/>
      <c r="D126" s="202"/>
      <c r="E126" s="202"/>
      <c r="F126" s="202"/>
      <c r="I126" s="204"/>
    </row>
    <row r="127" spans="2:9" ht="15">
      <c r="B127" s="203"/>
      <c r="C127" s="202"/>
      <c r="D127" s="202"/>
      <c r="E127" s="202"/>
      <c r="F127" s="202"/>
      <c r="I127" s="204"/>
    </row>
    <row r="128" spans="2:9" ht="15">
      <c r="B128" s="203"/>
      <c r="C128" s="202"/>
      <c r="D128" s="202"/>
      <c r="E128" s="202"/>
      <c r="F128" s="202"/>
      <c r="H128" s="204"/>
      <c r="I128" s="204"/>
    </row>
    <row r="129" spans="2:8" ht="15">
      <c r="B129" s="203"/>
      <c r="C129" s="202"/>
      <c r="D129" s="202"/>
      <c r="E129" s="202"/>
      <c r="F129" s="202"/>
      <c r="H129" s="204"/>
    </row>
    <row r="130" spans="2:8" ht="15">
      <c r="B130" s="203"/>
      <c r="C130" s="202"/>
      <c r="D130" s="202"/>
      <c r="E130" s="202"/>
      <c r="F130" s="202"/>
      <c r="H130" s="204"/>
    </row>
    <row r="131" spans="2:8" ht="15">
      <c r="B131" s="203"/>
      <c r="C131" s="202"/>
      <c r="D131" s="202"/>
      <c r="E131" s="202"/>
      <c r="F131" s="202"/>
      <c r="H131" s="204"/>
    </row>
    <row r="132" spans="2:8" ht="15">
      <c r="B132" s="203"/>
      <c r="C132" s="202"/>
      <c r="D132" s="202"/>
      <c r="E132" s="202"/>
      <c r="F132" s="202"/>
      <c r="H132" s="204"/>
    </row>
    <row r="133" spans="2:8" ht="15">
      <c r="B133" s="203"/>
      <c r="C133" s="202"/>
      <c r="D133" s="202"/>
      <c r="E133" s="202"/>
      <c r="F133" s="202"/>
      <c r="H133" s="204"/>
    </row>
    <row r="134" spans="2:8" ht="15">
      <c r="B134" s="203"/>
      <c r="C134" s="202"/>
      <c r="D134" s="202"/>
      <c r="E134" s="202"/>
      <c r="F134" s="202"/>
      <c r="H134" s="204"/>
    </row>
    <row r="135" spans="2:8" ht="15">
      <c r="B135" s="203"/>
      <c r="C135" s="202"/>
      <c r="D135" s="202"/>
      <c r="E135" s="202"/>
      <c r="F135" s="202"/>
      <c r="H135" s="204"/>
    </row>
    <row r="136" spans="2:8" ht="15">
      <c r="B136" s="203"/>
      <c r="C136" s="202"/>
      <c r="D136" s="202"/>
      <c r="E136" s="202"/>
      <c r="F136" s="202"/>
      <c r="H136" s="204"/>
    </row>
    <row r="137" spans="2:8" ht="15">
      <c r="B137" s="203"/>
      <c r="C137" s="202"/>
      <c r="D137" s="202"/>
      <c r="E137" s="202"/>
      <c r="F137" s="202"/>
      <c r="H137" s="204"/>
    </row>
    <row r="138" spans="2:8" ht="15">
      <c r="B138" s="203"/>
      <c r="C138" s="202"/>
      <c r="D138" s="202"/>
      <c r="E138" s="202"/>
      <c r="F138" s="202"/>
      <c r="H138" s="204"/>
    </row>
    <row r="139" spans="2:8" ht="15">
      <c r="B139" s="203"/>
      <c r="C139" s="202"/>
      <c r="D139" s="202"/>
      <c r="E139" s="202"/>
      <c r="F139" s="202"/>
      <c r="H139" s="204"/>
    </row>
    <row r="140" spans="2:8" ht="15">
      <c r="B140" s="203"/>
      <c r="C140" s="202"/>
      <c r="D140" s="202"/>
      <c r="E140" s="202"/>
      <c r="F140" s="202"/>
      <c r="H140" s="204"/>
    </row>
    <row r="141" spans="2:8" ht="15">
      <c r="B141" s="203"/>
      <c r="C141" s="202"/>
      <c r="D141" s="202"/>
      <c r="E141" s="202"/>
      <c r="F141" s="202"/>
      <c r="H141" s="204"/>
    </row>
    <row r="142" spans="2:8" ht="15">
      <c r="B142" s="203"/>
      <c r="C142" s="202"/>
      <c r="D142" s="202"/>
      <c r="E142" s="202"/>
      <c r="F142" s="202"/>
      <c r="H142" s="204"/>
    </row>
    <row r="143" spans="2:8" ht="15">
      <c r="B143" s="203"/>
      <c r="C143" s="202"/>
      <c r="D143" s="202"/>
      <c r="E143" s="202"/>
      <c r="F143" s="202"/>
      <c r="H143" s="204"/>
    </row>
    <row r="144" spans="2:8" ht="15">
      <c r="B144" s="203"/>
      <c r="C144" s="202"/>
      <c r="D144" s="202"/>
      <c r="E144" s="202"/>
      <c r="F144" s="202"/>
      <c r="H144" s="204"/>
    </row>
    <row r="145" spans="2:8" ht="15">
      <c r="B145" s="203"/>
      <c r="C145" s="202"/>
      <c r="D145" s="202"/>
      <c r="E145" s="202"/>
      <c r="F145" s="202"/>
      <c r="H145" s="204"/>
    </row>
    <row r="146" spans="2:8" ht="15">
      <c r="B146" s="203"/>
      <c r="C146" s="202"/>
      <c r="D146" s="202"/>
      <c r="E146" s="202"/>
      <c r="F146" s="202"/>
      <c r="H146" s="204"/>
    </row>
    <row r="147" spans="2:8" ht="15">
      <c r="B147" s="203"/>
      <c r="C147" s="202"/>
      <c r="D147" s="202"/>
      <c r="E147" s="202"/>
      <c r="F147" s="202"/>
      <c r="H147" s="204"/>
    </row>
    <row r="148" spans="2:8" ht="15">
      <c r="B148" s="203"/>
      <c r="C148" s="202"/>
      <c r="D148" s="202"/>
      <c r="E148" s="202"/>
      <c r="F148" s="202"/>
      <c r="H148" s="204"/>
    </row>
    <row r="149" spans="2:8" ht="15">
      <c r="B149" s="203"/>
      <c r="C149" s="202"/>
      <c r="D149" s="202"/>
      <c r="E149" s="202"/>
      <c r="F149" s="202"/>
      <c r="H149" s="204"/>
    </row>
    <row r="150" spans="2:8" ht="15">
      <c r="B150" s="203"/>
      <c r="C150" s="202"/>
      <c r="D150" s="202"/>
      <c r="E150" s="202"/>
      <c r="F150" s="202"/>
      <c r="H150" s="204"/>
    </row>
    <row r="151" spans="2:8" ht="15">
      <c r="B151" s="203"/>
      <c r="C151" s="202"/>
      <c r="D151" s="202"/>
      <c r="E151" s="202"/>
      <c r="F151" s="202"/>
      <c r="H151" s="204"/>
    </row>
    <row r="152" spans="2:8" ht="15">
      <c r="B152" s="203"/>
      <c r="C152" s="202"/>
      <c r="D152" s="202"/>
      <c r="E152" s="202"/>
      <c r="F152" s="202"/>
      <c r="H152" s="204"/>
    </row>
    <row r="153" spans="2:8" ht="15">
      <c r="B153" s="203"/>
      <c r="C153" s="202"/>
      <c r="D153" s="202"/>
      <c r="E153" s="202"/>
      <c r="F153" s="202"/>
      <c r="H153" s="204"/>
    </row>
    <row r="154" spans="2:8" ht="15">
      <c r="B154" s="203"/>
      <c r="C154" s="202"/>
      <c r="D154" s="202"/>
      <c r="E154" s="202"/>
      <c r="F154" s="202"/>
      <c r="H154" s="204"/>
    </row>
    <row r="155" spans="2:8" ht="15">
      <c r="B155" s="203"/>
      <c r="C155" s="202"/>
      <c r="D155" s="202"/>
      <c r="E155" s="202"/>
      <c r="F155" s="202"/>
      <c r="H155" s="204"/>
    </row>
    <row r="156" spans="2:8" ht="15">
      <c r="B156" s="203"/>
      <c r="C156" s="202"/>
      <c r="D156" s="202"/>
      <c r="E156" s="202"/>
      <c r="F156" s="202"/>
      <c r="H156" s="204"/>
    </row>
    <row r="157" spans="2:8" ht="15">
      <c r="B157" s="203"/>
      <c r="C157" s="202"/>
      <c r="D157" s="202"/>
      <c r="E157" s="202"/>
      <c r="F157" s="202"/>
      <c r="H157" s="204"/>
    </row>
    <row r="158" spans="2:8" ht="15">
      <c r="B158" s="203"/>
      <c r="C158" s="202"/>
      <c r="D158" s="202"/>
      <c r="E158" s="202"/>
      <c r="F158" s="202"/>
      <c r="H158" s="204"/>
    </row>
    <row r="159" spans="2:8" ht="15">
      <c r="B159" s="203"/>
      <c r="C159" s="202"/>
      <c r="D159" s="202"/>
      <c r="E159" s="202"/>
      <c r="F159" s="202"/>
      <c r="H159" s="204"/>
    </row>
    <row r="160" spans="2:8" ht="15">
      <c r="B160" s="203"/>
      <c r="C160" s="202"/>
      <c r="D160" s="202"/>
      <c r="E160" s="202"/>
      <c r="F160" s="202"/>
    </row>
    <row r="161" spans="2:6" ht="15">
      <c r="B161" s="203"/>
      <c r="C161" s="202"/>
      <c r="D161" s="202"/>
      <c r="E161" s="202"/>
      <c r="F161" s="202"/>
    </row>
    <row r="162" spans="2:6" ht="15">
      <c r="B162" s="203"/>
      <c r="C162" s="202"/>
      <c r="D162" s="202"/>
      <c r="E162" s="202"/>
      <c r="F162" s="202"/>
    </row>
    <row r="163" spans="2:6" ht="15">
      <c r="B163" s="203"/>
      <c r="C163" s="202"/>
      <c r="D163" s="202"/>
      <c r="E163" s="202"/>
      <c r="F163" s="202"/>
    </row>
    <row r="164" spans="2:6" ht="15">
      <c r="B164" s="203"/>
      <c r="C164" s="202"/>
      <c r="D164" s="202"/>
      <c r="E164" s="202"/>
      <c r="F164" s="202"/>
    </row>
    <row r="165" spans="2:6" ht="15">
      <c r="B165" s="203"/>
      <c r="C165" s="202"/>
      <c r="D165" s="202"/>
      <c r="E165" s="202"/>
      <c r="F165" s="202"/>
    </row>
    <row r="166" spans="2:6" ht="15">
      <c r="B166" s="203"/>
      <c r="C166" s="202"/>
      <c r="D166" s="202"/>
      <c r="E166" s="202"/>
      <c r="F166" s="202"/>
    </row>
    <row r="167" spans="2:6" ht="15">
      <c r="B167" s="203"/>
      <c r="C167" s="202"/>
      <c r="D167" s="202"/>
      <c r="E167" s="202"/>
      <c r="F167" s="202"/>
    </row>
    <row r="168" spans="2:6" ht="15">
      <c r="B168" s="203"/>
      <c r="C168" s="202"/>
      <c r="D168" s="202"/>
      <c r="E168" s="202"/>
      <c r="F168" s="202"/>
    </row>
    <row r="169" spans="2:6" ht="15">
      <c r="B169" s="203"/>
      <c r="C169" s="202"/>
      <c r="D169" s="202"/>
      <c r="E169" s="202"/>
      <c r="F169" s="202"/>
    </row>
    <row r="170" spans="2:6" ht="15">
      <c r="B170" s="203"/>
      <c r="C170" s="202"/>
      <c r="D170" s="202"/>
      <c r="E170" s="202"/>
      <c r="F170" s="202"/>
    </row>
  </sheetData>
  <mergeCells count="2">
    <mergeCell ref="C2:F2"/>
    <mergeCell ref="I2:I3"/>
  </mergeCells>
  <pageMargins left="0.74803149606299213" right="0.74803149606299213" top="0.62992125984251968" bottom="0.6692913385826772" header="0.51181102362204722" footer="0.51181102362204722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Table M - Accs</vt:lpstr>
      <vt:lpstr>Figure 11</vt:lpstr>
      <vt:lpstr>Table N - Accidents</vt:lpstr>
      <vt:lpstr>Table O - vehicles</vt:lpstr>
      <vt:lpstr>Table P - ped</vt:lpstr>
      <vt:lpstr>Table Q - pairs - veh</vt:lpstr>
      <vt:lpstr>Table R - cas</vt:lpstr>
      <vt:lpstr>Table S - cas</vt:lpstr>
      <vt:lpstr>Table T - Freq of factors</vt:lpstr>
      <vt:lpstr>'Table M - Accs'!Print_Area</vt:lpstr>
      <vt:lpstr>'Table O - vehicles'!Print_Area</vt:lpstr>
      <vt:lpstr>'Table Q - pairs - veh'!Print_Area</vt:lpstr>
      <vt:lpstr>'Table R - cas'!Print_Area</vt:lpstr>
      <vt:lpstr>'Table S - cas'!Print_Area</vt:lpstr>
      <vt:lpstr>'Table T - Freq of factors'!Print_Area</vt:lpstr>
      <vt:lpstr>'Table M - Accs'!Print_Titles</vt:lpstr>
      <vt:lpstr>'Table R - cas'!Print_Titles</vt:lpstr>
      <vt:lpstr>'Table S - cas'!Print_Titles</vt:lpstr>
      <vt:lpstr>'Table T - Freq of factors'!Print_Titles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2018-10-22T14:03:52Z</dcterms:created>
  <dcterms:modified xsi:type="dcterms:W3CDTF">2018-10-22T14:04:56Z</dcterms:modified>
</cp:coreProperties>
</file>