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cotland.gov.uk\dc2\FS5_Home\U016789\"/>
    </mc:Choice>
  </mc:AlternateContent>
  <bookViews>
    <workbookView xWindow="0" yWindow="0" windowWidth="28800" windowHeight="13065"/>
  </bookViews>
  <sheets>
    <sheet name="Table23a" sheetId="1" r:id="rId1"/>
    <sheet name="table23b" sheetId="2" r:id="rId2"/>
    <sheet name="table23c" sheetId="3" r:id="rId3"/>
    <sheet name="Table23b &amp; c" sheetId="4" r:id="rId4"/>
    <sheet name="Table23Chart" sheetId="5" r:id="rId5"/>
    <sheet name="Table23a (new)" sheetId="6" r:id="rId6"/>
    <sheet name="table23b (new)" sheetId="7" r:id="rId7"/>
    <sheet name="table23c (new)" sheetId="8" r:id="rId8"/>
    <sheet name="Table24a" sheetId="9" r:id="rId9"/>
    <sheet name="Table24b" sheetId="10" r:id="rId10"/>
    <sheet name="Table25" sheetId="11" r:id="rId11"/>
    <sheet name="Table26" sheetId="12" r:id="rId12"/>
    <sheet name="Table27" sheetId="13" r:id="rId13"/>
    <sheet name="Table27Chart" sheetId="14" r:id="rId14"/>
    <sheet name="Table28" sheetId="15" r:id="rId15"/>
    <sheet name="Table28Chart" sheetId="16" r:id="rId16"/>
    <sheet name="Table29" sheetId="17" r:id="rId17"/>
    <sheet name="Table30" sheetId="18" r:id="rId18"/>
  </sheets>
  <externalReferences>
    <externalReference r:id="rId19"/>
    <externalReference r:id="rId20"/>
    <externalReference r:id="rId21"/>
    <externalReference r:id="rId22"/>
  </externalReferences>
  <definedNames>
    <definedName name="\D">#REF!</definedName>
    <definedName name="\E">#REF!</definedName>
    <definedName name="\F">#REF!</definedName>
    <definedName name="\G">#REF!</definedName>
    <definedName name="__123Graph_AGRAPH1" localSheetId="4" hidden="1">#REF!</definedName>
    <definedName name="__123Graph_BGRAPH1" localSheetId="4" hidden="1">#REF!</definedName>
    <definedName name="_Fill" localSheetId="4" hidden="1">[2]population!$B$4:$B$6</definedName>
    <definedName name="_new2">#REF!</definedName>
    <definedName name="_Order1" hidden="1">255</definedName>
    <definedName name="MACROS">[3]Table!$M$1:$IG$8163</definedName>
    <definedName name="_xlnm.Print_Area" localSheetId="0">Table23a!$A$1:$M$65</definedName>
    <definedName name="_xlnm.Print_Area" localSheetId="3">'Table23b &amp; c'!$A$1:$M$52</definedName>
    <definedName name="_xlnm.Print_Area" localSheetId="4">Table23Chart!$A$16:$L$89</definedName>
    <definedName name="_xlnm.Print_Area" localSheetId="12">Table27!$A$1:$L$65</definedName>
    <definedName name="_xlnm.Print_Area" localSheetId="13">Table27Chart!$A$29:$N$108</definedName>
    <definedName name="_xlnm.Print_Area" localSheetId="14">Table28!$A$1:$M$64</definedName>
    <definedName name="_xlnm.Print_Area" localSheetId="15">Table28Chart!$A$29:$N$111</definedName>
    <definedName name="SHEETB" localSheetId="4">[2]Figures!$A$1:$O$35</definedName>
    <definedName name="SHEETD" localSheetId="4">#REF!</definedName>
    <definedName name="SHEETF" localSheetId="4">[2]population!$A$1:$I$24</definedName>
    <definedName name="TIME">[3]Table!$E$1:$IG$8163</definedName>
    <definedName name="Value_Year">'[4]Uprating series'!$B$4</definedName>
    <definedName name="WHOLE">[3]Table!$BZ$371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6" l="1"/>
  <c r="G26" i="16"/>
  <c r="C26" i="16"/>
  <c r="B26" i="16"/>
  <c r="H25" i="16"/>
  <c r="G25" i="16"/>
  <c r="C25" i="16"/>
  <c r="B25" i="16"/>
  <c r="H24" i="16"/>
  <c r="G24" i="16"/>
  <c r="C24" i="16"/>
  <c r="B24" i="16"/>
  <c r="H23" i="16"/>
  <c r="G23" i="16"/>
  <c r="C23" i="16"/>
  <c r="B23" i="16"/>
  <c r="H22" i="16"/>
  <c r="G22" i="16"/>
  <c r="C22" i="16"/>
  <c r="B22" i="16"/>
  <c r="H21" i="16"/>
  <c r="G21" i="16"/>
  <c r="C21" i="16"/>
  <c r="B21" i="16"/>
  <c r="H20" i="16"/>
  <c r="G20" i="16"/>
  <c r="C20" i="16"/>
  <c r="B20" i="16"/>
  <c r="H19" i="16"/>
  <c r="G19" i="16"/>
  <c r="C19" i="16"/>
  <c r="B19" i="16"/>
  <c r="H18" i="16"/>
  <c r="G18" i="16"/>
  <c r="C18" i="16"/>
  <c r="B18" i="16"/>
  <c r="H17" i="16"/>
  <c r="G17" i="16"/>
  <c r="C17" i="16"/>
  <c r="B17" i="16"/>
  <c r="H16" i="16"/>
  <c r="G16" i="16"/>
  <c r="C16" i="16"/>
  <c r="B16" i="16"/>
  <c r="H15" i="16"/>
  <c r="G15" i="16"/>
  <c r="C15" i="16"/>
  <c r="B15" i="16"/>
  <c r="H14" i="16"/>
  <c r="G14" i="16"/>
  <c r="C14" i="16"/>
  <c r="B14" i="16"/>
  <c r="H13" i="16"/>
  <c r="G13" i="16"/>
  <c r="C13" i="16"/>
  <c r="B13" i="16"/>
  <c r="H12" i="16"/>
  <c r="G12" i="16"/>
  <c r="C12" i="16"/>
  <c r="B12" i="16"/>
  <c r="H11" i="16"/>
  <c r="G11" i="16"/>
  <c r="C11" i="16"/>
  <c r="B11" i="16"/>
  <c r="H10" i="16"/>
  <c r="G10" i="16"/>
  <c r="C10" i="16"/>
  <c r="B10" i="16"/>
  <c r="H9" i="16"/>
  <c r="G9" i="16"/>
  <c r="C9" i="16"/>
  <c r="B9" i="16"/>
  <c r="H8" i="16"/>
  <c r="G8" i="16"/>
  <c r="C8" i="16"/>
  <c r="B8" i="16"/>
  <c r="H7" i="16"/>
  <c r="G7" i="16"/>
  <c r="C7" i="16"/>
  <c r="B7" i="16"/>
  <c r="H6" i="16"/>
  <c r="G6" i="16"/>
  <c r="C6" i="16"/>
  <c r="B6" i="16"/>
  <c r="H5" i="16"/>
  <c r="G5" i="16"/>
  <c r="C5" i="16"/>
  <c r="B5" i="16"/>
  <c r="H4" i="16"/>
  <c r="G4" i="16"/>
  <c r="C4" i="16"/>
  <c r="B4" i="16"/>
  <c r="H3" i="16"/>
  <c r="G3" i="16"/>
  <c r="C3" i="16"/>
  <c r="B3" i="16"/>
  <c r="H26" i="14"/>
  <c r="G26" i="14"/>
  <c r="C26" i="14"/>
  <c r="B26" i="14"/>
  <c r="H25" i="14"/>
  <c r="G25" i="14"/>
  <c r="C25" i="14"/>
  <c r="B25" i="14"/>
  <c r="H24" i="14"/>
  <c r="G24" i="14"/>
  <c r="C24" i="14"/>
  <c r="B24" i="14"/>
  <c r="H23" i="14"/>
  <c r="G23" i="14"/>
  <c r="C23" i="14"/>
  <c r="B23" i="14"/>
  <c r="H22" i="14"/>
  <c r="G22" i="14"/>
  <c r="C22" i="14"/>
  <c r="B22" i="14"/>
  <c r="H21" i="14"/>
  <c r="G21" i="14"/>
  <c r="C21" i="14"/>
  <c r="B21" i="14"/>
  <c r="H20" i="14"/>
  <c r="G20" i="14"/>
  <c r="C20" i="14"/>
  <c r="B20" i="14"/>
  <c r="H19" i="14"/>
  <c r="G19" i="14"/>
  <c r="C19" i="14"/>
  <c r="B19" i="14"/>
  <c r="H18" i="14"/>
  <c r="G18" i="14"/>
  <c r="C18" i="14"/>
  <c r="B18" i="14"/>
  <c r="H17" i="14"/>
  <c r="G17" i="14"/>
  <c r="C17" i="14"/>
  <c r="B17" i="14"/>
  <c r="H16" i="14"/>
  <c r="G16" i="14"/>
  <c r="C16" i="14"/>
  <c r="B16" i="14"/>
  <c r="H15" i="14"/>
  <c r="G15" i="14"/>
  <c r="C15" i="14"/>
  <c r="B15" i="14"/>
  <c r="H14" i="14"/>
  <c r="G14" i="14"/>
  <c r="C14" i="14"/>
  <c r="B14" i="14"/>
  <c r="H13" i="14"/>
  <c r="G13" i="14"/>
  <c r="C13" i="14"/>
  <c r="B13" i="14"/>
  <c r="H12" i="14"/>
  <c r="G12" i="14"/>
  <c r="C12" i="14"/>
  <c r="B12" i="14"/>
  <c r="H11" i="14"/>
  <c r="G11" i="14"/>
  <c r="C11" i="14"/>
  <c r="B11" i="14"/>
  <c r="H10" i="14"/>
  <c r="G10" i="14"/>
  <c r="C10" i="14"/>
  <c r="B10" i="14"/>
  <c r="H9" i="14"/>
  <c r="G9" i="14"/>
  <c r="C9" i="14"/>
  <c r="B9" i="14"/>
  <c r="H8" i="14"/>
  <c r="G8" i="14"/>
  <c r="C8" i="14"/>
  <c r="B8" i="14"/>
  <c r="H7" i="14"/>
  <c r="G7" i="14"/>
  <c r="C7" i="14"/>
  <c r="B7" i="14"/>
  <c r="H6" i="14"/>
  <c r="G6" i="14"/>
  <c r="C6" i="14"/>
  <c r="B6" i="14"/>
  <c r="H5" i="14"/>
  <c r="G5" i="14"/>
  <c r="C5" i="14"/>
  <c r="B5" i="14"/>
  <c r="H4" i="14"/>
  <c r="G4" i="14"/>
  <c r="C4" i="14"/>
  <c r="B4" i="14"/>
  <c r="H3" i="14"/>
  <c r="G3" i="14"/>
  <c r="C3" i="14"/>
  <c r="B3" i="14"/>
  <c r="L14" i="5"/>
  <c r="K14" i="5"/>
  <c r="J14" i="5"/>
  <c r="H14" i="5"/>
  <c r="G14" i="5"/>
  <c r="F14" i="5"/>
  <c r="D14" i="5"/>
  <c r="C14" i="5"/>
  <c r="B14" i="5"/>
  <c r="A14" i="5"/>
  <c r="L13" i="5"/>
  <c r="K13" i="5"/>
  <c r="J13" i="5"/>
  <c r="H13" i="5"/>
  <c r="G13" i="5"/>
  <c r="F13" i="5"/>
  <c r="D13" i="5"/>
  <c r="C13" i="5"/>
  <c r="B13" i="5"/>
  <c r="A13" i="5"/>
  <c r="L12" i="5"/>
  <c r="K12" i="5"/>
  <c r="J12" i="5"/>
  <c r="H12" i="5"/>
  <c r="G12" i="5"/>
  <c r="F12" i="5"/>
  <c r="D12" i="5"/>
  <c r="C12" i="5"/>
  <c r="B12" i="5"/>
  <c r="A12" i="5"/>
  <c r="L11" i="5"/>
  <c r="K11" i="5"/>
  <c r="J11" i="5"/>
  <c r="H11" i="5"/>
  <c r="G11" i="5"/>
  <c r="F11" i="5"/>
  <c r="D11" i="5"/>
  <c r="C11" i="5"/>
  <c r="B11" i="5"/>
  <c r="A11" i="5"/>
  <c r="L10" i="5"/>
  <c r="K10" i="5"/>
  <c r="J10" i="5"/>
  <c r="H10" i="5"/>
  <c r="G10" i="5"/>
  <c r="F10" i="5"/>
  <c r="D10" i="5"/>
  <c r="C10" i="5"/>
  <c r="B10" i="5"/>
  <c r="A10" i="5"/>
  <c r="L9" i="5"/>
  <c r="K9" i="5"/>
  <c r="J9" i="5"/>
  <c r="H9" i="5"/>
  <c r="G9" i="5"/>
  <c r="F9" i="5"/>
  <c r="D9" i="5"/>
  <c r="C9" i="5"/>
  <c r="B9" i="5"/>
  <c r="A9" i="5"/>
  <c r="L8" i="5"/>
  <c r="K8" i="5"/>
  <c r="J8" i="5"/>
  <c r="H8" i="5"/>
  <c r="G8" i="5"/>
  <c r="F8" i="5"/>
  <c r="D8" i="5"/>
  <c r="C8" i="5"/>
  <c r="B8" i="5"/>
  <c r="A8" i="5"/>
  <c r="L7" i="5"/>
  <c r="K7" i="5"/>
  <c r="J7" i="5"/>
  <c r="H7" i="5"/>
  <c r="G7" i="5"/>
  <c r="F7" i="5"/>
  <c r="D7" i="5"/>
  <c r="C7" i="5"/>
  <c r="B7" i="5"/>
  <c r="A7" i="5"/>
  <c r="L6" i="5"/>
  <c r="K6" i="5"/>
  <c r="J6" i="5"/>
  <c r="H6" i="5"/>
  <c r="G6" i="5"/>
  <c r="F6" i="5"/>
  <c r="D6" i="5"/>
  <c r="C6" i="5"/>
  <c r="B6" i="5"/>
  <c r="A6" i="5"/>
  <c r="L5" i="5"/>
  <c r="K5" i="5"/>
  <c r="J5" i="5"/>
  <c r="H5" i="5"/>
  <c r="G5" i="5"/>
  <c r="F5" i="5"/>
  <c r="D5" i="5"/>
  <c r="C5" i="5"/>
  <c r="B5" i="5"/>
  <c r="A5" i="5"/>
  <c r="L4" i="5"/>
  <c r="K4" i="5"/>
  <c r="J4" i="5"/>
  <c r="H4" i="5"/>
  <c r="G4" i="5"/>
  <c r="F4" i="5"/>
  <c r="D4" i="5"/>
  <c r="C4" i="5"/>
  <c r="B4" i="5"/>
  <c r="A4" i="5"/>
  <c r="M49" i="4"/>
  <c r="L49" i="4"/>
  <c r="K49" i="4"/>
  <c r="I49" i="4"/>
  <c r="H49" i="4"/>
  <c r="G49" i="4"/>
  <c r="E49" i="4"/>
  <c r="D49" i="4"/>
  <c r="C49" i="4"/>
  <c r="M48" i="4"/>
  <c r="L48" i="4"/>
  <c r="K48" i="4"/>
  <c r="I48" i="4"/>
  <c r="H48" i="4"/>
  <c r="G48" i="4"/>
  <c r="E48" i="4"/>
  <c r="D48" i="4"/>
  <c r="C48" i="4"/>
  <c r="M47" i="4"/>
  <c r="L47" i="4"/>
  <c r="K47" i="4"/>
  <c r="I47" i="4"/>
  <c r="H47" i="4"/>
  <c r="G47" i="4"/>
  <c r="E47" i="4"/>
  <c r="D47" i="4"/>
  <c r="C47" i="4"/>
  <c r="M46" i="4"/>
  <c r="L46" i="4"/>
  <c r="K46" i="4"/>
  <c r="I46" i="4"/>
  <c r="H46" i="4"/>
  <c r="G46" i="4"/>
  <c r="E46" i="4"/>
  <c r="D46" i="4"/>
  <c r="C46" i="4"/>
  <c r="M45" i="4"/>
  <c r="L45" i="4"/>
  <c r="K45" i="4"/>
  <c r="I45" i="4"/>
  <c r="H45" i="4"/>
  <c r="G45" i="4"/>
  <c r="E45" i="4"/>
  <c r="D45" i="4"/>
  <c r="C45" i="4"/>
  <c r="M44" i="4"/>
  <c r="L44" i="4"/>
  <c r="K44" i="4"/>
  <c r="I44" i="4"/>
  <c r="H44" i="4"/>
  <c r="G44" i="4"/>
  <c r="E44" i="4"/>
  <c r="D44" i="4"/>
  <c r="C44" i="4"/>
  <c r="M43" i="4"/>
  <c r="L43" i="4"/>
  <c r="K43" i="4"/>
  <c r="I43" i="4"/>
  <c r="H43" i="4"/>
  <c r="G43" i="4"/>
  <c r="E43" i="4"/>
  <c r="D43" i="4"/>
  <c r="C43" i="4"/>
  <c r="M42" i="4"/>
  <c r="L42" i="4"/>
  <c r="K42" i="4"/>
  <c r="I42" i="4"/>
  <c r="H42" i="4"/>
  <c r="G42" i="4"/>
  <c r="E42" i="4"/>
  <c r="D42" i="4"/>
  <c r="C42" i="4"/>
  <c r="M41" i="4"/>
  <c r="L41" i="4"/>
  <c r="K41" i="4"/>
  <c r="I41" i="4"/>
  <c r="H41" i="4"/>
  <c r="G41" i="4"/>
  <c r="E41" i="4"/>
  <c r="D41" i="4"/>
  <c r="C41" i="4"/>
  <c r="M40" i="4"/>
  <c r="L40" i="4"/>
  <c r="K40" i="4"/>
  <c r="I40" i="4"/>
  <c r="H40" i="4"/>
  <c r="G40" i="4"/>
  <c r="E40" i="4"/>
  <c r="D40" i="4"/>
  <c r="C40" i="4"/>
  <c r="M39" i="4"/>
  <c r="L39" i="4"/>
  <c r="K39" i="4"/>
  <c r="I39" i="4"/>
  <c r="H39" i="4"/>
  <c r="G39" i="4"/>
  <c r="E39" i="4"/>
  <c r="D39" i="4"/>
  <c r="C39" i="4"/>
  <c r="M36" i="4"/>
  <c r="L36" i="4"/>
  <c r="K36" i="4"/>
  <c r="I36" i="4"/>
  <c r="H36" i="4"/>
  <c r="G36" i="4"/>
  <c r="E36" i="4"/>
  <c r="D36" i="4"/>
  <c r="C36" i="4"/>
  <c r="M35" i="4"/>
  <c r="L35" i="4"/>
  <c r="K35" i="4"/>
  <c r="I35" i="4"/>
  <c r="H35" i="4"/>
  <c r="G35" i="4"/>
  <c r="E35" i="4"/>
  <c r="D35" i="4"/>
  <c r="C35" i="4"/>
  <c r="M34" i="4"/>
  <c r="L34" i="4"/>
  <c r="K34" i="4"/>
  <c r="I34" i="4"/>
  <c r="H34" i="4"/>
  <c r="G34" i="4"/>
  <c r="E34" i="4"/>
  <c r="D34" i="4"/>
  <c r="C34" i="4"/>
  <c r="M33" i="4"/>
  <c r="L33" i="4"/>
  <c r="K33" i="4"/>
  <c r="I33" i="4"/>
  <c r="H33" i="4"/>
  <c r="G33" i="4"/>
  <c r="E33" i="4"/>
  <c r="D33" i="4"/>
  <c r="C33" i="4"/>
  <c r="M32" i="4"/>
  <c r="L32" i="4"/>
  <c r="K32" i="4"/>
  <c r="I32" i="4"/>
  <c r="H32" i="4"/>
  <c r="G32" i="4"/>
  <c r="E32" i="4"/>
  <c r="D32" i="4"/>
  <c r="C32" i="4"/>
  <c r="M31" i="4"/>
  <c r="L31" i="4"/>
  <c r="K31" i="4"/>
  <c r="I31" i="4"/>
  <c r="H31" i="4"/>
  <c r="G31" i="4"/>
  <c r="E31" i="4"/>
  <c r="D31" i="4"/>
  <c r="C31" i="4"/>
  <c r="M30" i="4"/>
  <c r="L30" i="4"/>
  <c r="K30" i="4"/>
  <c r="I30" i="4"/>
  <c r="H30" i="4"/>
  <c r="G30" i="4"/>
  <c r="E30" i="4"/>
  <c r="D30" i="4"/>
  <c r="C30" i="4"/>
  <c r="M29" i="4"/>
  <c r="L29" i="4"/>
  <c r="K29" i="4"/>
  <c r="I29" i="4"/>
  <c r="H29" i="4"/>
  <c r="G29" i="4"/>
  <c r="E29" i="4"/>
  <c r="D29" i="4"/>
  <c r="C29" i="4"/>
  <c r="M28" i="4"/>
  <c r="L28" i="4"/>
  <c r="K28" i="4"/>
  <c r="I28" i="4"/>
  <c r="H28" i="4"/>
  <c r="G28" i="4"/>
  <c r="E28" i="4"/>
  <c r="D28" i="4"/>
  <c r="C28" i="4"/>
  <c r="M27" i="4"/>
  <c r="L27" i="4"/>
  <c r="K27" i="4"/>
  <c r="I27" i="4"/>
  <c r="H27" i="4"/>
  <c r="G27" i="4"/>
  <c r="E27" i="4"/>
  <c r="D27" i="4"/>
  <c r="C27" i="4"/>
  <c r="M26" i="4"/>
  <c r="L26" i="4"/>
  <c r="K26" i="4"/>
  <c r="I26" i="4"/>
  <c r="H26" i="4"/>
  <c r="G26" i="4"/>
  <c r="E26" i="4"/>
  <c r="D26" i="4"/>
  <c r="C26" i="4"/>
  <c r="M22" i="4"/>
  <c r="L22" i="4"/>
  <c r="K22" i="4"/>
  <c r="I22" i="4"/>
  <c r="H22" i="4"/>
  <c r="G22" i="4"/>
  <c r="E22" i="4"/>
  <c r="D22" i="4"/>
  <c r="C22" i="4"/>
  <c r="M21" i="4"/>
  <c r="L21" i="4"/>
  <c r="K21" i="4"/>
  <c r="I21" i="4"/>
  <c r="H21" i="4"/>
  <c r="G21" i="4"/>
  <c r="E21" i="4"/>
  <c r="D21" i="4"/>
  <c r="C21" i="4"/>
  <c r="M20" i="4"/>
  <c r="L20" i="4"/>
  <c r="K20" i="4"/>
  <c r="I20" i="4"/>
  <c r="H20" i="4"/>
  <c r="G20" i="4"/>
  <c r="E20" i="4"/>
  <c r="D20" i="4"/>
  <c r="C20" i="4"/>
  <c r="M19" i="4"/>
  <c r="L19" i="4"/>
  <c r="K19" i="4"/>
  <c r="I19" i="4"/>
  <c r="H19" i="4"/>
  <c r="G19" i="4"/>
  <c r="E19" i="4"/>
  <c r="D19" i="4"/>
  <c r="C19" i="4"/>
  <c r="M18" i="4"/>
  <c r="L18" i="4"/>
  <c r="K18" i="4"/>
  <c r="I18" i="4"/>
  <c r="H18" i="4"/>
  <c r="G18" i="4"/>
  <c r="E18" i="4"/>
  <c r="D18" i="4"/>
  <c r="C18" i="4"/>
  <c r="M17" i="4"/>
  <c r="L17" i="4"/>
  <c r="K17" i="4"/>
  <c r="I17" i="4"/>
  <c r="H17" i="4"/>
  <c r="G17" i="4"/>
  <c r="E17" i="4"/>
  <c r="D17" i="4"/>
  <c r="C17" i="4"/>
  <c r="M16" i="4"/>
  <c r="L16" i="4"/>
  <c r="K16" i="4"/>
  <c r="I16" i="4"/>
  <c r="H16" i="4"/>
  <c r="G16" i="4"/>
  <c r="E16" i="4"/>
  <c r="D16" i="4"/>
  <c r="C16" i="4"/>
  <c r="M15" i="4"/>
  <c r="L15" i="4"/>
  <c r="K15" i="4"/>
  <c r="I15" i="4"/>
  <c r="H15" i="4"/>
  <c r="G15" i="4"/>
  <c r="E15" i="4"/>
  <c r="D15" i="4"/>
  <c r="C15" i="4"/>
  <c r="M14" i="4"/>
  <c r="L14" i="4"/>
  <c r="K14" i="4"/>
  <c r="I14" i="4"/>
  <c r="H14" i="4"/>
  <c r="G14" i="4"/>
  <c r="E14" i="4"/>
  <c r="D14" i="4"/>
  <c r="C14" i="4"/>
  <c r="M13" i="4"/>
  <c r="L13" i="4"/>
  <c r="K13" i="4"/>
  <c r="I13" i="4"/>
  <c r="H13" i="4"/>
  <c r="G13" i="4"/>
  <c r="E13" i="4"/>
  <c r="D13" i="4"/>
  <c r="C13" i="4"/>
  <c r="M12" i="4"/>
  <c r="L12" i="4"/>
  <c r="K12" i="4"/>
  <c r="I12" i="4"/>
  <c r="H12" i="4"/>
  <c r="G12" i="4"/>
  <c r="E12" i="4"/>
  <c r="D12" i="4"/>
  <c r="C12" i="4"/>
</calcChain>
</file>

<file path=xl/sharedStrings.xml><?xml version="1.0" encoding="utf-8"?>
<sst xmlns="http://schemas.openxmlformats.org/spreadsheetml/2006/main" count="1075" uniqueCount="258">
  <si>
    <t xml:space="preserve">Table 23 </t>
  </si>
  <si>
    <t>CASUALTIES</t>
  </si>
  <si>
    <t xml:space="preserve">Reported casualties by mode of transport and severity </t>
  </si>
  <si>
    <t>Separately for built-up and non built-up roads</t>
  </si>
  <si>
    <t>Years: 2004-08 and 2014-2018 averages, 2008 to 2018</t>
  </si>
  <si>
    <t>Built-up</t>
  </si>
  <si>
    <t>Non built-up</t>
  </si>
  <si>
    <t>Total</t>
  </si>
  <si>
    <t>Mode of</t>
  </si>
  <si>
    <t>All</t>
  </si>
  <si>
    <t>transport</t>
  </si>
  <si>
    <t>Year</t>
  </si>
  <si>
    <t>Killed</t>
  </si>
  <si>
    <t>Serious</t>
  </si>
  <si>
    <t>Severities</t>
  </si>
  <si>
    <t>(a) Numbers</t>
  </si>
  <si>
    <t>Pedestrian</t>
  </si>
  <si>
    <t>2004-08 average</t>
  </si>
  <si>
    <t>Overwrite the years and numbers for table 23 chart</t>
  </si>
  <si>
    <t>2014 to 2018 average</t>
  </si>
  <si>
    <t>Pedal cycle</t>
  </si>
  <si>
    <r>
      <t xml:space="preserve">Motorcycle </t>
    </r>
    <r>
      <rPr>
        <b/>
        <vertAlign val="superscript"/>
        <sz val="12"/>
        <rFont val="Arial"/>
        <family val="2"/>
      </rPr>
      <t>1</t>
    </r>
  </si>
  <si>
    <t>Car</t>
  </si>
  <si>
    <t>Table 23 (continued)</t>
  </si>
  <si>
    <t xml:space="preserve">  </t>
  </si>
  <si>
    <t>Taxi</t>
  </si>
  <si>
    <t>Minibus</t>
  </si>
  <si>
    <t>Bus/coach</t>
  </si>
  <si>
    <t>Light goods</t>
  </si>
  <si>
    <t>Heavy goods</t>
  </si>
  <si>
    <t>Other</t>
  </si>
  <si>
    <t>1. Motor cycle includes all two wheeled motor vehicles</t>
  </si>
  <si>
    <t>Transport</t>
  </si>
  <si>
    <t xml:space="preserve"> </t>
  </si>
  <si>
    <t>(b) Change in numbers: 2018 on 2017</t>
  </si>
  <si>
    <r>
      <t>Motorcycle</t>
    </r>
    <r>
      <rPr>
        <vertAlign val="superscript"/>
        <sz val="12"/>
        <rFont val="Arial"/>
        <family val="2"/>
      </rPr>
      <t>1</t>
    </r>
  </si>
  <si>
    <r>
      <t xml:space="preserve">(c) Per cent changes: </t>
    </r>
    <r>
      <rPr>
        <b/>
        <vertAlign val="superscript"/>
        <sz val="14"/>
        <rFont val="Arial"/>
        <family val="2"/>
      </rPr>
      <t>2</t>
    </r>
  </si>
  <si>
    <t>2018 on 2017</t>
  </si>
  <si>
    <r>
      <t>Motorcycle</t>
    </r>
    <r>
      <rPr>
        <vertAlign val="superscript"/>
        <sz val="12"/>
        <rFont val="Arial"/>
        <family val="2"/>
      </rPr>
      <t>(1)</t>
    </r>
  </si>
  <si>
    <t>2018 on 2004-08 average</t>
  </si>
  <si>
    <r>
      <t xml:space="preserve">Motorcycle </t>
    </r>
    <r>
      <rPr>
        <vertAlign val="superscript"/>
        <sz val="12"/>
        <rFont val="Arial"/>
        <family val="2"/>
      </rPr>
      <t>1</t>
    </r>
  </si>
  <si>
    <t xml:space="preserve">Minibus </t>
  </si>
  <si>
    <t xml:space="preserve">Other </t>
  </si>
  <si>
    <t>* A percentage changes is not shown if the denominator is 10 or fewer.</t>
  </si>
  <si>
    <t>1. Motorcycle includes all two wheeled motor vehicles</t>
  </si>
  <si>
    <t>2. Care should be taken when using per cent changes due to the small numbers involved.</t>
  </si>
  <si>
    <t xml:space="preserve">Threshold </t>
  </si>
  <si>
    <t>Symbol</t>
  </si>
  <si>
    <t>*</t>
  </si>
  <si>
    <t>Fatal</t>
  </si>
  <si>
    <t>Table 23</t>
  </si>
  <si>
    <t>Reported casualties: Pedestrians, car users and other road users, on built-up/non built-up roads by severity</t>
  </si>
  <si>
    <t>Years: 2008 to 2018</t>
  </si>
  <si>
    <t xml:space="preserve">Table 23a </t>
  </si>
  <si>
    <t>For rural roads</t>
  </si>
  <si>
    <t>Rural no dual ge 41mph</t>
  </si>
  <si>
    <t>All rural</t>
  </si>
  <si>
    <t>All roads</t>
  </si>
  <si>
    <t>Table 23a (continued)</t>
  </si>
  <si>
    <t xml:space="preserve">Table 24   </t>
  </si>
  <si>
    <t>Reported casualties by mode of transport, age-group, severity and sex</t>
  </si>
  <si>
    <t>Years:2004-08 average, 2018</t>
  </si>
  <si>
    <t xml:space="preserve">                                 All severities</t>
  </si>
  <si>
    <t>Mode of Transport</t>
  </si>
  <si>
    <t>Age</t>
  </si>
  <si>
    <t>Male</t>
  </si>
  <si>
    <t>Female</t>
  </si>
  <si>
    <r>
      <t>All</t>
    </r>
    <r>
      <rPr>
        <b/>
        <vertAlign val="superscript"/>
        <sz val="13"/>
        <rFont val="Arial"/>
        <family val="2"/>
      </rPr>
      <t>1</t>
    </r>
  </si>
  <si>
    <t>0-4</t>
  </si>
  <si>
    <t>5-7</t>
  </si>
  <si>
    <t>8-11</t>
  </si>
  <si>
    <t>12-15</t>
  </si>
  <si>
    <t>16-19</t>
  </si>
  <si>
    <t>20-24</t>
  </si>
  <si>
    <t>25-29</t>
  </si>
  <si>
    <t>30-39</t>
  </si>
  <si>
    <t>40-49</t>
  </si>
  <si>
    <t>50-59</t>
  </si>
  <si>
    <t>60-69</t>
  </si>
  <si>
    <t>70-79</t>
  </si>
  <si>
    <t>80+</t>
  </si>
  <si>
    <r>
      <t xml:space="preserve">All ages </t>
    </r>
    <r>
      <rPr>
        <b/>
        <vertAlign val="superscript"/>
        <sz val="13"/>
        <rFont val="Arial"/>
        <family val="2"/>
      </rPr>
      <t>2</t>
    </r>
  </si>
  <si>
    <t>Child 0-15</t>
  </si>
  <si>
    <t>Adult 16+</t>
  </si>
  <si>
    <r>
      <t xml:space="preserve">Motorcycle </t>
    </r>
    <r>
      <rPr>
        <b/>
        <vertAlign val="superscript"/>
        <sz val="13"/>
        <rFont val="Arial"/>
        <family val="2"/>
      </rPr>
      <t>3</t>
    </r>
  </si>
  <si>
    <t>Car/taxi driver</t>
  </si>
  <si>
    <t>1. Includes those whose sex was 'not known'.</t>
  </si>
  <si>
    <t>2. Includes those whose age was 'not known'.</t>
  </si>
  <si>
    <t>3. Motorcycles includes all two wheeled motor vehicles.</t>
  </si>
  <si>
    <t>Table 24 (continued)</t>
  </si>
  <si>
    <r>
      <t xml:space="preserve">All </t>
    </r>
    <r>
      <rPr>
        <b/>
        <vertAlign val="superscript"/>
        <sz val="10"/>
        <rFont val="Arial"/>
        <family val="2"/>
      </rPr>
      <t>1</t>
    </r>
  </si>
  <si>
    <t>Car/taxi passenger</t>
  </si>
  <si>
    <r>
      <t xml:space="preserve">All ages </t>
    </r>
    <r>
      <rPr>
        <b/>
        <vertAlign val="superscript"/>
        <sz val="10"/>
        <rFont val="Arial"/>
        <family val="2"/>
      </rPr>
      <t>2</t>
    </r>
  </si>
  <si>
    <t>Bus/coach/minibus</t>
  </si>
  <si>
    <t>Goods vehicles</t>
  </si>
  <si>
    <r>
      <t xml:space="preserve">All users </t>
    </r>
    <r>
      <rPr>
        <b/>
        <vertAlign val="superscript"/>
        <sz val="10"/>
        <rFont val="Arial"/>
        <family val="2"/>
      </rPr>
      <t>4</t>
    </r>
  </si>
  <si>
    <t>4. Includes other types of road user not shown separately</t>
  </si>
  <si>
    <t>Table 25</t>
  </si>
  <si>
    <t>Child and adult pedestrian, pedal cycle, car and other casualties by severity</t>
  </si>
  <si>
    <t>Years: 2004-08, 2014-2018 averages, 2014-2018</t>
  </si>
  <si>
    <t>Child (0-15)</t>
  </si>
  <si>
    <t>Adult</t>
  </si>
  <si>
    <t>All Severities</t>
  </si>
  <si>
    <t>2014-18 average</t>
  </si>
  <si>
    <t>% ch on 04-08 av: 2018</t>
  </si>
  <si>
    <t>% ch on 04-08 av: 1418</t>
  </si>
  <si>
    <t>All road users</t>
  </si>
  <si>
    <t xml:space="preserve">This table does not include any casualties whose ages were unknown. </t>
  </si>
  <si>
    <t>The 'other' category includes all road users excluding pedestrians, pedal cyclists and car users.</t>
  </si>
  <si>
    <t>Table 26</t>
  </si>
  <si>
    <t>Reported casualties by mode of motor transport, casualty class and severity</t>
  </si>
  <si>
    <t>Years: 2004-08 and 2014-18 averages, 2014-18</t>
  </si>
  <si>
    <t>Driver or rider</t>
  </si>
  <si>
    <t>Passenger - vehicle/pillion</t>
  </si>
  <si>
    <t>Motorcycle</t>
  </si>
  <si>
    <t>2004-08 ave</t>
  </si>
  <si>
    <t>2014-18 ave</t>
  </si>
  <si>
    <t>-</t>
  </si>
  <si>
    <t>All modes of transport</t>
  </si>
  <si>
    <t>'Other' includes a small number of casualties who were using a 'non-motor' mode of transport.</t>
  </si>
  <si>
    <t>'0' represents 0.1 to 0.4 and '-'=zero.</t>
  </si>
  <si>
    <t>Table 27</t>
  </si>
  <si>
    <t>CHILD/ADULT CASUALTIES</t>
  </si>
  <si>
    <r>
      <t xml:space="preserve">Reported child </t>
    </r>
    <r>
      <rPr>
        <b/>
        <vertAlign val="superscript"/>
        <sz val="14"/>
        <rFont val="Arial"/>
        <family val="2"/>
      </rPr>
      <t xml:space="preserve">1 </t>
    </r>
    <r>
      <rPr>
        <b/>
        <sz val="14"/>
        <rFont val="Arial"/>
        <family val="2"/>
      </rPr>
      <t>casualties by time of day and mode of transport</t>
    </r>
  </si>
  <si>
    <t>Separately for weekdays/weekends</t>
  </si>
  <si>
    <t>Years: 2014-2018 average</t>
  </si>
  <si>
    <t>Day/hour</t>
  </si>
  <si>
    <t>Pedes- trian</t>
  </si>
  <si>
    <r>
      <t>Motor cycle</t>
    </r>
    <r>
      <rPr>
        <b/>
        <vertAlign val="superscript"/>
        <sz val="12"/>
        <rFont val="Arial"/>
        <family val="2"/>
      </rPr>
      <t>2</t>
    </r>
  </si>
  <si>
    <t>Bus/ coach</t>
  </si>
  <si>
    <t>Total for Weekdays</t>
  </si>
  <si>
    <t>00.00 to 00.59</t>
  </si>
  <si>
    <t>01.00 to 01.59</t>
  </si>
  <si>
    <t>02.00 to 02.59</t>
  </si>
  <si>
    <t>03.00 to 03.59</t>
  </si>
  <si>
    <t>04.00 to 04.59</t>
  </si>
  <si>
    <t>05.00 to 05.59</t>
  </si>
  <si>
    <t>06.00 to 06.59</t>
  </si>
  <si>
    <t>07.00 to 07.59</t>
  </si>
  <si>
    <t>08.00 to 08.59</t>
  </si>
  <si>
    <t>09.00 to 09.59</t>
  </si>
  <si>
    <t>10.00 to 10.59</t>
  </si>
  <si>
    <t>11.00 to 11.59</t>
  </si>
  <si>
    <t>12.00 to 12.59</t>
  </si>
  <si>
    <t>13.00 to 13.59</t>
  </si>
  <si>
    <t>14.00 to 14.59</t>
  </si>
  <si>
    <t>15.00 to 15.59</t>
  </si>
  <si>
    <t>16.00 to 16.59</t>
  </si>
  <si>
    <t>17.00 to 17.59</t>
  </si>
  <si>
    <t>18.00 to 18.59</t>
  </si>
  <si>
    <t>19.00 to 19.59</t>
  </si>
  <si>
    <t>20.00 to 20.59</t>
  </si>
  <si>
    <t>21.00 to 21.59</t>
  </si>
  <si>
    <t>22.00 to 22.59</t>
  </si>
  <si>
    <t>23.00 to 23.59</t>
  </si>
  <si>
    <t>Total for Weekends</t>
  </si>
  <si>
    <t>1. Child 0-15 years</t>
  </si>
  <si>
    <t>2. Motor cycle includes all two wheeled motor vehicles</t>
  </si>
  <si>
    <t>Child casualties total for weekday/weekend,by time of day,</t>
  </si>
  <si>
    <t>and mode of transport,2014 to 2018 average</t>
  </si>
  <si>
    <t>(data for figure 27 included)</t>
  </si>
  <si>
    <t>Killed &amp; Serious</t>
  </si>
  <si>
    <t>pedestrian</t>
  </si>
  <si>
    <t>pedal cycle</t>
  </si>
  <si>
    <t>motorcycle</t>
  </si>
  <si>
    <t>car</t>
  </si>
  <si>
    <t>taxi</t>
  </si>
  <si>
    <t>minibus</t>
  </si>
  <si>
    <t>bus/coach</t>
  </si>
  <si>
    <t>lgv</t>
  </si>
  <si>
    <t>hgv</t>
  </si>
  <si>
    <t>other</t>
  </si>
  <si>
    <t>total</t>
  </si>
  <si>
    <t>Weekday</t>
  </si>
  <si>
    <t>00-01</t>
  </si>
  <si>
    <t>01-02</t>
  </si>
  <si>
    <t>02-03</t>
  </si>
  <si>
    <t>03-04</t>
  </si>
  <si>
    <t>04-05</t>
  </si>
  <si>
    <t>05-06</t>
  </si>
  <si>
    <t>06-07</t>
  </si>
  <si>
    <t>07-08</t>
  </si>
  <si>
    <t>08-09</t>
  </si>
  <si>
    <t>09-10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</si>
  <si>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</si>
  <si>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</si>
  <si>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</si>
  <si>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</si>
  <si>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</si>
  <si>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</si>
  <si>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</si>
  <si>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</si>
  <si>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</si>
  <si>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</si>
  <si>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</si>
  <si>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</si>
  <si>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</si>
  <si>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23-24</t>
  </si>
  <si>
    <t>Weekend</t>
  </si>
  <si>
    <t>weekdays</t>
  </si>
  <si>
    <t>Weekends</t>
  </si>
  <si>
    <t>Killed and Seriously injured</t>
  </si>
  <si>
    <t>Killed and Serious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</si>
  <si>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</si>
  <si>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</si>
  <si>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</si>
  <si>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</si>
  <si>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</si>
  <si>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</si>
  <si>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</si>
  <si>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</si>
  <si>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</si>
  <si>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</si>
  <si>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</si>
  <si>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</si>
  <si>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</si>
  <si>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Reported child casualties by time of day</t>
  </si>
  <si>
    <t>Years: 2014 - 2018 average</t>
  </si>
  <si>
    <t xml:space="preserve">Table 28 </t>
  </si>
  <si>
    <t>Reported adult casualties by time of day and mode of transport,</t>
  </si>
  <si>
    <t>Table 28</t>
  </si>
  <si>
    <t>Adult casualties total for weekday/weekend,by time of day,</t>
  </si>
  <si>
    <t>and mode of transport, 2014 to 2018 average</t>
  </si>
  <si>
    <t>(data for figure 28 included)</t>
  </si>
  <si>
    <t>motor cycle</t>
  </si>
  <si>
    <t>Fatal and Serious</t>
  </si>
  <si>
    <t>Reported adult casualties by time of day</t>
  </si>
  <si>
    <t>Table 29</t>
  </si>
  <si>
    <t>Reported child/adult casualties by month and mode of transport</t>
  </si>
  <si>
    <t>Years: 2014 to 2018 average (figures adjusted for 30 day months)</t>
  </si>
  <si>
    <t>Motor cycle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</si>
  <si>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</si>
  <si>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</si>
  <si>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</si>
  <si>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</si>
  <si>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</si>
  <si>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</si>
  <si>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</si>
  <si>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</si>
  <si>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</si>
  <si>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</si>
  <si>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</si>
  <si>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</si>
  <si>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 Total</t>
  </si>
  <si>
    <t>NB: As the figures in this table have been adjusted to be for '30 day' months, they will differ slightly from those appearing in other tables.</t>
  </si>
  <si>
    <t xml:space="preserve"> Includes those whose ages were not known</t>
  </si>
  <si>
    <t>Table 30</t>
  </si>
  <si>
    <t>Reported child/adult casualties by day of the week and mode of transport</t>
  </si>
  <si>
    <t>Years: 2014 to 2018 average</t>
  </si>
  <si>
    <t>Monday</t>
  </si>
  <si>
    <t>Tuesday</t>
  </si>
  <si>
    <t>Wednesday</t>
  </si>
  <si>
    <t>Thursday</t>
  </si>
  <si>
    <t>Friday</t>
  </si>
  <si>
    <t>Saturday</t>
  </si>
  <si>
    <t>Sunday</t>
  </si>
  <si>
    <t>Total (1)</t>
  </si>
  <si>
    <t>(1) Includes those whose ages were not 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</si>
</sst>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31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5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vertAlign val="superscript"/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2"/>
      <color rgb="FF0000FF"/>
      <name val="Arial"/>
      <family val="2"/>
    </font>
    <font>
      <vertAlign val="superscript"/>
      <sz val="12"/>
      <name val="Arial"/>
      <family val="2"/>
    </font>
    <font>
      <b/>
      <vertAlign val="superscript"/>
      <sz val="14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sz val="10"/>
      <color rgb="FF0000FF"/>
      <name val="Arial"/>
      <family val="2"/>
    </font>
    <font>
      <b/>
      <sz val="10"/>
      <color indexed="12"/>
      <name val="Arial"/>
      <family val="2"/>
    </font>
    <font>
      <b/>
      <sz val="10"/>
      <color indexed="56"/>
      <name val="Arial"/>
      <family val="2"/>
    </font>
    <font>
      <b/>
      <sz val="14"/>
      <color indexed="55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vertAlign val="superscript"/>
      <sz val="13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rgb="FF0000FF"/>
      <name val="Arial"/>
      <family val="2"/>
    </font>
    <font>
      <sz val="12"/>
      <color indexed="12"/>
      <name val="Arial"/>
      <family val="2"/>
    </font>
    <font>
      <sz val="11"/>
      <name val="Arial"/>
      <family val="2"/>
    </font>
    <font>
      <sz val="11"/>
      <color rgb="FF0000FF"/>
      <name val="Arial"/>
      <family val="2"/>
    </font>
    <font>
      <sz val="11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top"/>
    </xf>
    <xf numFmtId="43" fontId="1" fillId="0" borderId="0" applyFont="0" applyFill="0" applyBorder="0" applyAlignment="0" applyProtection="0"/>
    <xf numFmtId="0" fontId="5" fillId="0" borderId="0"/>
    <xf numFmtId="0" fontId="23" fillId="0" borderId="0"/>
    <xf numFmtId="43" fontId="23" fillId="0" borderId="0" applyFont="0" applyFill="0" applyBorder="0" applyAlignment="0" applyProtection="0"/>
  </cellStyleXfs>
  <cellXfs count="194">
    <xf numFmtId="0" fontId="0" fillId="0" borderId="0" xfId="0">
      <alignment vertical="top"/>
    </xf>
    <xf numFmtId="0" fontId="2" fillId="0" borderId="0" xfId="0" applyFont="1" applyAlignment="1"/>
    <xf numFmtId="0" fontId="3" fillId="0" borderId="0" xfId="0" applyFont="1" applyAlignment="1">
      <alignment horizontal="right"/>
    </xf>
    <xf numFmtId="0" fontId="4" fillId="0" borderId="0" xfId="0" applyFont="1" applyAlignment="1"/>
    <xf numFmtId="0" fontId="2" fillId="0" borderId="1" xfId="0" applyFont="1" applyBorder="1" applyAlignment="1"/>
    <xf numFmtId="0" fontId="2" fillId="0" borderId="2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41" fontId="2" fillId="0" borderId="0" xfId="0" applyNumberFormat="1" applyFont="1" applyAlignment="1"/>
    <xf numFmtId="0" fontId="5" fillId="0" borderId="0" xfId="0" applyFont="1" applyAlignment="1">
      <alignment horizontal="left"/>
    </xf>
    <xf numFmtId="41" fontId="5" fillId="0" borderId="0" xfId="0" applyNumberFormat="1" applyFont="1" applyAlignment="1"/>
    <xf numFmtId="0" fontId="5" fillId="0" borderId="0" xfId="0" applyFont="1" applyAlignme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/>
    </xf>
    <xf numFmtId="41" fontId="2" fillId="0" borderId="1" xfId="0" applyNumberFormat="1" applyFont="1" applyBorder="1" applyAlignment="1"/>
    <xf numFmtId="15" fontId="5" fillId="0" borderId="0" xfId="0" applyNumberFormat="1" applyFont="1" applyAlignment="1"/>
    <xf numFmtId="41" fontId="5" fillId="0" borderId="0" xfId="0" applyNumberFormat="1" applyFont="1" applyBorder="1" applyAlignment="1"/>
    <xf numFmtId="0" fontId="8" fillId="0" borderId="0" xfId="0" applyFont="1" applyAlignment="1"/>
    <xf numFmtId="0" fontId="5" fillId="0" borderId="0" xfId="0" applyFont="1" applyFill="1" applyAlignment="1"/>
    <xf numFmtId="0" fontId="2" fillId="0" borderId="3" xfId="0" applyFont="1" applyBorder="1" applyAlignment="1"/>
    <xf numFmtId="164" fontId="2" fillId="0" borderId="0" xfId="0" applyNumberFormat="1" applyFont="1" applyAlignment="1">
      <alignment horizontal="right" indent="1"/>
    </xf>
    <xf numFmtId="164" fontId="5" fillId="0" borderId="0" xfId="0" applyNumberFormat="1" applyFont="1" applyAlignment="1">
      <alignment horizontal="right" indent="1"/>
    </xf>
    <xf numFmtId="164" fontId="2" fillId="0" borderId="1" xfId="0" applyNumberFormat="1" applyFont="1" applyBorder="1" applyAlignment="1">
      <alignment horizontal="right" indent="1"/>
    </xf>
    <xf numFmtId="41" fontId="5" fillId="0" borderId="0" xfId="0" applyNumberFormat="1" applyFont="1" applyFill="1" applyAlignment="1"/>
    <xf numFmtId="0" fontId="5" fillId="0" borderId="0" xfId="0" applyFont="1" applyBorder="1" applyAlignment="1"/>
    <xf numFmtId="0" fontId="4" fillId="0" borderId="0" xfId="0" applyFont="1" applyFill="1" applyAlignment="1"/>
    <xf numFmtId="0" fontId="4" fillId="0" borderId="0" xfId="0" applyFont="1" applyAlignment="1">
      <alignment horizontal="right"/>
    </xf>
    <xf numFmtId="0" fontId="4" fillId="0" borderId="1" xfId="0" applyFont="1" applyBorder="1" applyAlignment="1"/>
    <xf numFmtId="0" fontId="4" fillId="0" borderId="1" xfId="0" applyFont="1" applyFill="1" applyBorder="1" applyAlignment="1"/>
    <xf numFmtId="0" fontId="9" fillId="0" borderId="0" xfId="0" applyFont="1" applyFill="1" applyBorder="1" applyAlignment="1">
      <alignment horizontal="center"/>
    </xf>
    <xf numFmtId="3" fontId="10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8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2" fillId="0" borderId="2" xfId="0" applyFont="1" applyBorder="1" applyAlignment="1"/>
    <xf numFmtId="3" fontId="10" fillId="0" borderId="2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3" fontId="5" fillId="0" borderId="0" xfId="0" quotePrefix="1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5" fillId="0" borderId="0" xfId="0" quotePrefix="1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5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Continuous"/>
    </xf>
    <xf numFmtId="0" fontId="4" fillId="0" borderId="0" xfId="0" applyFont="1" applyBorder="1" applyAlignment="1"/>
    <xf numFmtId="0" fontId="4" fillId="0" borderId="0" xfId="0" applyFont="1" applyFill="1" applyBorder="1" applyAlignment="1"/>
    <xf numFmtId="3" fontId="2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8" fillId="0" borderId="0" xfId="0" applyFont="1" applyBorder="1" applyAlignment="1"/>
    <xf numFmtId="0" fontId="8" fillId="0" borderId="0" xfId="0" applyFont="1" applyFill="1" applyBorder="1" applyAlignment="1">
      <alignment horizontal="right"/>
    </xf>
    <xf numFmtId="1" fontId="5" fillId="0" borderId="0" xfId="0" applyNumberFormat="1" applyFont="1" applyFill="1" applyBorder="1" applyAlignment="1">
      <alignment horizontal="right"/>
    </xf>
    <xf numFmtId="1" fontId="5" fillId="0" borderId="0" xfId="0" applyNumberFormat="1" applyFont="1" applyFill="1" applyAlignment="1">
      <alignment horizontal="right"/>
    </xf>
    <xf numFmtId="1" fontId="2" fillId="0" borderId="0" xfId="0" applyNumberFormat="1" applyFont="1" applyFill="1" applyAlignment="1">
      <alignment horizontal="right"/>
    </xf>
    <xf numFmtId="3" fontId="2" fillId="0" borderId="0" xfId="0" quotePrefix="1" applyNumberFormat="1" applyFont="1" applyFill="1" applyAlignment="1">
      <alignment horizontal="right"/>
    </xf>
    <xf numFmtId="1" fontId="2" fillId="0" borderId="0" xfId="0" applyNumberFormat="1" applyFont="1" applyFill="1" applyBorder="1" applyAlignment="1">
      <alignment horizontal="right"/>
    </xf>
    <xf numFmtId="0" fontId="5" fillId="0" borderId="0" xfId="2" applyFont="1"/>
    <xf numFmtId="0" fontId="13" fillId="0" borderId="0" xfId="2" applyFont="1"/>
    <xf numFmtId="0" fontId="2" fillId="0" borderId="0" xfId="2" applyFont="1"/>
    <xf numFmtId="0" fontId="14" fillId="0" borderId="0" xfId="2" applyFont="1"/>
    <xf numFmtId="0" fontId="14" fillId="0" borderId="0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0" xfId="2" applyFont="1"/>
    <xf numFmtId="41" fontId="16" fillId="0" borderId="0" xfId="2" applyNumberFormat="1" applyFont="1"/>
    <xf numFmtId="41" fontId="17" fillId="0" borderId="0" xfId="2" applyNumberFormat="1" applyFont="1"/>
    <xf numFmtId="0" fontId="8" fillId="0" borderId="0" xfId="2" applyFont="1"/>
    <xf numFmtId="41" fontId="2" fillId="0" borderId="0" xfId="0" applyNumberFormat="1" applyFont="1" applyAlignment="1">
      <alignment horizontal="right" indent="1"/>
    </xf>
    <xf numFmtId="41" fontId="5" fillId="0" borderId="0" xfId="0" applyNumberFormat="1" applyFont="1" applyAlignment="1">
      <alignment horizontal="right" indent="1"/>
    </xf>
    <xf numFmtId="0" fontId="18" fillId="0" borderId="0" xfId="0" applyFont="1" applyAlignment="1">
      <alignment horizontal="right"/>
    </xf>
    <xf numFmtId="0" fontId="19" fillId="0" borderId="1" xfId="0" applyFont="1" applyBorder="1" applyAlignment="1"/>
    <xf numFmtId="0" fontId="19" fillId="0" borderId="3" xfId="0" applyFont="1" applyBorder="1" applyAlignment="1"/>
    <xf numFmtId="0" fontId="20" fillId="0" borderId="4" xfId="0" applyFont="1" applyBorder="1" applyAlignment="1"/>
    <xf numFmtId="0" fontId="19" fillId="0" borderId="4" xfId="0" applyFont="1" applyBorder="1" applyAlignment="1"/>
    <xf numFmtId="0" fontId="20" fillId="0" borderId="4" xfId="0" applyFont="1" applyBorder="1" applyAlignment="1">
      <alignment horizontal="left"/>
    </xf>
    <xf numFmtId="0" fontId="20" fillId="0" borderId="4" xfId="0" applyFont="1" applyBorder="1" applyAlignment="1">
      <alignment horizontal="right"/>
    </xf>
    <xf numFmtId="0" fontId="20" fillId="0" borderId="4" xfId="0" applyFont="1" applyBorder="1" applyAlignment="1">
      <alignment horizontal="center"/>
    </xf>
    <xf numFmtId="0" fontId="20" fillId="0" borderId="0" xfId="0" applyFont="1" applyBorder="1" applyAlignment="1"/>
    <xf numFmtId="0" fontId="20" fillId="0" borderId="5" xfId="0" applyFont="1" applyBorder="1" applyAlignment="1">
      <alignment wrapText="1"/>
    </xf>
    <xf numFmtId="0" fontId="20" fillId="0" borderId="5" xfId="0" applyFont="1" applyBorder="1" applyAlignment="1">
      <alignment horizontal="right" wrapText="1"/>
    </xf>
    <xf numFmtId="0" fontId="20" fillId="0" borderId="0" xfId="0" applyFont="1" applyAlignment="1"/>
    <xf numFmtId="0" fontId="19" fillId="0" borderId="0" xfId="0" quotePrefix="1" applyFont="1" applyAlignment="1"/>
    <xf numFmtId="41" fontId="19" fillId="0" borderId="0" xfId="0" applyNumberFormat="1" applyFont="1" applyAlignment="1"/>
    <xf numFmtId="0" fontId="19" fillId="0" borderId="0" xfId="0" applyFont="1" applyAlignment="1"/>
    <xf numFmtId="41" fontId="20" fillId="0" borderId="0" xfId="0" applyNumberFormat="1" applyFont="1" applyAlignment="1"/>
    <xf numFmtId="16" fontId="1" fillId="0" borderId="0" xfId="0" applyNumberFormat="1" applyFont="1" applyAlignment="1">
      <alignment horizontal="left" vertical="top"/>
    </xf>
    <xf numFmtId="17" fontId="1" fillId="0" borderId="0" xfId="0" applyNumberFormat="1" applyFont="1" applyAlignment="1">
      <alignment horizontal="left" vertical="top"/>
    </xf>
    <xf numFmtId="41" fontId="19" fillId="0" borderId="0" xfId="0" applyNumberFormat="1" applyFont="1" applyAlignment="1">
      <alignment horizontal="right" wrapText="1"/>
    </xf>
    <xf numFmtId="0" fontId="20" fillId="0" borderId="1" xfId="0" applyFont="1" applyBorder="1" applyAlignment="1"/>
    <xf numFmtId="41" fontId="19" fillId="0" borderId="1" xfId="0" applyNumberFormat="1" applyFont="1" applyBorder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/>
    <xf numFmtId="0" fontId="1" fillId="0" borderId="3" xfId="0" applyFont="1" applyBorder="1" applyAlignment="1"/>
    <xf numFmtId="0" fontId="14" fillId="0" borderId="4" xfId="0" applyFont="1" applyBorder="1" applyAlignment="1"/>
    <xf numFmtId="0" fontId="1" fillId="0" borderId="4" xfId="0" applyFont="1" applyBorder="1" applyAlignment="1"/>
    <xf numFmtId="0" fontId="14" fillId="0" borderId="4" xfId="0" applyFont="1" applyBorder="1" applyAlignment="1">
      <alignment horizontal="left"/>
    </xf>
    <xf numFmtId="0" fontId="14" fillId="0" borderId="4" xfId="0" applyFont="1" applyBorder="1" applyAlignment="1">
      <alignment horizontal="right"/>
    </xf>
    <xf numFmtId="0" fontId="14" fillId="0" borderId="4" xfId="0" applyFont="1" applyBorder="1" applyAlignment="1">
      <alignment horizontal="center"/>
    </xf>
    <xf numFmtId="0" fontId="14" fillId="0" borderId="0" xfId="0" applyFont="1" applyBorder="1" applyAlignment="1"/>
    <xf numFmtId="0" fontId="14" fillId="0" borderId="5" xfId="0" applyFont="1" applyBorder="1" applyAlignment="1"/>
    <xf numFmtId="0" fontId="14" fillId="0" borderId="5" xfId="0" applyFont="1" applyBorder="1" applyAlignment="1">
      <alignment horizontal="right"/>
    </xf>
    <xf numFmtId="0" fontId="14" fillId="0" borderId="0" xfId="0" applyFont="1" applyAlignment="1"/>
    <xf numFmtId="0" fontId="1" fillId="0" borderId="0" xfId="0" quotePrefix="1" applyFont="1" applyAlignment="1"/>
    <xf numFmtId="41" fontId="1" fillId="0" borderId="0" xfId="0" applyNumberFormat="1" applyFont="1" applyAlignment="1"/>
    <xf numFmtId="41" fontId="14" fillId="0" borderId="0" xfId="0" applyNumberFormat="1" applyFont="1" applyAlignment="1"/>
    <xf numFmtId="41" fontId="1" fillId="0" borderId="1" xfId="0" applyNumberFormat="1" applyFont="1" applyBorder="1" applyAlignment="1"/>
    <xf numFmtId="0" fontId="24" fillId="0" borderId="0" xfId="3" applyFont="1"/>
    <xf numFmtId="0" fontId="23" fillId="0" borderId="0" xfId="3"/>
    <xf numFmtId="0" fontId="0" fillId="0" borderId="0" xfId="0" applyAlignment="1"/>
    <xf numFmtId="0" fontId="23" fillId="0" borderId="2" xfId="3" applyBorder="1"/>
    <xf numFmtId="0" fontId="24" fillId="0" borderId="2" xfId="3" applyFont="1" applyBorder="1" applyAlignment="1">
      <alignment horizontal="centerContinuous"/>
    </xf>
    <xf numFmtId="0" fontId="24" fillId="0" borderId="2" xfId="3" applyFont="1" applyBorder="1"/>
    <xf numFmtId="0" fontId="24" fillId="0" borderId="2" xfId="3" applyFont="1" applyBorder="1" applyAlignment="1">
      <alignment wrapText="1"/>
    </xf>
    <xf numFmtId="165" fontId="24" fillId="0" borderId="0" xfId="4" applyNumberFormat="1" applyFont="1"/>
    <xf numFmtId="0" fontId="23" fillId="0" borderId="0" xfId="3" applyAlignment="1">
      <alignment horizontal="left"/>
    </xf>
    <xf numFmtId="165" fontId="23" fillId="0" borderId="0" xfId="4" applyNumberFormat="1" applyFont="1"/>
    <xf numFmtId="0" fontId="25" fillId="0" borderId="0" xfId="3" applyFont="1"/>
    <xf numFmtId="0" fontId="24" fillId="0" borderId="0" xfId="3" applyFont="1" applyAlignment="1">
      <alignment horizontal="left"/>
    </xf>
    <xf numFmtId="0" fontId="24" fillId="0" borderId="0" xfId="3" applyFont="1" applyAlignment="1">
      <alignment horizontal="right"/>
    </xf>
    <xf numFmtId="0" fontId="23" fillId="0" borderId="0" xfId="3" applyAlignment="1">
      <alignment horizontal="right"/>
    </xf>
    <xf numFmtId="165" fontId="24" fillId="0" borderId="0" xfId="4" applyNumberFormat="1" applyFont="1" applyAlignment="1">
      <alignment horizontal="right"/>
    </xf>
    <xf numFmtId="165" fontId="23" fillId="0" borderId="0" xfId="4" applyNumberFormat="1" applyFont="1" applyAlignment="1">
      <alignment horizontal="right"/>
    </xf>
    <xf numFmtId="0" fontId="23" fillId="0" borderId="1" xfId="3" applyBorder="1"/>
    <xf numFmtId="0" fontId="24" fillId="0" borderId="1" xfId="3" applyFont="1" applyBorder="1" applyAlignment="1">
      <alignment horizontal="left"/>
    </xf>
    <xf numFmtId="0" fontId="24" fillId="0" borderId="1" xfId="3" applyFont="1" applyBorder="1" applyAlignment="1">
      <alignment horizontal="right"/>
    </xf>
    <xf numFmtId="20" fontId="8" fillId="0" borderId="0" xfId="0" applyNumberFormat="1" applyFont="1" applyAlignment="1"/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20" fontId="5" fillId="0" borderId="0" xfId="0" applyNumberFormat="1" applyFont="1" applyAlignment="1">
      <alignment horizontal="left"/>
    </xf>
    <xf numFmtId="41" fontId="5" fillId="0" borderId="0" xfId="0" applyNumberFormat="1" applyFont="1" applyFill="1" applyAlignment="1">
      <alignment horizontal="right" indent="2"/>
    </xf>
    <xf numFmtId="16" fontId="5" fillId="0" borderId="0" xfId="0" applyNumberFormat="1" applyFont="1" applyAlignment="1">
      <alignment horizontal="left"/>
    </xf>
    <xf numFmtId="17" fontId="5" fillId="0" borderId="0" xfId="0" applyNumberFormat="1" applyFont="1" applyAlignment="1">
      <alignment horizontal="left"/>
    </xf>
    <xf numFmtId="20" fontId="2" fillId="0" borderId="0" xfId="0" applyNumberFormat="1" applyFont="1" applyAlignment="1">
      <alignment horizontal="left"/>
    </xf>
    <xf numFmtId="41" fontId="2" fillId="0" borderId="0" xfId="0" applyNumberFormat="1" applyFont="1" applyFill="1" applyAlignment="1">
      <alignment horizontal="right" indent="2"/>
    </xf>
    <xf numFmtId="3" fontId="5" fillId="0" borderId="0" xfId="0" applyNumberFormat="1" applyFont="1" applyFill="1" applyAlignment="1">
      <alignment horizontal="right" indent="2"/>
    </xf>
    <xf numFmtId="20" fontId="2" fillId="0" borderId="1" xfId="0" applyNumberFormat="1" applyFont="1" applyBorder="1" applyAlignment="1">
      <alignment horizontal="left"/>
    </xf>
    <xf numFmtId="41" fontId="2" fillId="0" borderId="1" xfId="0" applyNumberFormat="1" applyFont="1" applyFill="1" applyBorder="1" applyAlignment="1">
      <alignment horizontal="right" indent="2"/>
    </xf>
    <xf numFmtId="0" fontId="5" fillId="0" borderId="0" xfId="0" quotePrefix="1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Fill="1" applyAlignment="1">
      <alignment horizontal="left" wrapText="1"/>
    </xf>
    <xf numFmtId="3" fontId="1" fillId="0" borderId="0" xfId="0" applyNumberFormat="1" applyFont="1" applyFill="1" applyAlignment="1">
      <alignment horizontal="left" wrapText="1"/>
    </xf>
    <xf numFmtId="16" fontId="1" fillId="0" borderId="0" xfId="0" quotePrefix="1" applyNumberFormat="1" applyFont="1" applyAlignment="1">
      <alignment horizontal="left" vertical="top"/>
    </xf>
    <xf numFmtId="17" fontId="1" fillId="0" borderId="0" xfId="0" quotePrefix="1" applyNumberFormat="1" applyFont="1" applyAlignment="1">
      <alignment horizontal="left" vertical="top"/>
    </xf>
    <xf numFmtId="0" fontId="1" fillId="0" borderId="0" xfId="0" applyFont="1" applyAlignment="1">
      <alignment horizontal="right" wrapText="1"/>
    </xf>
    <xf numFmtId="3" fontId="5" fillId="0" borderId="0" xfId="0" quotePrefix="1" applyNumberFormat="1" applyFont="1" applyAlignment="1">
      <alignment horizontal="left"/>
    </xf>
    <xf numFmtId="1" fontId="26" fillId="0" borderId="0" xfId="0" applyNumberFormat="1" applyFont="1" applyAlignment="1"/>
    <xf numFmtId="3" fontId="27" fillId="0" borderId="0" xfId="0" applyNumberFormat="1" applyFont="1" applyAlignment="1"/>
    <xf numFmtId="1" fontId="26" fillId="0" borderId="0" xfId="0" applyNumberFormat="1" applyFont="1" applyAlignment="1">
      <alignment horizontal="right" wrapText="1"/>
    </xf>
    <xf numFmtId="3" fontId="5" fillId="0" borderId="0" xfId="0" applyNumberFormat="1" applyFont="1" applyAlignment="1">
      <alignment horizontal="left"/>
    </xf>
    <xf numFmtId="3" fontId="2" fillId="0" borderId="0" xfId="0" applyNumberFormat="1" applyFont="1" applyFill="1" applyAlignment="1">
      <alignment horizontal="right"/>
    </xf>
    <xf numFmtId="3" fontId="2" fillId="0" borderId="0" xfId="0" applyNumberFormat="1" applyFont="1" applyAlignment="1"/>
    <xf numFmtId="3" fontId="4" fillId="0" borderId="0" xfId="0" applyNumberFormat="1" applyFont="1" applyAlignment="1"/>
    <xf numFmtId="3" fontId="8" fillId="0" borderId="0" xfId="0" applyNumberFormat="1" applyFont="1" applyAlignment="1"/>
    <xf numFmtId="3" fontId="8" fillId="0" borderId="0" xfId="0" applyNumberFormat="1" applyFont="1" applyBorder="1" applyAlignment="1"/>
    <xf numFmtId="3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5" fillId="0" borderId="0" xfId="0" applyNumberFormat="1" applyFont="1" applyAlignment="1"/>
    <xf numFmtId="3" fontId="2" fillId="0" borderId="0" xfId="0" applyNumberFormat="1" applyFont="1" applyAlignment="1">
      <alignment horizontal="left"/>
    </xf>
    <xf numFmtId="41" fontId="2" fillId="0" borderId="0" xfId="0" applyNumberFormat="1" applyFont="1" applyFill="1" applyAlignment="1"/>
    <xf numFmtId="3" fontId="2" fillId="0" borderId="1" xfId="0" applyNumberFormat="1" applyFont="1" applyBorder="1" applyAlignment="1">
      <alignment horizontal="left"/>
    </xf>
    <xf numFmtId="41" fontId="2" fillId="0" borderId="1" xfId="0" applyNumberFormat="1" applyFont="1" applyFill="1" applyBorder="1" applyAlignment="1"/>
    <xf numFmtId="3" fontId="5" fillId="0" borderId="0" xfId="0" applyNumberFormat="1" applyFont="1" applyFill="1" applyAlignment="1"/>
    <xf numFmtId="0" fontId="28" fillId="0" borderId="0" xfId="0" applyFont="1" applyAlignment="1"/>
    <xf numFmtId="0" fontId="28" fillId="0" borderId="0" xfId="0" applyFont="1" applyAlignment="1">
      <alignment horizontal="right" wrapText="1"/>
    </xf>
    <xf numFmtId="0" fontId="28" fillId="0" borderId="0" xfId="0" applyFont="1" applyAlignment="1">
      <alignment horizontal="right"/>
    </xf>
    <xf numFmtId="3" fontId="28" fillId="0" borderId="0" xfId="0" quotePrefix="1" applyNumberFormat="1" applyFont="1" applyAlignment="1">
      <alignment horizontal="left"/>
    </xf>
    <xf numFmtId="3" fontId="29" fillId="0" borderId="0" xfId="0" applyNumberFormat="1" applyFont="1" applyAlignment="1">
      <alignment horizontal="right"/>
    </xf>
    <xf numFmtId="3" fontId="30" fillId="0" borderId="0" xfId="0" applyNumberFormat="1" applyFont="1" applyAlignment="1">
      <alignment horizontal="right"/>
    </xf>
    <xf numFmtId="3" fontId="28" fillId="0" borderId="0" xfId="0" applyNumberFormat="1" applyFont="1" applyFill="1" applyAlignment="1">
      <alignment horizontal="right"/>
    </xf>
    <xf numFmtId="3" fontId="28" fillId="0" borderId="0" xfId="0" applyNumberFormat="1" applyFont="1" applyAlignment="1">
      <alignment horizontal="left"/>
    </xf>
    <xf numFmtId="3" fontId="1" fillId="0" borderId="0" xfId="0" applyNumberFormat="1" applyFont="1" applyAlignment="1"/>
    <xf numFmtId="0" fontId="23" fillId="0" borderId="7" xfId="3" applyBorder="1"/>
    <xf numFmtId="0" fontId="24" fillId="0" borderId="7" xfId="3" applyFont="1" applyBorder="1" applyAlignment="1">
      <alignment wrapText="1"/>
    </xf>
    <xf numFmtId="0" fontId="23" fillId="0" borderId="0" xfId="3" applyFill="1" applyAlignment="1">
      <alignment horizontal="right"/>
    </xf>
    <xf numFmtId="165" fontId="23" fillId="0" borderId="0" xfId="4" applyNumberFormat="1" applyFont="1" applyFill="1" applyAlignment="1">
      <alignment horizontal="right"/>
    </xf>
    <xf numFmtId="0" fontId="23" fillId="0" borderId="2" xfId="3" applyFill="1" applyBorder="1" applyAlignment="1">
      <alignment horizontal="right"/>
    </xf>
    <xf numFmtId="165" fontId="23" fillId="0" borderId="2" xfId="4" applyNumberFormat="1" applyFont="1" applyFill="1" applyBorder="1" applyAlignment="1">
      <alignment horizontal="right"/>
    </xf>
    <xf numFmtId="0" fontId="0" fillId="0" borderId="7" xfId="0" applyBorder="1" applyAlignment="1"/>
    <xf numFmtId="0" fontId="14" fillId="0" borderId="7" xfId="0" applyFont="1" applyBorder="1" applyAlignment="1">
      <alignment wrapText="1"/>
    </xf>
    <xf numFmtId="165" fontId="0" fillId="0" borderId="0" xfId="1" applyNumberFormat="1" applyFont="1" applyFill="1" applyAlignment="1">
      <alignment horizontal="right"/>
    </xf>
    <xf numFmtId="0" fontId="0" fillId="0" borderId="0" xfId="0" applyFill="1" applyAlignment="1">
      <alignment horizontal="right"/>
    </xf>
    <xf numFmtId="0" fontId="0" fillId="0" borderId="2" xfId="0" applyBorder="1" applyAlignment="1"/>
    <xf numFmtId="165" fontId="0" fillId="0" borderId="2" xfId="1" applyNumberFormat="1" applyFont="1" applyFill="1" applyBorder="1" applyAlignment="1">
      <alignment horizontal="right"/>
    </xf>
    <xf numFmtId="0" fontId="0" fillId="0" borderId="2" xfId="0" applyFill="1" applyBorder="1" applyAlignment="1">
      <alignment horizontal="right"/>
    </xf>
  </cellXfs>
  <cellStyles count="5">
    <cellStyle name="Comma" xfId="1" builtinId="3"/>
    <cellStyle name="Comma 3" xfId="4"/>
    <cellStyle name="Normal" xfId="0" builtinId="0"/>
    <cellStyle name="Normal 7" xfId="3"/>
    <cellStyle name="Normal_rast3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100"/>
              <a:t>(a) Killed</a:t>
            </a:r>
          </a:p>
        </c:rich>
      </c:tx>
      <c:layout>
        <c:manualLayout>
          <c:xMode val="edge"/>
          <c:yMode val="edge"/>
          <c:x val="1.5673981191222569E-2"/>
          <c:y val="1.2468827930174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85283731637766"/>
          <c:y val="0.12468827930174564"/>
          <c:w val="0.81191346847060586"/>
          <c:h val="0.77556109725685785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Table23a!$C$12:$C$22</c:f>
              <c:numCache>
                <c:formatCode>_(* #,##0_);_(* \(#,##0\);_(* "-"_);_(@_)</c:formatCode>
                <c:ptCount val="11"/>
                <c:pt idx="0">
                  <c:v>43</c:v>
                </c:pt>
                <c:pt idx="1">
                  <c:v>33</c:v>
                </c:pt>
                <c:pt idx="2">
                  <c:v>33</c:v>
                </c:pt>
                <c:pt idx="3">
                  <c:v>35</c:v>
                </c:pt>
                <c:pt idx="4">
                  <c:v>44</c:v>
                </c:pt>
                <c:pt idx="5">
                  <c:v>24</c:v>
                </c:pt>
                <c:pt idx="6">
                  <c:v>41</c:v>
                </c:pt>
                <c:pt idx="7">
                  <c:v>30</c:v>
                </c:pt>
                <c:pt idx="8">
                  <c:v>23</c:v>
                </c:pt>
                <c:pt idx="9">
                  <c:v>26</c:v>
                </c:pt>
                <c:pt idx="10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06-4431-A62D-0A4A0236D3D9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Table23a!$G$12:$G$22</c:f>
              <c:numCache>
                <c:formatCode>_(* #,##0_);_(* \(#,##0\);_(* "-"_);_(@_)</c:formatCode>
                <c:ptCount val="11"/>
                <c:pt idx="0">
                  <c:v>17</c:v>
                </c:pt>
                <c:pt idx="1">
                  <c:v>14</c:v>
                </c:pt>
                <c:pt idx="2">
                  <c:v>14</c:v>
                </c:pt>
                <c:pt idx="3">
                  <c:v>8</c:v>
                </c:pt>
                <c:pt idx="4">
                  <c:v>15</c:v>
                </c:pt>
                <c:pt idx="5">
                  <c:v>14</c:v>
                </c:pt>
                <c:pt idx="6">
                  <c:v>18</c:v>
                </c:pt>
                <c:pt idx="7">
                  <c:v>14</c:v>
                </c:pt>
                <c:pt idx="8">
                  <c:v>9</c:v>
                </c:pt>
                <c:pt idx="9">
                  <c:v>12</c:v>
                </c:pt>
                <c:pt idx="1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06-4431-A62D-0A4A0236D3D9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Table23a!$K$12:$K$22</c:f>
              <c:numCache>
                <c:formatCode>_(* #,##0_);_(* \(#,##0\);_(* "-"_);_(@_)</c:formatCode>
                <c:ptCount val="11"/>
                <c:pt idx="0">
                  <c:v>60</c:v>
                </c:pt>
                <c:pt idx="1">
                  <c:v>47</c:v>
                </c:pt>
                <c:pt idx="2">
                  <c:v>47</c:v>
                </c:pt>
                <c:pt idx="3">
                  <c:v>43</c:v>
                </c:pt>
                <c:pt idx="4">
                  <c:v>59</c:v>
                </c:pt>
                <c:pt idx="5">
                  <c:v>38</c:v>
                </c:pt>
                <c:pt idx="6">
                  <c:v>59</c:v>
                </c:pt>
                <c:pt idx="7">
                  <c:v>44</c:v>
                </c:pt>
                <c:pt idx="8">
                  <c:v>32</c:v>
                </c:pt>
                <c:pt idx="9">
                  <c:v>38</c:v>
                </c:pt>
                <c:pt idx="10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06-4431-A62D-0A4A0236D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4509056"/>
        <c:axId val="384510592"/>
      </c:lineChart>
      <c:catAx>
        <c:axId val="38450905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5105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4510592"/>
        <c:scaling>
          <c:orientation val="minMax"/>
          <c:max val="3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509056"/>
        <c:crosses val="autoZero"/>
        <c:crossBetween val="midCat"/>
        <c:majorUnit val="100"/>
        <c:minorUnit val="10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for Weekdays</a:t>
            </a:r>
          </a:p>
        </c:rich>
      </c:tx>
      <c:layout>
        <c:manualLayout>
          <c:xMode val="edge"/>
          <c:yMode val="edge"/>
          <c:x val="0.40778971357102695"/>
          <c:y val="2.5974025974025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69314201785109"/>
          <c:y val="5.7851273019707092E-2"/>
          <c:w val="0.84765272369514655"/>
          <c:h val="0.815821013400359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Table27Chart!$B$2</c:f>
              <c:strCache>
                <c:ptCount val="1"/>
                <c:pt idx="0">
                  <c:v>Killed and Seriously injured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Table27Chart!$A$3:$A$26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Table27Chart!$B$3:$B$26</c:f>
              <c:numCache>
                <c:formatCode>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0.2</c:v>
                </c:pt>
                <c:pt idx="5">
                  <c:v>0</c:v>
                </c:pt>
                <c:pt idx="6">
                  <c:v>0.2</c:v>
                </c:pt>
                <c:pt idx="7">
                  <c:v>1.8</c:v>
                </c:pt>
                <c:pt idx="8">
                  <c:v>11</c:v>
                </c:pt>
                <c:pt idx="9">
                  <c:v>1.6</c:v>
                </c:pt>
                <c:pt idx="10">
                  <c:v>1</c:v>
                </c:pt>
                <c:pt idx="11">
                  <c:v>1.8</c:v>
                </c:pt>
                <c:pt idx="12">
                  <c:v>3</c:v>
                </c:pt>
                <c:pt idx="13">
                  <c:v>5</c:v>
                </c:pt>
                <c:pt idx="14">
                  <c:v>6.4</c:v>
                </c:pt>
                <c:pt idx="15">
                  <c:v>22.2</c:v>
                </c:pt>
                <c:pt idx="16">
                  <c:v>15.2</c:v>
                </c:pt>
                <c:pt idx="17">
                  <c:v>18.399999999999999</c:v>
                </c:pt>
                <c:pt idx="18">
                  <c:v>12</c:v>
                </c:pt>
                <c:pt idx="19">
                  <c:v>8.8000000000000007</c:v>
                </c:pt>
                <c:pt idx="20">
                  <c:v>3.8</c:v>
                </c:pt>
                <c:pt idx="21">
                  <c:v>4.4000000000000004</c:v>
                </c:pt>
                <c:pt idx="22">
                  <c:v>1.8</c:v>
                </c:pt>
                <c:pt idx="23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1C-4203-81A2-BB8C40BF4066}"/>
            </c:ext>
          </c:extLst>
        </c:ser>
        <c:ser>
          <c:idx val="1"/>
          <c:order val="1"/>
          <c:tx>
            <c:strRef>
              <c:f>Table27Chart!$C$2</c:f>
              <c:strCache>
                <c:ptCount val="1"/>
                <c:pt idx="0">
                  <c:v>All Severities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Table27Chart!$A$3:$A$26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Table27Chart!$C$3:$C$26</c:f>
              <c:numCache>
                <c:formatCode>#,##0</c:formatCode>
                <c:ptCount val="24"/>
                <c:pt idx="0">
                  <c:v>0.6</c:v>
                </c:pt>
                <c:pt idx="1">
                  <c:v>0.8</c:v>
                </c:pt>
                <c:pt idx="2">
                  <c:v>0.4</c:v>
                </c:pt>
                <c:pt idx="3">
                  <c:v>1</c:v>
                </c:pt>
                <c:pt idx="4">
                  <c:v>0.8</c:v>
                </c:pt>
                <c:pt idx="5">
                  <c:v>0.2</c:v>
                </c:pt>
                <c:pt idx="6">
                  <c:v>1.8</c:v>
                </c:pt>
                <c:pt idx="7">
                  <c:v>9.1999999999999993</c:v>
                </c:pt>
                <c:pt idx="8">
                  <c:v>86.2</c:v>
                </c:pt>
                <c:pt idx="9">
                  <c:v>23.6</c:v>
                </c:pt>
                <c:pt idx="10">
                  <c:v>12.6</c:v>
                </c:pt>
                <c:pt idx="11">
                  <c:v>15</c:v>
                </c:pt>
                <c:pt idx="12">
                  <c:v>26.4</c:v>
                </c:pt>
                <c:pt idx="13">
                  <c:v>39.4</c:v>
                </c:pt>
                <c:pt idx="14">
                  <c:v>36.4</c:v>
                </c:pt>
                <c:pt idx="15">
                  <c:v>109.6</c:v>
                </c:pt>
                <c:pt idx="16">
                  <c:v>89.2</c:v>
                </c:pt>
                <c:pt idx="17">
                  <c:v>77.8</c:v>
                </c:pt>
                <c:pt idx="18">
                  <c:v>59.6</c:v>
                </c:pt>
                <c:pt idx="19">
                  <c:v>44.6</c:v>
                </c:pt>
                <c:pt idx="20">
                  <c:v>23.6</c:v>
                </c:pt>
                <c:pt idx="21">
                  <c:v>19</c:v>
                </c:pt>
                <c:pt idx="22">
                  <c:v>9.1999999999999993</c:v>
                </c:pt>
                <c:pt idx="23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1C-4203-81A2-BB8C40BF4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6300672"/>
        <c:axId val="376302592"/>
      </c:barChart>
      <c:catAx>
        <c:axId val="376300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 (hours)</a:t>
                </a:r>
              </a:p>
            </c:rich>
          </c:tx>
          <c:layout>
            <c:manualLayout>
              <c:xMode val="edge"/>
              <c:yMode val="edge"/>
              <c:x val="0.86712581889463125"/>
              <c:y val="0.913813955073797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302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6302592"/>
        <c:scaling>
          <c:orientation val="minMax"/>
          <c:max val="15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300672"/>
        <c:crosses val="autoZero"/>
        <c:crossBetween val="between"/>
        <c:majorUnit val="100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74341435842856418"/>
          <c:y val="9.9173553719008267E-2"/>
          <c:w val="0.20160390604095446"/>
          <c:h val="0.106257378984651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for Weekends</a:t>
            </a:r>
          </a:p>
        </c:rich>
      </c:tx>
      <c:layout>
        <c:manualLayout>
          <c:xMode val="edge"/>
          <c:yMode val="edge"/>
          <c:x val="0.41264416085920291"/>
          <c:y val="3.09523809523809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908140162693254E-2"/>
          <c:y val="0.12619076960279391"/>
          <c:w val="0.8505756674026439"/>
          <c:h val="0.6928587538568495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Table27Chart!$F$3:$F$26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Table27Chart!$G$3:$G$26</c:f>
              <c:numCache>
                <c:formatCode>0</c:formatCode>
                <c:ptCount val="24"/>
                <c:pt idx="0">
                  <c:v>0.6</c:v>
                </c:pt>
                <c:pt idx="1">
                  <c:v>0.2</c:v>
                </c:pt>
                <c:pt idx="2">
                  <c:v>0.6</c:v>
                </c:pt>
                <c:pt idx="3">
                  <c:v>0</c:v>
                </c:pt>
                <c:pt idx="4">
                  <c:v>0</c:v>
                </c:pt>
                <c:pt idx="5">
                  <c:v>0.4</c:v>
                </c:pt>
                <c:pt idx="6">
                  <c:v>0.2</c:v>
                </c:pt>
                <c:pt idx="7">
                  <c:v>0</c:v>
                </c:pt>
                <c:pt idx="8">
                  <c:v>1.4</c:v>
                </c:pt>
                <c:pt idx="9">
                  <c:v>0.6</c:v>
                </c:pt>
                <c:pt idx="10">
                  <c:v>1.4</c:v>
                </c:pt>
                <c:pt idx="11">
                  <c:v>2</c:v>
                </c:pt>
                <c:pt idx="12">
                  <c:v>2</c:v>
                </c:pt>
                <c:pt idx="13">
                  <c:v>3.6</c:v>
                </c:pt>
                <c:pt idx="14">
                  <c:v>3.2</c:v>
                </c:pt>
                <c:pt idx="15">
                  <c:v>4.2</c:v>
                </c:pt>
                <c:pt idx="16">
                  <c:v>4.2</c:v>
                </c:pt>
                <c:pt idx="17">
                  <c:v>3.2</c:v>
                </c:pt>
                <c:pt idx="18">
                  <c:v>3.8</c:v>
                </c:pt>
                <c:pt idx="19">
                  <c:v>3.6</c:v>
                </c:pt>
                <c:pt idx="20">
                  <c:v>2.2000000000000002</c:v>
                </c:pt>
                <c:pt idx="21">
                  <c:v>2.4</c:v>
                </c:pt>
                <c:pt idx="22">
                  <c:v>0.8</c:v>
                </c:pt>
                <c:pt idx="2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77-47A0-8723-9052DACAF41B}"/>
            </c:ext>
          </c:extLst>
        </c:ser>
        <c:ser>
          <c:idx val="2"/>
          <c:order val="1"/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Table27Chart!$F$3:$F$26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Table27Chart!$H$3:$H$26</c:f>
              <c:numCache>
                <c:formatCode>#,##0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1.2</c:v>
                </c:pt>
                <c:pt idx="3">
                  <c:v>0.2</c:v>
                </c:pt>
                <c:pt idx="4">
                  <c:v>0.6</c:v>
                </c:pt>
                <c:pt idx="5">
                  <c:v>0.4</c:v>
                </c:pt>
                <c:pt idx="6">
                  <c:v>0.6</c:v>
                </c:pt>
                <c:pt idx="7">
                  <c:v>0.8</c:v>
                </c:pt>
                <c:pt idx="8">
                  <c:v>3.6</c:v>
                </c:pt>
                <c:pt idx="9">
                  <c:v>5.8</c:v>
                </c:pt>
                <c:pt idx="10">
                  <c:v>9.8000000000000007</c:v>
                </c:pt>
                <c:pt idx="11">
                  <c:v>14</c:v>
                </c:pt>
                <c:pt idx="12">
                  <c:v>18</c:v>
                </c:pt>
                <c:pt idx="13">
                  <c:v>27.6</c:v>
                </c:pt>
                <c:pt idx="14">
                  <c:v>23.2</c:v>
                </c:pt>
                <c:pt idx="15">
                  <c:v>23.4</c:v>
                </c:pt>
                <c:pt idx="16">
                  <c:v>22.8</c:v>
                </c:pt>
                <c:pt idx="17">
                  <c:v>20.2</c:v>
                </c:pt>
                <c:pt idx="18">
                  <c:v>20.8</c:v>
                </c:pt>
                <c:pt idx="19">
                  <c:v>18.2</c:v>
                </c:pt>
                <c:pt idx="20">
                  <c:v>12.2</c:v>
                </c:pt>
                <c:pt idx="21">
                  <c:v>8.1999999999999993</c:v>
                </c:pt>
                <c:pt idx="22">
                  <c:v>4.4000000000000004</c:v>
                </c:pt>
                <c:pt idx="23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77-47A0-8723-9052DACAF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201920"/>
        <c:axId val="389203840"/>
      </c:barChart>
      <c:catAx>
        <c:axId val="389201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 (hours)</a:t>
                </a:r>
              </a:p>
            </c:rich>
          </c:tx>
          <c:layout>
            <c:manualLayout>
              <c:xMode val="edge"/>
              <c:yMode val="edge"/>
              <c:x val="0.84252970102875069"/>
              <c:y val="0.888097237845269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203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920384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201920"/>
        <c:crosses val="autoZero"/>
        <c:crossBetween val="between"/>
        <c:maj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for Weekdays</a:t>
            </a:r>
          </a:p>
        </c:rich>
      </c:tx>
      <c:layout>
        <c:manualLayout>
          <c:xMode val="edge"/>
          <c:yMode val="edge"/>
          <c:x val="0.40778971357102695"/>
          <c:y val="2.57985257985257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29338520791408"/>
          <c:y val="7.7395623821660861E-2"/>
          <c:w val="0.83848891046600993"/>
          <c:h val="0.808354293248457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Table28Chart!$B$2</c:f>
              <c:strCache>
                <c:ptCount val="1"/>
                <c:pt idx="0">
                  <c:v>Killed and Seriously injured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Table28Chart!$A$3:$A$26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Table28Chart!$B$3:$B$26</c:f>
              <c:numCache>
                <c:formatCode>#,##0</c:formatCode>
                <c:ptCount val="24"/>
                <c:pt idx="0">
                  <c:v>17</c:v>
                </c:pt>
                <c:pt idx="1">
                  <c:v>8</c:v>
                </c:pt>
                <c:pt idx="2">
                  <c:v>4</c:v>
                </c:pt>
                <c:pt idx="3">
                  <c:v>7</c:v>
                </c:pt>
                <c:pt idx="4">
                  <c:v>5</c:v>
                </c:pt>
                <c:pt idx="5">
                  <c:v>10</c:v>
                </c:pt>
                <c:pt idx="6">
                  <c:v>29</c:v>
                </c:pt>
                <c:pt idx="7">
                  <c:v>57</c:v>
                </c:pt>
                <c:pt idx="8">
                  <c:v>64</c:v>
                </c:pt>
                <c:pt idx="9">
                  <c:v>55</c:v>
                </c:pt>
                <c:pt idx="10">
                  <c:v>52</c:v>
                </c:pt>
                <c:pt idx="11">
                  <c:v>56</c:v>
                </c:pt>
                <c:pt idx="12">
                  <c:v>66</c:v>
                </c:pt>
                <c:pt idx="13">
                  <c:v>69</c:v>
                </c:pt>
                <c:pt idx="14">
                  <c:v>74</c:v>
                </c:pt>
                <c:pt idx="15">
                  <c:v>86</c:v>
                </c:pt>
                <c:pt idx="16">
                  <c:v>100</c:v>
                </c:pt>
                <c:pt idx="17">
                  <c:v>98</c:v>
                </c:pt>
                <c:pt idx="18">
                  <c:v>73</c:v>
                </c:pt>
                <c:pt idx="19">
                  <c:v>65</c:v>
                </c:pt>
                <c:pt idx="20">
                  <c:v>45</c:v>
                </c:pt>
                <c:pt idx="21">
                  <c:v>36</c:v>
                </c:pt>
                <c:pt idx="22">
                  <c:v>30</c:v>
                </c:pt>
                <c:pt idx="2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E6-49AD-9EF8-5A30F52775C7}"/>
            </c:ext>
          </c:extLst>
        </c:ser>
        <c:ser>
          <c:idx val="1"/>
          <c:order val="1"/>
          <c:tx>
            <c:strRef>
              <c:f>Table28Chart!$C$2</c:f>
              <c:strCache>
                <c:ptCount val="1"/>
                <c:pt idx="0">
                  <c:v>All Severities</c:v>
                </c:pt>
              </c:strCache>
            </c:strRef>
          </c:tx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Table28Chart!$A$3:$A$26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Table28Chart!$C$3:$C$26</c:f>
              <c:numCache>
                <c:formatCode>#,##0</c:formatCode>
                <c:ptCount val="24"/>
                <c:pt idx="0">
                  <c:v>76</c:v>
                </c:pt>
                <c:pt idx="1">
                  <c:v>43</c:v>
                </c:pt>
                <c:pt idx="2">
                  <c:v>29</c:v>
                </c:pt>
                <c:pt idx="3">
                  <c:v>26</c:v>
                </c:pt>
                <c:pt idx="4">
                  <c:v>25</c:v>
                </c:pt>
                <c:pt idx="5">
                  <c:v>45</c:v>
                </c:pt>
                <c:pt idx="6">
                  <c:v>141</c:v>
                </c:pt>
                <c:pt idx="7">
                  <c:v>347</c:v>
                </c:pt>
                <c:pt idx="8">
                  <c:v>475</c:v>
                </c:pt>
                <c:pt idx="9">
                  <c:v>373</c:v>
                </c:pt>
                <c:pt idx="10">
                  <c:v>292</c:v>
                </c:pt>
                <c:pt idx="11">
                  <c:v>357</c:v>
                </c:pt>
                <c:pt idx="12">
                  <c:v>411</c:v>
                </c:pt>
                <c:pt idx="13">
                  <c:v>426</c:v>
                </c:pt>
                <c:pt idx="14">
                  <c:v>454</c:v>
                </c:pt>
                <c:pt idx="15">
                  <c:v>514</c:v>
                </c:pt>
                <c:pt idx="16">
                  <c:v>626</c:v>
                </c:pt>
                <c:pt idx="17">
                  <c:v>663</c:v>
                </c:pt>
                <c:pt idx="18">
                  <c:v>482</c:v>
                </c:pt>
                <c:pt idx="19">
                  <c:v>338</c:v>
                </c:pt>
                <c:pt idx="20">
                  <c:v>234</c:v>
                </c:pt>
                <c:pt idx="21">
                  <c:v>197</c:v>
                </c:pt>
                <c:pt idx="22">
                  <c:v>151</c:v>
                </c:pt>
                <c:pt idx="23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E6-49AD-9EF8-5A30F5277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6171136"/>
        <c:axId val="389022464"/>
      </c:barChart>
      <c:catAx>
        <c:axId val="376171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 (hours)</a:t>
                </a:r>
              </a:p>
            </c:rich>
          </c:tx>
          <c:layout>
            <c:manualLayout>
              <c:xMode val="edge"/>
              <c:yMode val="edge"/>
              <c:x val="0.87056224501146973"/>
              <c:y val="0.927518943424455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022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9022464"/>
        <c:scaling>
          <c:orientation val="minMax"/>
          <c:max val="11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171136"/>
        <c:crosses val="autoZero"/>
        <c:crossBetween val="between"/>
        <c:majorUnit val="1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434219348011057"/>
          <c:y val="0.10196560196560196"/>
          <c:w val="0.21420413513602898"/>
          <c:h val="9.459459459459458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for Weekends</a:t>
            </a:r>
          </a:p>
        </c:rich>
      </c:tx>
      <c:layout>
        <c:manualLayout>
          <c:xMode val="edge"/>
          <c:yMode val="edge"/>
          <c:x val="0.41363660224290144"/>
          <c:y val="2.87907869481765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68187682099876"/>
          <c:y val="0.15738963531669867"/>
          <c:w val="0.8556822929700223"/>
          <c:h val="0.66986564299424189"/>
        </c:manualLayout>
      </c:layout>
      <c:barChart>
        <c:barDir val="col"/>
        <c:grouping val="clustered"/>
        <c:varyColors val="0"/>
        <c:ser>
          <c:idx val="1"/>
          <c:order val="0"/>
          <c:tx>
            <c:v>Fatal/Serious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Table28Chart!$F$3:$F$26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Table28Chart!$G$3:$G$26</c:f>
              <c:numCache>
                <c:formatCode>#,##0</c:formatCode>
                <c:ptCount val="24"/>
                <c:pt idx="0">
                  <c:v>16</c:v>
                </c:pt>
                <c:pt idx="1">
                  <c:v>13</c:v>
                </c:pt>
                <c:pt idx="2">
                  <c:v>14</c:v>
                </c:pt>
                <c:pt idx="3">
                  <c:v>10</c:v>
                </c:pt>
                <c:pt idx="4">
                  <c:v>6</c:v>
                </c:pt>
                <c:pt idx="5">
                  <c:v>7</c:v>
                </c:pt>
                <c:pt idx="6">
                  <c:v>7</c:v>
                </c:pt>
                <c:pt idx="7">
                  <c:v>8</c:v>
                </c:pt>
                <c:pt idx="8">
                  <c:v>11</c:v>
                </c:pt>
                <c:pt idx="9">
                  <c:v>15</c:v>
                </c:pt>
                <c:pt idx="10">
                  <c:v>26</c:v>
                </c:pt>
                <c:pt idx="11">
                  <c:v>35</c:v>
                </c:pt>
                <c:pt idx="12">
                  <c:v>34</c:v>
                </c:pt>
                <c:pt idx="13">
                  <c:v>37</c:v>
                </c:pt>
                <c:pt idx="14">
                  <c:v>38</c:v>
                </c:pt>
                <c:pt idx="15">
                  <c:v>41</c:v>
                </c:pt>
                <c:pt idx="16">
                  <c:v>40</c:v>
                </c:pt>
                <c:pt idx="17">
                  <c:v>34</c:v>
                </c:pt>
                <c:pt idx="18">
                  <c:v>33</c:v>
                </c:pt>
                <c:pt idx="19">
                  <c:v>28</c:v>
                </c:pt>
                <c:pt idx="20">
                  <c:v>18</c:v>
                </c:pt>
                <c:pt idx="21">
                  <c:v>16</c:v>
                </c:pt>
                <c:pt idx="22">
                  <c:v>16</c:v>
                </c:pt>
                <c:pt idx="2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9E-47DC-ADFE-A7D7EF990495}"/>
            </c:ext>
          </c:extLst>
        </c:ser>
        <c:ser>
          <c:idx val="2"/>
          <c:order val="1"/>
          <c:tx>
            <c:v>All severities</c:v>
          </c:tx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Table28Chart!$F$3:$F$26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Table28Chart!$H$3:$H$26</c:f>
              <c:numCache>
                <c:formatCode>#,##0</c:formatCode>
                <c:ptCount val="24"/>
                <c:pt idx="0">
                  <c:v>79</c:v>
                </c:pt>
                <c:pt idx="1">
                  <c:v>64</c:v>
                </c:pt>
                <c:pt idx="2">
                  <c:v>49</c:v>
                </c:pt>
                <c:pt idx="3">
                  <c:v>41</c:v>
                </c:pt>
                <c:pt idx="4">
                  <c:v>25</c:v>
                </c:pt>
                <c:pt idx="5">
                  <c:v>22</c:v>
                </c:pt>
                <c:pt idx="6">
                  <c:v>30</c:v>
                </c:pt>
                <c:pt idx="7">
                  <c:v>45</c:v>
                </c:pt>
                <c:pt idx="8">
                  <c:v>53</c:v>
                </c:pt>
                <c:pt idx="9">
                  <c:v>91</c:v>
                </c:pt>
                <c:pt idx="10">
                  <c:v>116</c:v>
                </c:pt>
                <c:pt idx="11">
                  <c:v>147</c:v>
                </c:pt>
                <c:pt idx="12">
                  <c:v>169</c:v>
                </c:pt>
                <c:pt idx="13">
                  <c:v>188</c:v>
                </c:pt>
                <c:pt idx="14">
                  <c:v>187</c:v>
                </c:pt>
                <c:pt idx="15">
                  <c:v>177</c:v>
                </c:pt>
                <c:pt idx="16">
                  <c:v>176</c:v>
                </c:pt>
                <c:pt idx="17">
                  <c:v>163</c:v>
                </c:pt>
                <c:pt idx="18">
                  <c:v>156</c:v>
                </c:pt>
                <c:pt idx="19">
                  <c:v>133</c:v>
                </c:pt>
                <c:pt idx="20">
                  <c:v>92</c:v>
                </c:pt>
                <c:pt idx="21">
                  <c:v>77</c:v>
                </c:pt>
                <c:pt idx="22">
                  <c:v>73</c:v>
                </c:pt>
                <c:pt idx="23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9E-47DC-ADFE-A7D7EF990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068288"/>
        <c:axId val="389070208"/>
      </c:barChart>
      <c:catAx>
        <c:axId val="389068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 (hours)</a:t>
                </a:r>
              </a:p>
            </c:rich>
          </c:tx>
          <c:layout>
            <c:manualLayout>
              <c:xMode val="edge"/>
              <c:yMode val="edge"/>
              <c:x val="0.86477320448580286"/>
              <c:y val="0.904030710172744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070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9070208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068288"/>
        <c:crosses val="autoZero"/>
        <c:crossBetween val="between"/>
        <c:majorUnit val="100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5283731637766"/>
          <c:y val="0.13750016784688457"/>
          <c:w val="0.81191346847060586"/>
          <c:h val="0.76250093078726899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Table23a!$C$54:$C$64</c:f>
              <c:numCache>
                <c:formatCode>_(* #,##0_);_(* \(#,##0\);_(* "-"_);_(@_)</c:formatCode>
                <c:ptCount val="11"/>
                <c:pt idx="0">
                  <c:v>22</c:v>
                </c:pt>
                <c:pt idx="1">
                  <c:v>18</c:v>
                </c:pt>
                <c:pt idx="2">
                  <c:v>15</c:v>
                </c:pt>
                <c:pt idx="3">
                  <c:v>12</c:v>
                </c:pt>
                <c:pt idx="4">
                  <c:v>12</c:v>
                </c:pt>
                <c:pt idx="5">
                  <c:v>14</c:v>
                </c:pt>
                <c:pt idx="6">
                  <c:v>18</c:v>
                </c:pt>
                <c:pt idx="7">
                  <c:v>9</c:v>
                </c:pt>
                <c:pt idx="8">
                  <c:v>8</c:v>
                </c:pt>
                <c:pt idx="9">
                  <c:v>7</c:v>
                </c:pt>
                <c:pt idx="1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8-4F34-86D8-FE4B01A0D993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Table23a!$G$54:$G$64</c:f>
              <c:numCache>
                <c:formatCode>_(* #,##0_);_(* \(#,##0\);_(* "-"_);_(@_)</c:formatCode>
                <c:ptCount val="11"/>
                <c:pt idx="0">
                  <c:v>131</c:v>
                </c:pt>
                <c:pt idx="1">
                  <c:v>98</c:v>
                </c:pt>
                <c:pt idx="2">
                  <c:v>90</c:v>
                </c:pt>
                <c:pt idx="3">
                  <c:v>77</c:v>
                </c:pt>
                <c:pt idx="4">
                  <c:v>61</c:v>
                </c:pt>
                <c:pt idx="5">
                  <c:v>75</c:v>
                </c:pt>
                <c:pt idx="6">
                  <c:v>76</c:v>
                </c:pt>
                <c:pt idx="7">
                  <c:v>66</c:v>
                </c:pt>
                <c:pt idx="8">
                  <c:v>98</c:v>
                </c:pt>
                <c:pt idx="9">
                  <c:v>57</c:v>
                </c:pt>
                <c:pt idx="10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E8-4F34-86D8-FE4B01A0D993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Table23a!$K$54:$K$64</c:f>
              <c:numCache>
                <c:formatCode>_(* #,##0_);_(* \(#,##0\);_(* "-"_);_(@_)</c:formatCode>
                <c:ptCount val="11"/>
                <c:pt idx="0">
                  <c:v>153</c:v>
                </c:pt>
                <c:pt idx="1">
                  <c:v>116</c:v>
                </c:pt>
                <c:pt idx="2">
                  <c:v>105</c:v>
                </c:pt>
                <c:pt idx="3">
                  <c:v>89</c:v>
                </c:pt>
                <c:pt idx="4">
                  <c:v>73</c:v>
                </c:pt>
                <c:pt idx="5">
                  <c:v>89</c:v>
                </c:pt>
                <c:pt idx="6">
                  <c:v>94</c:v>
                </c:pt>
                <c:pt idx="7">
                  <c:v>75</c:v>
                </c:pt>
                <c:pt idx="8">
                  <c:v>106</c:v>
                </c:pt>
                <c:pt idx="9">
                  <c:v>64</c:v>
                </c:pt>
                <c:pt idx="10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E8-4F34-86D8-FE4B01A0D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4561536"/>
        <c:axId val="384563072"/>
      </c:lineChart>
      <c:catAx>
        <c:axId val="38456153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45630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4563072"/>
        <c:scaling>
          <c:orientation val="minMax"/>
          <c:max val="3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4561536"/>
        <c:crosses val="autoZero"/>
        <c:crossBetween val="midCat"/>
        <c:majorUnit val="100"/>
        <c:minorUnit val="10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5283731637766"/>
          <c:y val="0.13216957605985039"/>
          <c:w val="0.83072227469000215"/>
          <c:h val="0.76807980049875313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Table23Chart!$B$4:$B$14</c:f>
              <c:numCache>
                <c:formatCode>_(* #,##0_);_(* \(#,##0\);_(* "-"_);_(@_)</c:formatCode>
                <c:ptCount val="11"/>
                <c:pt idx="0">
                  <c:v>17</c:v>
                </c:pt>
                <c:pt idx="1">
                  <c:v>12</c:v>
                </c:pt>
                <c:pt idx="2">
                  <c:v>11</c:v>
                </c:pt>
                <c:pt idx="3">
                  <c:v>16</c:v>
                </c:pt>
                <c:pt idx="4">
                  <c:v>10</c:v>
                </c:pt>
                <c:pt idx="5">
                  <c:v>9</c:v>
                </c:pt>
                <c:pt idx="6">
                  <c:v>14</c:v>
                </c:pt>
                <c:pt idx="7">
                  <c:v>9</c:v>
                </c:pt>
                <c:pt idx="8">
                  <c:v>13</c:v>
                </c:pt>
                <c:pt idx="9">
                  <c:v>11</c:v>
                </c:pt>
                <c:pt idx="1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E-4D77-9246-06C81F3BB0B8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Table23Chart!$F$4:$F$14</c:f>
              <c:numCache>
                <c:formatCode>_(* #,##0_);_(* \(#,##0\);_(* "-"_);_(@_)</c:formatCode>
                <c:ptCount val="11"/>
                <c:pt idx="0">
                  <c:v>40</c:v>
                </c:pt>
                <c:pt idx="1">
                  <c:v>41</c:v>
                </c:pt>
                <c:pt idx="2">
                  <c:v>45</c:v>
                </c:pt>
                <c:pt idx="3">
                  <c:v>37</c:v>
                </c:pt>
                <c:pt idx="4">
                  <c:v>34</c:v>
                </c:pt>
                <c:pt idx="5">
                  <c:v>36</c:v>
                </c:pt>
                <c:pt idx="6">
                  <c:v>36</c:v>
                </c:pt>
                <c:pt idx="7">
                  <c:v>40</c:v>
                </c:pt>
                <c:pt idx="8">
                  <c:v>40</c:v>
                </c:pt>
                <c:pt idx="9">
                  <c:v>32</c:v>
                </c:pt>
                <c:pt idx="10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E-4D77-9246-06C81F3BB0B8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Table23Chart!$J$4:$J$14</c:f>
              <c:numCache>
                <c:formatCode>_(* #,##0_);_(* \(#,##0\);_(* "-"_);_(@_)</c:formatCode>
                <c:ptCount val="11"/>
                <c:pt idx="0">
                  <c:v>57</c:v>
                </c:pt>
                <c:pt idx="1">
                  <c:v>53</c:v>
                </c:pt>
                <c:pt idx="2">
                  <c:v>56</c:v>
                </c:pt>
                <c:pt idx="3">
                  <c:v>53</c:v>
                </c:pt>
                <c:pt idx="4">
                  <c:v>44</c:v>
                </c:pt>
                <c:pt idx="5">
                  <c:v>45</c:v>
                </c:pt>
                <c:pt idx="6">
                  <c:v>50</c:v>
                </c:pt>
                <c:pt idx="7">
                  <c:v>49</c:v>
                </c:pt>
                <c:pt idx="8">
                  <c:v>53</c:v>
                </c:pt>
                <c:pt idx="9">
                  <c:v>43</c:v>
                </c:pt>
                <c:pt idx="10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CE-4D77-9246-06C81F3BB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4596992"/>
        <c:axId val="384606976"/>
      </c:lineChart>
      <c:catAx>
        <c:axId val="384596992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6069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4606976"/>
        <c:scaling>
          <c:orientation val="minMax"/>
          <c:max val="3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596992"/>
        <c:crosses val="autoZero"/>
        <c:crossBetween val="midCat"/>
        <c:majorUnit val="100"/>
        <c:minorUnit val="10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5329160187264993"/>
          <c:y val="0.18453865336658354"/>
          <c:w val="0.36050222562305101"/>
          <c:h val="0.174563591022443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100" b="1"/>
              <a:t>(b) Serious</a:t>
            </a:r>
          </a:p>
        </c:rich>
      </c:tx>
      <c:layout>
        <c:manualLayout>
          <c:xMode val="edge"/>
          <c:yMode val="edge"/>
          <c:x val="1.5625E-2"/>
          <c:y val="1.09170305676855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937499999999999"/>
          <c:y val="0.13755458515283842"/>
          <c:w val="0.75"/>
          <c:h val="0.75764192139737996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Table23a!$D$12:$D$22</c:f>
              <c:numCache>
                <c:formatCode>_(* #,##0_);_(* \(#,##0\);_(* "-"_);_(@_)</c:formatCode>
                <c:ptCount val="11"/>
                <c:pt idx="0">
                  <c:v>603</c:v>
                </c:pt>
                <c:pt idx="1">
                  <c:v>481</c:v>
                </c:pt>
                <c:pt idx="2">
                  <c:v>432</c:v>
                </c:pt>
                <c:pt idx="3">
                  <c:v>478</c:v>
                </c:pt>
                <c:pt idx="4">
                  <c:v>435</c:v>
                </c:pt>
                <c:pt idx="5">
                  <c:v>369</c:v>
                </c:pt>
                <c:pt idx="6">
                  <c:v>398</c:v>
                </c:pt>
                <c:pt idx="7">
                  <c:v>407</c:v>
                </c:pt>
                <c:pt idx="8">
                  <c:v>378</c:v>
                </c:pt>
                <c:pt idx="9">
                  <c:v>357</c:v>
                </c:pt>
                <c:pt idx="10">
                  <c:v>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E-4AAF-A66A-A60BAEC9D2E0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Table23a!$H$12:$H$22</c:f>
              <c:numCache>
                <c:formatCode>_(* #,##0_);_(* \(#,##0\);_(* "-"_);_(@_)</c:formatCode>
                <c:ptCount val="11"/>
                <c:pt idx="0">
                  <c:v>42</c:v>
                </c:pt>
                <c:pt idx="1">
                  <c:v>28</c:v>
                </c:pt>
                <c:pt idx="2">
                  <c:v>25</c:v>
                </c:pt>
                <c:pt idx="3">
                  <c:v>37</c:v>
                </c:pt>
                <c:pt idx="4">
                  <c:v>26</c:v>
                </c:pt>
                <c:pt idx="5">
                  <c:v>32</c:v>
                </c:pt>
                <c:pt idx="6">
                  <c:v>22</c:v>
                </c:pt>
                <c:pt idx="7">
                  <c:v>17</c:v>
                </c:pt>
                <c:pt idx="8">
                  <c:v>19</c:v>
                </c:pt>
                <c:pt idx="9">
                  <c:v>23</c:v>
                </c:pt>
                <c:pt idx="10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E-4AAF-A66A-A60BAEC9D2E0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Table23a!$L$12:$L$22</c:f>
              <c:numCache>
                <c:formatCode>_(* #,##0_);_(* \(#,##0\);_(* "-"_);_(@_)</c:formatCode>
                <c:ptCount val="11"/>
                <c:pt idx="0">
                  <c:v>645</c:v>
                </c:pt>
                <c:pt idx="1">
                  <c:v>509</c:v>
                </c:pt>
                <c:pt idx="2">
                  <c:v>457</c:v>
                </c:pt>
                <c:pt idx="3">
                  <c:v>515</c:v>
                </c:pt>
                <c:pt idx="4">
                  <c:v>461</c:v>
                </c:pt>
                <c:pt idx="5">
                  <c:v>401</c:v>
                </c:pt>
                <c:pt idx="6">
                  <c:v>420</c:v>
                </c:pt>
                <c:pt idx="7">
                  <c:v>424</c:v>
                </c:pt>
                <c:pt idx="8">
                  <c:v>397</c:v>
                </c:pt>
                <c:pt idx="9">
                  <c:v>380</c:v>
                </c:pt>
                <c:pt idx="10">
                  <c:v>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9E-4AAF-A66A-A60BAEC9D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4645376"/>
        <c:axId val="384651264"/>
      </c:lineChart>
      <c:catAx>
        <c:axId val="38464537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/>
            </a:pPr>
            <a:endParaRPr lang="en-US"/>
          </a:p>
        </c:txPr>
        <c:crossAx val="3846512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4651264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4645376"/>
        <c:crosses val="autoZero"/>
        <c:crossBetween val="midCat"/>
        <c:majorUnit val="1000"/>
        <c:minorUnit val="12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8757396449703"/>
          <c:y val="0.13832230176955287"/>
          <c:w val="0.76331360946745563"/>
          <c:h val="0.75510371293870671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Table23a!$D$54:$D$64</c:f>
              <c:numCache>
                <c:formatCode>_(* #,##0_);_(* \(#,##0\);_(* "-"_);_(@_)</c:formatCode>
                <c:ptCount val="11"/>
                <c:pt idx="0">
                  <c:v>347</c:v>
                </c:pt>
                <c:pt idx="1">
                  <c:v>293</c:v>
                </c:pt>
                <c:pt idx="2">
                  <c:v>233</c:v>
                </c:pt>
                <c:pt idx="3">
                  <c:v>209</c:v>
                </c:pt>
                <c:pt idx="4">
                  <c:v>271</c:v>
                </c:pt>
                <c:pt idx="5">
                  <c:v>177</c:v>
                </c:pt>
                <c:pt idx="6">
                  <c:v>186</c:v>
                </c:pt>
                <c:pt idx="7">
                  <c:v>189</c:v>
                </c:pt>
                <c:pt idx="8">
                  <c:v>204</c:v>
                </c:pt>
                <c:pt idx="9">
                  <c:v>191</c:v>
                </c:pt>
                <c:pt idx="10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F-4CD9-A3B9-6156BF99F334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Table23a!$H$54:$H$64</c:f>
              <c:numCache>
                <c:formatCode>_(* #,##0_);_(* \(#,##0\);_(* "-"_);_(@_)</c:formatCode>
                <c:ptCount val="11"/>
                <c:pt idx="0">
                  <c:v>856</c:v>
                </c:pt>
                <c:pt idx="1">
                  <c:v>842</c:v>
                </c:pt>
                <c:pt idx="2">
                  <c:v>670</c:v>
                </c:pt>
                <c:pt idx="3">
                  <c:v>549</c:v>
                </c:pt>
                <c:pt idx="4">
                  <c:v>576</c:v>
                </c:pt>
                <c:pt idx="5">
                  <c:v>541</c:v>
                </c:pt>
                <c:pt idx="6">
                  <c:v>500</c:v>
                </c:pt>
                <c:pt idx="7">
                  <c:v>449</c:v>
                </c:pt>
                <c:pt idx="8">
                  <c:v>558</c:v>
                </c:pt>
                <c:pt idx="9">
                  <c:v>471</c:v>
                </c:pt>
                <c:pt idx="10">
                  <c:v>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2F-4CD9-A3B9-6156BF99F334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Table23a!$L$54:$L$64</c:f>
              <c:numCache>
                <c:formatCode>_(* #,##0_);_(* \(#,##0\);_(* "-"_);_(@_)</c:formatCode>
                <c:ptCount val="11"/>
                <c:pt idx="0">
                  <c:v>1203</c:v>
                </c:pt>
                <c:pt idx="1">
                  <c:v>1135</c:v>
                </c:pt>
                <c:pt idx="2">
                  <c:v>903</c:v>
                </c:pt>
                <c:pt idx="3">
                  <c:v>758</c:v>
                </c:pt>
                <c:pt idx="4">
                  <c:v>847</c:v>
                </c:pt>
                <c:pt idx="5">
                  <c:v>718</c:v>
                </c:pt>
                <c:pt idx="6">
                  <c:v>686</c:v>
                </c:pt>
                <c:pt idx="7">
                  <c:v>638</c:v>
                </c:pt>
                <c:pt idx="8">
                  <c:v>762</c:v>
                </c:pt>
                <c:pt idx="9">
                  <c:v>662</c:v>
                </c:pt>
                <c:pt idx="10">
                  <c:v>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2F-4CD9-A3B9-6156BF99F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4693760"/>
        <c:axId val="384695296"/>
      </c:lineChart>
      <c:catAx>
        <c:axId val="384693760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46952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4695296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4693760"/>
        <c:crosses val="autoZero"/>
        <c:crossBetween val="midCat"/>
        <c:majorUnit val="1000"/>
        <c:minorUnit val="12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71061093247588"/>
          <c:y val="0.13769751693002258"/>
          <c:w val="0.74598070739549838"/>
          <c:h val="0.75395033860045146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table23b!$B$11:$B$21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Table23Chart!$C$4:$C$14</c:f>
              <c:numCache>
                <c:formatCode>_(* #,##0_);_(* \(#,##0\);_(* "-"_);_(@_)</c:formatCode>
                <c:ptCount val="11"/>
                <c:pt idx="0">
                  <c:v>404</c:v>
                </c:pt>
                <c:pt idx="1">
                  <c:v>308</c:v>
                </c:pt>
                <c:pt idx="2">
                  <c:v>307</c:v>
                </c:pt>
                <c:pt idx="3">
                  <c:v>314</c:v>
                </c:pt>
                <c:pt idx="4">
                  <c:v>340</c:v>
                </c:pt>
                <c:pt idx="5">
                  <c:v>298</c:v>
                </c:pt>
                <c:pt idx="6">
                  <c:v>319</c:v>
                </c:pt>
                <c:pt idx="7">
                  <c:v>279</c:v>
                </c:pt>
                <c:pt idx="8">
                  <c:v>271</c:v>
                </c:pt>
                <c:pt idx="9">
                  <c:v>292</c:v>
                </c:pt>
                <c:pt idx="10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1-4529-BC70-B43E577A92EB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table23b!$B$11:$B$21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Table23Chart!$G$4:$G$14</c:f>
              <c:numCache>
                <c:formatCode>_(* #,##0_);_(* \(#,##0\);_(* "-"_);_(@_)</c:formatCode>
                <c:ptCount val="11"/>
                <c:pt idx="0">
                  <c:v>323</c:v>
                </c:pt>
                <c:pt idx="1">
                  <c:v>335</c:v>
                </c:pt>
                <c:pt idx="2">
                  <c:v>302</c:v>
                </c:pt>
                <c:pt idx="3">
                  <c:v>291</c:v>
                </c:pt>
                <c:pt idx="4">
                  <c:v>333</c:v>
                </c:pt>
                <c:pt idx="5">
                  <c:v>250</c:v>
                </c:pt>
                <c:pt idx="6">
                  <c:v>276</c:v>
                </c:pt>
                <c:pt idx="7">
                  <c:v>261</c:v>
                </c:pt>
                <c:pt idx="8">
                  <c:v>267</c:v>
                </c:pt>
                <c:pt idx="9">
                  <c:v>260</c:v>
                </c:pt>
                <c:pt idx="10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1-4529-BC70-B43E577A92EB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table23b!$B$11:$B$21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Table23Chart!$K$4:$K$14</c:f>
              <c:numCache>
                <c:formatCode>_(* #,##0_);_(* \(#,##0\);_(* "-"_);_(@_)</c:formatCode>
                <c:ptCount val="11"/>
                <c:pt idx="0">
                  <c:v>727</c:v>
                </c:pt>
                <c:pt idx="1">
                  <c:v>643</c:v>
                </c:pt>
                <c:pt idx="2">
                  <c:v>609</c:v>
                </c:pt>
                <c:pt idx="3">
                  <c:v>605</c:v>
                </c:pt>
                <c:pt idx="4">
                  <c:v>673</c:v>
                </c:pt>
                <c:pt idx="5">
                  <c:v>548</c:v>
                </c:pt>
                <c:pt idx="6">
                  <c:v>595</c:v>
                </c:pt>
                <c:pt idx="7">
                  <c:v>540</c:v>
                </c:pt>
                <c:pt idx="8">
                  <c:v>538</c:v>
                </c:pt>
                <c:pt idx="9">
                  <c:v>552</c:v>
                </c:pt>
                <c:pt idx="10">
                  <c:v>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F1-4529-BC70-B43E577A9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4783104"/>
        <c:axId val="384784640"/>
      </c:lineChart>
      <c:catAx>
        <c:axId val="384783104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7846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4784640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783104"/>
        <c:crosses val="autoZero"/>
        <c:crossBetween val="midCat"/>
        <c:majorUnit val="1000"/>
        <c:minorUnit val="12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53054662379421225"/>
          <c:y val="0.19864559819413091"/>
          <c:w val="0.38263665594855301"/>
          <c:h val="0.1580135440180586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050"/>
              <a:t>(c) All Severities</a:t>
            </a:r>
          </a:p>
        </c:rich>
      </c:tx>
      <c:layout>
        <c:manualLayout>
          <c:xMode val="edge"/>
          <c:yMode val="edge"/>
          <c:x val="1.5416221120508085E-2"/>
          <c:y val="1.0799136069114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82908381408905"/>
          <c:y val="0.13822894168466524"/>
          <c:w val="0.75848197617699842"/>
          <c:h val="0.77753779697624192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Table23a!$E$12:$E$22</c:f>
              <c:numCache>
                <c:formatCode>_(* #,##0_);_(* \(#,##0\);_(* "-"_);_(@_)</c:formatCode>
                <c:ptCount val="11"/>
                <c:pt idx="0">
                  <c:v>2469</c:v>
                </c:pt>
                <c:pt idx="1">
                  <c:v>2107</c:v>
                </c:pt>
                <c:pt idx="2">
                  <c:v>1911</c:v>
                </c:pt>
                <c:pt idx="3">
                  <c:v>1962</c:v>
                </c:pt>
                <c:pt idx="4">
                  <c:v>1893</c:v>
                </c:pt>
                <c:pt idx="5">
                  <c:v>1653</c:v>
                </c:pt>
                <c:pt idx="6">
                  <c:v>1662</c:v>
                </c:pt>
                <c:pt idx="7">
                  <c:v>1619</c:v>
                </c:pt>
                <c:pt idx="8">
                  <c:v>1599</c:v>
                </c:pt>
                <c:pt idx="9">
                  <c:v>1298</c:v>
                </c:pt>
                <c:pt idx="10">
                  <c:v>1196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AB-4CBF-9FD3-619B977C5647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Table23a!$I$12:$I$22</c:f>
              <c:numCache>
                <c:formatCode>_(* #,##0_);_(* \(#,##0\);_(* "-"_);_(@_)</c:formatCode>
                <c:ptCount val="11"/>
                <c:pt idx="0">
                  <c:v>124</c:v>
                </c:pt>
                <c:pt idx="1">
                  <c:v>92</c:v>
                </c:pt>
                <c:pt idx="2">
                  <c:v>102</c:v>
                </c:pt>
                <c:pt idx="3">
                  <c:v>103</c:v>
                </c:pt>
                <c:pt idx="4">
                  <c:v>86</c:v>
                </c:pt>
                <c:pt idx="5">
                  <c:v>81</c:v>
                </c:pt>
                <c:pt idx="6">
                  <c:v>83</c:v>
                </c:pt>
                <c:pt idx="7">
                  <c:v>71</c:v>
                </c:pt>
                <c:pt idx="8">
                  <c:v>63</c:v>
                </c:pt>
                <c:pt idx="9">
                  <c:v>65</c:v>
                </c:pt>
                <c:pt idx="10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AB-4CBF-9FD3-619B977C5647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Table23a!$M$12:$M$22</c:f>
              <c:numCache>
                <c:formatCode>_(* #,##0_);_(* \(#,##0\);_(* "-"_);_(@_)</c:formatCode>
                <c:ptCount val="11"/>
                <c:pt idx="0">
                  <c:v>2593</c:v>
                </c:pt>
                <c:pt idx="1">
                  <c:v>2199</c:v>
                </c:pt>
                <c:pt idx="2">
                  <c:v>2013</c:v>
                </c:pt>
                <c:pt idx="3">
                  <c:v>2065</c:v>
                </c:pt>
                <c:pt idx="4">
                  <c:v>1979</c:v>
                </c:pt>
                <c:pt idx="5">
                  <c:v>1734</c:v>
                </c:pt>
                <c:pt idx="6">
                  <c:v>1745</c:v>
                </c:pt>
                <c:pt idx="7">
                  <c:v>1690</c:v>
                </c:pt>
                <c:pt idx="8">
                  <c:v>1662</c:v>
                </c:pt>
                <c:pt idx="9">
                  <c:v>1363</c:v>
                </c:pt>
                <c:pt idx="10">
                  <c:v>1253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AB-4CBF-9FD3-619B977C5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8706304"/>
        <c:axId val="388707840"/>
      </c:lineChart>
      <c:catAx>
        <c:axId val="388706304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707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8707840"/>
        <c:scaling>
          <c:orientation val="minMax"/>
          <c:max val="15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706304"/>
        <c:crosses val="autoZero"/>
        <c:crossBetween val="midCat"/>
        <c:majorUnit val="2500"/>
        <c:minorUnit val="30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937500000000002"/>
          <c:y val="0.14465438420135654"/>
          <c:w val="0.67812499999999998"/>
          <c:h val="0.73585056311124852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Table23a!$E$54:$E$64</c:f>
              <c:numCache>
                <c:formatCode>_(* #,##0_);_(* \(#,##0\);_(* "-"_);_(@_)</c:formatCode>
                <c:ptCount val="11"/>
                <c:pt idx="0">
                  <c:v>4325</c:v>
                </c:pt>
                <c:pt idx="1">
                  <c:v>4249</c:v>
                </c:pt>
                <c:pt idx="2">
                  <c:v>3865</c:v>
                </c:pt>
                <c:pt idx="3">
                  <c:v>3759</c:v>
                </c:pt>
                <c:pt idx="4">
                  <c:v>3660</c:v>
                </c:pt>
                <c:pt idx="5">
                  <c:v>3368</c:v>
                </c:pt>
                <c:pt idx="6">
                  <c:v>3343</c:v>
                </c:pt>
                <c:pt idx="7">
                  <c:v>3325</c:v>
                </c:pt>
                <c:pt idx="8">
                  <c:v>3332</c:v>
                </c:pt>
                <c:pt idx="9">
                  <c:v>2835</c:v>
                </c:pt>
                <c:pt idx="10">
                  <c:v>2410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D1-47DF-8B13-CD569470B260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Table23a!$I$54:$I$64</c:f>
              <c:numCache>
                <c:formatCode>_(* #,##0_);_(* \(#,##0\);_(* "-"_);_(@_)</c:formatCode>
                <c:ptCount val="11"/>
                <c:pt idx="0">
                  <c:v>5345</c:v>
                </c:pt>
                <c:pt idx="1">
                  <c:v>5330</c:v>
                </c:pt>
                <c:pt idx="2">
                  <c:v>4436</c:v>
                </c:pt>
                <c:pt idx="3">
                  <c:v>4018</c:v>
                </c:pt>
                <c:pt idx="4">
                  <c:v>4005</c:v>
                </c:pt>
                <c:pt idx="5">
                  <c:v>3596</c:v>
                </c:pt>
                <c:pt idx="6">
                  <c:v>3443</c:v>
                </c:pt>
                <c:pt idx="7">
                  <c:v>3388</c:v>
                </c:pt>
                <c:pt idx="8">
                  <c:v>3365</c:v>
                </c:pt>
                <c:pt idx="9">
                  <c:v>2872</c:v>
                </c:pt>
                <c:pt idx="10">
                  <c:v>2669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D1-47DF-8B13-CD569470B260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Table23a!$M$54:$M$64</c:f>
              <c:numCache>
                <c:formatCode>_(* #,##0_);_(* \(#,##0\);_(* "-"_);_(@_)</c:formatCode>
                <c:ptCount val="11"/>
                <c:pt idx="0">
                  <c:v>9670</c:v>
                </c:pt>
                <c:pt idx="1">
                  <c:v>9579</c:v>
                </c:pt>
                <c:pt idx="2">
                  <c:v>8301</c:v>
                </c:pt>
                <c:pt idx="3">
                  <c:v>7777</c:v>
                </c:pt>
                <c:pt idx="4">
                  <c:v>7665</c:v>
                </c:pt>
                <c:pt idx="5">
                  <c:v>6964</c:v>
                </c:pt>
                <c:pt idx="6">
                  <c:v>6786</c:v>
                </c:pt>
                <c:pt idx="7">
                  <c:v>6713</c:v>
                </c:pt>
                <c:pt idx="8">
                  <c:v>6697</c:v>
                </c:pt>
                <c:pt idx="9">
                  <c:v>5707</c:v>
                </c:pt>
                <c:pt idx="10">
                  <c:v>5079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D1-47DF-8B13-CD569470B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8754432"/>
        <c:axId val="388768512"/>
      </c:lineChart>
      <c:catAx>
        <c:axId val="388754432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7685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8768512"/>
        <c:scaling>
          <c:orientation val="minMax"/>
          <c:max val="15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754432"/>
        <c:crosses val="autoZero"/>
        <c:crossBetween val="midCat"/>
        <c:majorUnit val="2500"/>
        <c:minorUnit val="30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0380345167022"/>
          <c:y val="0.14623686625685958"/>
          <c:w val="0.75079989329556041"/>
          <c:h val="0.74408758418931487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Table23Chart!$D$4:$D$14</c:f>
              <c:numCache>
                <c:formatCode>_(* #,##0_);_(* \(#,##0\);_(* "-"_);_(@_)</c:formatCode>
                <c:ptCount val="11"/>
                <c:pt idx="0">
                  <c:v>2167</c:v>
                </c:pt>
                <c:pt idx="1">
                  <c:v>2068</c:v>
                </c:pt>
                <c:pt idx="2">
                  <c:v>1905</c:v>
                </c:pt>
                <c:pt idx="3">
                  <c:v>1958</c:v>
                </c:pt>
                <c:pt idx="4">
                  <c:v>1959</c:v>
                </c:pt>
                <c:pt idx="5">
                  <c:v>1883</c:v>
                </c:pt>
                <c:pt idx="6">
                  <c:v>1865</c:v>
                </c:pt>
                <c:pt idx="7">
                  <c:v>1676</c:v>
                </c:pt>
                <c:pt idx="8">
                  <c:v>1640</c:v>
                </c:pt>
                <c:pt idx="9">
                  <c:v>1546</c:v>
                </c:pt>
                <c:pt idx="10">
                  <c:v>1306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F5-41D9-BDF8-2921AA92F6FB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Table23Chart!$H$4:$H$14</c:f>
              <c:numCache>
                <c:formatCode>_(* #,##0_);_(* \(#,##0\);_(* "-"_);_(@_)</c:formatCode>
                <c:ptCount val="11"/>
                <c:pt idx="0">
                  <c:v>1162</c:v>
                </c:pt>
                <c:pt idx="1">
                  <c:v>1197</c:v>
                </c:pt>
                <c:pt idx="2">
                  <c:v>1119</c:v>
                </c:pt>
                <c:pt idx="3">
                  <c:v>985</c:v>
                </c:pt>
                <c:pt idx="4">
                  <c:v>1109</c:v>
                </c:pt>
                <c:pt idx="5">
                  <c:v>911</c:v>
                </c:pt>
                <c:pt idx="6">
                  <c:v>906</c:v>
                </c:pt>
                <c:pt idx="7">
                  <c:v>898</c:v>
                </c:pt>
                <c:pt idx="8">
                  <c:v>898</c:v>
                </c:pt>
                <c:pt idx="9">
                  <c:v>817</c:v>
                </c:pt>
                <c:pt idx="10">
                  <c:v>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F5-41D9-BDF8-2921AA92F6FB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Table23Chart!$L$4:$L$14</c:f>
              <c:numCache>
                <c:formatCode>_(* #,##0_);_(* \(#,##0\);_(* "-"_);_(@_)</c:formatCode>
                <c:ptCount val="11"/>
                <c:pt idx="0">
                  <c:v>3329</c:v>
                </c:pt>
                <c:pt idx="1">
                  <c:v>3265</c:v>
                </c:pt>
                <c:pt idx="2">
                  <c:v>3024</c:v>
                </c:pt>
                <c:pt idx="3">
                  <c:v>2943</c:v>
                </c:pt>
                <c:pt idx="4">
                  <c:v>3068</c:v>
                </c:pt>
                <c:pt idx="5">
                  <c:v>2794</c:v>
                </c:pt>
                <c:pt idx="6">
                  <c:v>2771</c:v>
                </c:pt>
                <c:pt idx="7">
                  <c:v>2574</c:v>
                </c:pt>
                <c:pt idx="8">
                  <c:v>2538</c:v>
                </c:pt>
                <c:pt idx="9">
                  <c:v>2363</c:v>
                </c:pt>
                <c:pt idx="10">
                  <c:v>2079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F5-41D9-BDF8-2921AA92F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8793856"/>
        <c:axId val="388795392"/>
      </c:lineChart>
      <c:catAx>
        <c:axId val="38879385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7953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8795392"/>
        <c:scaling>
          <c:orientation val="minMax"/>
          <c:max val="15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793856"/>
        <c:crosses val="autoZero"/>
        <c:crossBetween val="midCat"/>
        <c:majorUnit val="2500"/>
        <c:minorUnit val="30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49520833857429158"/>
          <c:y val="0.16774238704032965"/>
          <c:w val="0.39936169320687942"/>
          <c:h val="0.1505378601868314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4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3</xdr:col>
      <xdr:colOff>752475</xdr:colOff>
      <xdr:row>40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676275</xdr:colOff>
      <xdr:row>19</xdr:row>
      <xdr:rowOff>190500</xdr:rowOff>
    </xdr:from>
    <xdr:to>
      <xdr:col>7</xdr:col>
      <xdr:colOff>666750</xdr:colOff>
      <xdr:row>40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600075</xdr:colOff>
      <xdr:row>19</xdr:row>
      <xdr:rowOff>180975</xdr:rowOff>
    </xdr:from>
    <xdr:to>
      <xdr:col>11</xdr:col>
      <xdr:colOff>590550</xdr:colOff>
      <xdr:row>40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41</xdr:row>
      <xdr:rowOff>128427</xdr:rowOff>
    </xdr:from>
    <xdr:to>
      <xdr:col>3</xdr:col>
      <xdr:colOff>652837</xdr:colOff>
      <xdr:row>64</xdr:row>
      <xdr:rowOff>35103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657226</xdr:colOff>
      <xdr:row>42</xdr:row>
      <xdr:rowOff>0</xdr:rowOff>
    </xdr:from>
    <xdr:to>
      <xdr:col>7</xdr:col>
      <xdr:colOff>727754</xdr:colOff>
      <xdr:row>64</xdr:row>
      <xdr:rowOff>9525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723900</xdr:colOff>
      <xdr:row>41</xdr:row>
      <xdr:rowOff>161925</xdr:rowOff>
    </xdr:from>
    <xdr:to>
      <xdr:col>11</xdr:col>
      <xdr:colOff>638175</xdr:colOff>
      <xdr:row>63</xdr:row>
      <xdr:rowOff>190500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65</xdr:row>
      <xdr:rowOff>0</xdr:rowOff>
    </xdr:from>
    <xdr:to>
      <xdr:col>4</xdr:col>
      <xdr:colOff>38100</xdr:colOff>
      <xdr:row>88</xdr:row>
      <xdr:rowOff>28575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752475</xdr:colOff>
      <xdr:row>65</xdr:row>
      <xdr:rowOff>28575</xdr:rowOff>
    </xdr:from>
    <xdr:to>
      <xdr:col>7</xdr:col>
      <xdr:colOff>752475</xdr:colOff>
      <xdr:row>88</xdr:row>
      <xdr:rowOff>190500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28575</xdr:colOff>
      <xdr:row>65</xdr:row>
      <xdr:rowOff>66675</xdr:rowOff>
    </xdr:from>
    <xdr:to>
      <xdr:col>11</xdr:col>
      <xdr:colOff>723900</xdr:colOff>
      <xdr:row>88</xdr:row>
      <xdr:rowOff>114300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0.28332</cdr:x>
      <cdr:y>0.06846</cdr:y>
    </cdr:from>
    <cdr:to>
      <cdr:x>1</cdr:x>
      <cdr:y>0.13721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16799" y="307061"/>
          <a:ext cx="2143468" cy="3051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Other road users</a:t>
          </a:r>
          <a:endParaRPr lang="en-GB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38100</xdr:rowOff>
    </xdr:from>
    <xdr:to>
      <xdr:col>13</xdr:col>
      <xdr:colOff>581025</xdr:colOff>
      <xdr:row>83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81</xdr:row>
      <xdr:rowOff>123825</xdr:rowOff>
    </xdr:from>
    <xdr:to>
      <xdr:col>14</xdr:col>
      <xdr:colOff>9525</xdr:colOff>
      <xdr:row>106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38100</xdr:rowOff>
    </xdr:from>
    <xdr:to>
      <xdr:col>13</xdr:col>
      <xdr:colOff>581025</xdr:colOff>
      <xdr:row>81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80</xdr:row>
      <xdr:rowOff>85725</xdr:rowOff>
    </xdr:from>
    <xdr:to>
      <xdr:col>14</xdr:col>
      <xdr:colOff>38100</xdr:colOff>
      <xdr:row>111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0.4225</cdr:x>
      <cdr:y>0.05973</cdr:y>
    </cdr:from>
    <cdr:to>
      <cdr:x>0.77561</cdr:x>
      <cdr:y>0.11946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0955" y="231889"/>
          <a:ext cx="1076277" cy="2286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Pedestrians</a:t>
          </a:r>
          <a:endParaRPr lang="en-GB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0.43146</cdr:x>
      <cdr:y>0.06585</cdr:y>
    </cdr:from>
    <cdr:to>
      <cdr:x>0.75648</cdr:x>
      <cdr:y>0.12582</cdr:y>
    </cdr:to>
    <cdr:sp macro="" textlink="">
      <cdr:nvSpPr>
        <cdr:cNvPr id="235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18268" y="254704"/>
          <a:ext cx="990648" cy="2290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Car Users</a:t>
          </a:r>
          <a:endParaRPr lang="en-GB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0.38399</cdr:x>
      <cdr:y>0.07631</cdr:y>
    </cdr:from>
    <cdr:to>
      <cdr:x>0.84657</cdr:x>
      <cdr:y>0.13603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73583" y="295364"/>
          <a:ext cx="1409938" cy="2286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Other road users</a:t>
          </a:r>
          <a:endParaRPr lang="en-GB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0.46318</cdr:x>
      <cdr:y>0.08108</cdr:y>
    </cdr:from>
    <cdr:to>
      <cdr:x>0.85266</cdr:x>
      <cdr:y>0.32074</cdr:y>
    </cdr:to>
    <cdr:sp macro="" textlink="">
      <cdr:nvSpPr>
        <cdr:cNvPr id="256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19371" y="357655"/>
          <a:ext cx="1190835" cy="10477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Pedestrians</a:t>
          </a:r>
          <a:endParaRPr lang="en-GB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0.29498</cdr:x>
      <cdr:y>0.05676</cdr:y>
    </cdr:from>
    <cdr:to>
      <cdr:x>0.97652</cdr:x>
      <cdr:y>0.403</cdr:y>
    </cdr:to>
    <cdr:sp macro="" textlink="">
      <cdr:nvSpPr>
        <cdr:cNvPr id="266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663" y="242138"/>
          <a:ext cx="2200658" cy="14576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Car Users</a:t>
          </a:r>
          <a:endParaRPr lang="en-GB" sz="11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0.27689</cdr:x>
      <cdr:y>0.07235</cdr:y>
    </cdr:from>
    <cdr:to>
      <cdr:x>0.7928</cdr:x>
      <cdr:y>0.40787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6030" y="309166"/>
          <a:ext cx="1533201" cy="14189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Other road users</a:t>
          </a:r>
          <a:endParaRPr lang="en-GB" sz="11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0.55122</cdr:x>
      <cdr:y>0.07755</cdr:y>
    </cdr:from>
    <cdr:to>
      <cdr:x>1</cdr:x>
      <cdr:y>0.33831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50512" y="345937"/>
          <a:ext cx="1390674" cy="11524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Pedestrians</a:t>
          </a:r>
          <a:endParaRPr lang="en-GB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0.42879</cdr:x>
      <cdr:y>0.07263</cdr:y>
    </cdr:from>
    <cdr:to>
      <cdr:x>0.95826</cdr:x>
      <cdr:y>0.41776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14210" y="333864"/>
          <a:ext cx="1618884" cy="15713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50" b="1" i="0" u="none" strike="noStrike" baseline="0">
              <a:solidFill>
                <a:srgbClr val="000000"/>
              </a:solidFill>
              <a:latin typeface="Arial"/>
              <a:cs typeface="Arial"/>
            </a:rPr>
            <a:t>Car Users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8%20-%20publication%20-%20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ure8"/>
      <sheetName val="Figure 9"/>
      <sheetName val="Figure10"/>
      <sheetName val="Tables for Article 2"/>
      <sheetName val="Table A"/>
      <sheetName val="Table B"/>
      <sheetName val="Table B(2)"/>
      <sheetName val="Table C-D"/>
      <sheetName val="Table E-F"/>
      <sheetName val="Table G"/>
      <sheetName val="Table G working"/>
      <sheetName val="Table G2"/>
      <sheetName val="Table H"/>
      <sheetName val="Table g2_h working"/>
      <sheetName val="Table Ib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0408"/>
      <sheetName val="Table5c1418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40"/>
      <sheetName val="Table41"/>
      <sheetName val="Table 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Sheet1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12">
          <cell r="B12">
            <v>2008</v>
          </cell>
          <cell r="C12">
            <v>43</v>
          </cell>
          <cell r="D12">
            <v>603</v>
          </cell>
          <cell r="E12">
            <v>2469</v>
          </cell>
          <cell r="G12">
            <v>17</v>
          </cell>
          <cell r="H12">
            <v>42</v>
          </cell>
          <cell r="I12">
            <v>124</v>
          </cell>
          <cell r="K12">
            <v>60</v>
          </cell>
          <cell r="L12">
            <v>645</v>
          </cell>
          <cell r="M12">
            <v>2593</v>
          </cell>
        </row>
        <row r="13">
          <cell r="B13">
            <v>2009</v>
          </cell>
          <cell r="C13">
            <v>33</v>
          </cell>
          <cell r="D13">
            <v>481</v>
          </cell>
          <cell r="E13">
            <v>2107</v>
          </cell>
          <cell r="G13">
            <v>14</v>
          </cell>
          <cell r="H13">
            <v>28</v>
          </cell>
          <cell r="I13">
            <v>92</v>
          </cell>
          <cell r="K13">
            <v>47</v>
          </cell>
          <cell r="L13">
            <v>509</v>
          </cell>
          <cell r="M13">
            <v>2199</v>
          </cell>
        </row>
        <row r="14">
          <cell r="B14">
            <v>2010</v>
          </cell>
          <cell r="C14">
            <v>33</v>
          </cell>
          <cell r="D14">
            <v>432</v>
          </cell>
          <cell r="E14">
            <v>1911</v>
          </cell>
          <cell r="G14">
            <v>14</v>
          </cell>
          <cell r="H14">
            <v>25</v>
          </cell>
          <cell r="I14">
            <v>102</v>
          </cell>
          <cell r="K14">
            <v>47</v>
          </cell>
          <cell r="L14">
            <v>457</v>
          </cell>
          <cell r="M14">
            <v>2013</v>
          </cell>
        </row>
        <row r="15">
          <cell r="B15">
            <v>2011</v>
          </cell>
          <cell r="C15">
            <v>35</v>
          </cell>
          <cell r="D15">
            <v>478</v>
          </cell>
          <cell r="E15">
            <v>1962</v>
          </cell>
          <cell r="G15">
            <v>8</v>
          </cell>
          <cell r="H15">
            <v>37</v>
          </cell>
          <cell r="I15">
            <v>103</v>
          </cell>
          <cell r="K15">
            <v>43</v>
          </cell>
          <cell r="L15">
            <v>515</v>
          </cell>
          <cell r="M15">
            <v>2065</v>
          </cell>
        </row>
        <row r="16">
          <cell r="B16">
            <v>2012</v>
          </cell>
          <cell r="C16">
            <v>44</v>
          </cell>
          <cell r="D16">
            <v>435</v>
          </cell>
          <cell r="E16">
            <v>1893</v>
          </cell>
          <cell r="G16">
            <v>15</v>
          </cell>
          <cell r="H16">
            <v>26</v>
          </cell>
          <cell r="I16">
            <v>86</v>
          </cell>
          <cell r="K16">
            <v>59</v>
          </cell>
          <cell r="L16">
            <v>461</v>
          </cell>
          <cell r="M16">
            <v>1979</v>
          </cell>
        </row>
        <row r="17">
          <cell r="B17">
            <v>2013</v>
          </cell>
          <cell r="C17">
            <v>24</v>
          </cell>
          <cell r="D17">
            <v>369</v>
          </cell>
          <cell r="E17">
            <v>1653</v>
          </cell>
          <cell r="G17">
            <v>14</v>
          </cell>
          <cell r="H17">
            <v>32</v>
          </cell>
          <cell r="I17">
            <v>81</v>
          </cell>
          <cell r="K17">
            <v>38</v>
          </cell>
          <cell r="L17">
            <v>401</v>
          </cell>
          <cell r="M17">
            <v>1734</v>
          </cell>
        </row>
        <row r="18">
          <cell r="B18">
            <v>2014</v>
          </cell>
          <cell r="C18">
            <v>41</v>
          </cell>
          <cell r="D18">
            <v>398</v>
          </cell>
          <cell r="E18">
            <v>1662</v>
          </cell>
          <cell r="G18">
            <v>18</v>
          </cell>
          <cell r="H18">
            <v>22</v>
          </cell>
          <cell r="I18">
            <v>83</v>
          </cell>
          <cell r="K18">
            <v>59</v>
          </cell>
          <cell r="L18">
            <v>420</v>
          </cell>
          <cell r="M18">
            <v>1745</v>
          </cell>
        </row>
        <row r="19">
          <cell r="B19">
            <v>2015</v>
          </cell>
          <cell r="C19">
            <v>30</v>
          </cell>
          <cell r="D19">
            <v>407</v>
          </cell>
          <cell r="E19">
            <v>1619</v>
          </cell>
          <cell r="G19">
            <v>14</v>
          </cell>
          <cell r="H19">
            <v>17</v>
          </cell>
          <cell r="I19">
            <v>71</v>
          </cell>
          <cell r="K19">
            <v>44</v>
          </cell>
          <cell r="L19">
            <v>424</v>
          </cell>
          <cell r="M19">
            <v>1690</v>
          </cell>
        </row>
        <row r="20">
          <cell r="B20">
            <v>2016</v>
          </cell>
          <cell r="C20">
            <v>23</v>
          </cell>
          <cell r="D20">
            <v>378</v>
          </cell>
          <cell r="E20">
            <v>1599</v>
          </cell>
          <cell r="G20">
            <v>9</v>
          </cell>
          <cell r="H20">
            <v>19</v>
          </cell>
          <cell r="I20">
            <v>63</v>
          </cell>
          <cell r="K20">
            <v>32</v>
          </cell>
          <cell r="L20">
            <v>397</v>
          </cell>
          <cell r="M20">
            <v>1662</v>
          </cell>
        </row>
        <row r="21">
          <cell r="B21">
            <v>2017</v>
          </cell>
          <cell r="C21">
            <v>26</v>
          </cell>
          <cell r="D21">
            <v>357</v>
          </cell>
          <cell r="E21">
            <v>1298</v>
          </cell>
          <cell r="G21">
            <v>12</v>
          </cell>
          <cell r="H21">
            <v>23</v>
          </cell>
          <cell r="I21">
            <v>65</v>
          </cell>
          <cell r="K21">
            <v>38</v>
          </cell>
          <cell r="L21">
            <v>380</v>
          </cell>
          <cell r="M21">
            <v>1363</v>
          </cell>
        </row>
        <row r="22">
          <cell r="B22">
            <v>2018</v>
          </cell>
          <cell r="C22">
            <v>25</v>
          </cell>
          <cell r="D22">
            <v>338</v>
          </cell>
          <cell r="E22">
            <v>1196</v>
          </cell>
          <cell r="G22">
            <v>9</v>
          </cell>
          <cell r="H22">
            <v>24</v>
          </cell>
          <cell r="I22">
            <v>57</v>
          </cell>
          <cell r="K22">
            <v>34</v>
          </cell>
          <cell r="L22">
            <v>362</v>
          </cell>
          <cell r="M22">
            <v>1253</v>
          </cell>
        </row>
        <row r="54">
          <cell r="C54">
            <v>22</v>
          </cell>
          <cell r="D54">
            <v>347</v>
          </cell>
          <cell r="E54">
            <v>4325</v>
          </cell>
          <cell r="G54">
            <v>131</v>
          </cell>
          <cell r="H54">
            <v>856</v>
          </cell>
          <cell r="I54">
            <v>5345</v>
          </cell>
          <cell r="K54">
            <v>153</v>
          </cell>
          <cell r="L54">
            <v>1203</v>
          </cell>
          <cell r="M54">
            <v>9670</v>
          </cell>
        </row>
        <row r="55">
          <cell r="C55">
            <v>18</v>
          </cell>
          <cell r="D55">
            <v>293</v>
          </cell>
          <cell r="E55">
            <v>4249</v>
          </cell>
          <cell r="G55">
            <v>98</v>
          </cell>
          <cell r="H55">
            <v>842</v>
          </cell>
          <cell r="I55">
            <v>5330</v>
          </cell>
          <cell r="K55">
            <v>116</v>
          </cell>
          <cell r="L55">
            <v>1135</v>
          </cell>
          <cell r="M55">
            <v>9579</v>
          </cell>
        </row>
        <row r="56">
          <cell r="C56">
            <v>15</v>
          </cell>
          <cell r="D56">
            <v>233</v>
          </cell>
          <cell r="E56">
            <v>3865</v>
          </cell>
          <cell r="G56">
            <v>90</v>
          </cell>
          <cell r="H56">
            <v>670</v>
          </cell>
          <cell r="I56">
            <v>4436</v>
          </cell>
          <cell r="K56">
            <v>105</v>
          </cell>
          <cell r="L56">
            <v>903</v>
          </cell>
          <cell r="M56">
            <v>8301</v>
          </cell>
        </row>
        <row r="57">
          <cell r="C57">
            <v>12</v>
          </cell>
          <cell r="D57">
            <v>209</v>
          </cell>
          <cell r="E57">
            <v>3759</v>
          </cell>
          <cell r="G57">
            <v>77</v>
          </cell>
          <cell r="H57">
            <v>549</v>
          </cell>
          <cell r="I57">
            <v>4018</v>
          </cell>
          <cell r="K57">
            <v>89</v>
          </cell>
          <cell r="L57">
            <v>758</v>
          </cell>
          <cell r="M57">
            <v>7777</v>
          </cell>
        </row>
        <row r="58">
          <cell r="C58">
            <v>12</v>
          </cell>
          <cell r="D58">
            <v>271</v>
          </cell>
          <cell r="E58">
            <v>3660</v>
          </cell>
          <cell r="G58">
            <v>61</v>
          </cell>
          <cell r="H58">
            <v>576</v>
          </cell>
          <cell r="I58">
            <v>4005</v>
          </cell>
          <cell r="K58">
            <v>73</v>
          </cell>
          <cell r="L58">
            <v>847</v>
          </cell>
          <cell r="M58">
            <v>7665</v>
          </cell>
        </row>
        <row r="59">
          <cell r="C59">
            <v>14</v>
          </cell>
          <cell r="D59">
            <v>177</v>
          </cell>
          <cell r="E59">
            <v>3368</v>
          </cell>
          <cell r="G59">
            <v>75</v>
          </cell>
          <cell r="H59">
            <v>541</v>
          </cell>
          <cell r="I59">
            <v>3596</v>
          </cell>
          <cell r="K59">
            <v>89</v>
          </cell>
          <cell r="L59">
            <v>718</v>
          </cell>
          <cell r="M59">
            <v>6964</v>
          </cell>
        </row>
        <row r="60">
          <cell r="C60">
            <v>18</v>
          </cell>
          <cell r="D60">
            <v>186</v>
          </cell>
          <cell r="E60">
            <v>3343</v>
          </cell>
          <cell r="G60">
            <v>76</v>
          </cell>
          <cell r="H60">
            <v>500</v>
          </cell>
          <cell r="I60">
            <v>3443</v>
          </cell>
          <cell r="K60">
            <v>94</v>
          </cell>
          <cell r="L60">
            <v>686</v>
          </cell>
          <cell r="M60">
            <v>6786</v>
          </cell>
        </row>
        <row r="61">
          <cell r="C61">
            <v>9</v>
          </cell>
          <cell r="D61">
            <v>189</v>
          </cell>
          <cell r="E61">
            <v>3325</v>
          </cell>
          <cell r="G61">
            <v>66</v>
          </cell>
          <cell r="H61">
            <v>449</v>
          </cell>
          <cell r="I61">
            <v>3388</v>
          </cell>
          <cell r="K61">
            <v>75</v>
          </cell>
          <cell r="L61">
            <v>638</v>
          </cell>
          <cell r="M61">
            <v>6713</v>
          </cell>
        </row>
        <row r="62">
          <cell r="C62">
            <v>8</v>
          </cell>
          <cell r="D62">
            <v>204</v>
          </cell>
          <cell r="E62">
            <v>3332</v>
          </cell>
          <cell r="G62">
            <v>98</v>
          </cell>
          <cell r="H62">
            <v>558</v>
          </cell>
          <cell r="I62">
            <v>3365</v>
          </cell>
          <cell r="K62">
            <v>106</v>
          </cell>
          <cell r="L62">
            <v>762</v>
          </cell>
          <cell r="M62">
            <v>6697</v>
          </cell>
        </row>
        <row r="63">
          <cell r="C63">
            <v>7</v>
          </cell>
          <cell r="D63">
            <v>191</v>
          </cell>
          <cell r="E63">
            <v>2835</v>
          </cell>
          <cell r="G63">
            <v>57</v>
          </cell>
          <cell r="H63">
            <v>471</v>
          </cell>
          <cell r="I63">
            <v>2872</v>
          </cell>
          <cell r="K63">
            <v>64</v>
          </cell>
          <cell r="L63">
            <v>662</v>
          </cell>
          <cell r="M63">
            <v>5707</v>
          </cell>
        </row>
        <row r="64">
          <cell r="C64">
            <v>9</v>
          </cell>
          <cell r="D64">
            <v>195</v>
          </cell>
          <cell r="E64">
            <v>2410</v>
          </cell>
          <cell r="G64">
            <v>66</v>
          </cell>
          <cell r="H64">
            <v>472</v>
          </cell>
          <cell r="I64">
            <v>2669</v>
          </cell>
          <cell r="K64">
            <v>75</v>
          </cell>
          <cell r="L64">
            <v>667</v>
          </cell>
          <cell r="M64">
            <v>5079</v>
          </cell>
        </row>
      </sheetData>
      <sheetData sheetId="72">
        <row r="11">
          <cell r="B11">
            <v>2008</v>
          </cell>
        </row>
        <row r="12">
          <cell r="B12">
            <v>2009</v>
          </cell>
        </row>
        <row r="13">
          <cell r="B13">
            <v>2010</v>
          </cell>
        </row>
        <row r="14">
          <cell r="B14">
            <v>2011</v>
          </cell>
        </row>
        <row r="15">
          <cell r="B15">
            <v>2012</v>
          </cell>
        </row>
        <row r="16">
          <cell r="B16">
            <v>2013</v>
          </cell>
        </row>
        <row r="17">
          <cell r="B17">
            <v>2014</v>
          </cell>
        </row>
        <row r="18">
          <cell r="B18">
            <v>2015</v>
          </cell>
        </row>
        <row r="19">
          <cell r="B19">
            <v>2016</v>
          </cell>
        </row>
        <row r="20">
          <cell r="B20">
            <v>2017</v>
          </cell>
        </row>
        <row r="21">
          <cell r="B21">
            <v>2018</v>
          </cell>
        </row>
      </sheetData>
      <sheetData sheetId="73"/>
      <sheetData sheetId="74"/>
      <sheetData sheetId="75">
        <row r="4">
          <cell r="B4">
            <v>17</v>
          </cell>
          <cell r="C4">
            <v>404</v>
          </cell>
          <cell r="D4">
            <v>2167</v>
          </cell>
          <cell r="F4">
            <v>40</v>
          </cell>
          <cell r="G4">
            <v>323</v>
          </cell>
          <cell r="H4">
            <v>1162</v>
          </cell>
          <cell r="J4">
            <v>57</v>
          </cell>
          <cell r="K4">
            <v>727</v>
          </cell>
          <cell r="L4">
            <v>3329</v>
          </cell>
        </row>
        <row r="5">
          <cell r="B5">
            <v>12</v>
          </cell>
          <cell r="C5">
            <v>308</v>
          </cell>
          <cell r="D5">
            <v>2068</v>
          </cell>
          <cell r="F5">
            <v>41</v>
          </cell>
          <cell r="G5">
            <v>335</v>
          </cell>
          <cell r="H5">
            <v>1197</v>
          </cell>
          <cell r="J5">
            <v>53</v>
          </cell>
          <cell r="K5">
            <v>643</v>
          </cell>
          <cell r="L5">
            <v>3265</v>
          </cell>
        </row>
        <row r="6">
          <cell r="B6">
            <v>11</v>
          </cell>
          <cell r="C6">
            <v>307</v>
          </cell>
          <cell r="D6">
            <v>1905</v>
          </cell>
          <cell r="F6">
            <v>45</v>
          </cell>
          <cell r="G6">
            <v>302</v>
          </cell>
          <cell r="H6">
            <v>1119</v>
          </cell>
          <cell r="J6">
            <v>56</v>
          </cell>
          <cell r="K6">
            <v>609</v>
          </cell>
          <cell r="L6">
            <v>3024</v>
          </cell>
        </row>
        <row r="7">
          <cell r="B7">
            <v>16</v>
          </cell>
          <cell r="C7">
            <v>314</v>
          </cell>
          <cell r="D7">
            <v>1958</v>
          </cell>
          <cell r="F7">
            <v>37</v>
          </cell>
          <cell r="G7">
            <v>291</v>
          </cell>
          <cell r="H7">
            <v>985</v>
          </cell>
          <cell r="J7">
            <v>53</v>
          </cell>
          <cell r="K7">
            <v>605</v>
          </cell>
          <cell r="L7">
            <v>2943</v>
          </cell>
        </row>
        <row r="8">
          <cell r="B8">
            <v>10</v>
          </cell>
          <cell r="C8">
            <v>340</v>
          </cell>
          <cell r="D8">
            <v>1959</v>
          </cell>
          <cell r="F8">
            <v>34</v>
          </cell>
          <cell r="G8">
            <v>333</v>
          </cell>
          <cell r="H8">
            <v>1109</v>
          </cell>
          <cell r="J8">
            <v>44</v>
          </cell>
          <cell r="K8">
            <v>673</v>
          </cell>
          <cell r="L8">
            <v>3068</v>
          </cell>
        </row>
        <row r="9">
          <cell r="B9">
            <v>9</v>
          </cell>
          <cell r="C9">
            <v>298</v>
          </cell>
          <cell r="D9">
            <v>1883</v>
          </cell>
          <cell r="F9">
            <v>36</v>
          </cell>
          <cell r="G9">
            <v>250</v>
          </cell>
          <cell r="H9">
            <v>911</v>
          </cell>
          <cell r="J9">
            <v>45</v>
          </cell>
          <cell r="K9">
            <v>548</v>
          </cell>
          <cell r="L9">
            <v>2794</v>
          </cell>
        </row>
        <row r="10">
          <cell r="B10">
            <v>14</v>
          </cell>
          <cell r="C10">
            <v>319</v>
          </cell>
          <cell r="D10">
            <v>1865</v>
          </cell>
          <cell r="F10">
            <v>36</v>
          </cell>
          <cell r="G10">
            <v>276</v>
          </cell>
          <cell r="H10">
            <v>906</v>
          </cell>
          <cell r="J10">
            <v>50</v>
          </cell>
          <cell r="K10">
            <v>595</v>
          </cell>
          <cell r="L10">
            <v>2771</v>
          </cell>
        </row>
        <row r="11">
          <cell r="B11">
            <v>9</v>
          </cell>
          <cell r="C11">
            <v>279</v>
          </cell>
          <cell r="D11">
            <v>1676</v>
          </cell>
          <cell r="F11">
            <v>40</v>
          </cell>
          <cell r="G11">
            <v>261</v>
          </cell>
          <cell r="H11">
            <v>898</v>
          </cell>
          <cell r="J11">
            <v>49</v>
          </cell>
          <cell r="K11">
            <v>540</v>
          </cell>
          <cell r="L11">
            <v>2574</v>
          </cell>
        </row>
        <row r="12">
          <cell r="B12">
            <v>13</v>
          </cell>
          <cell r="C12">
            <v>271</v>
          </cell>
          <cell r="D12">
            <v>1640</v>
          </cell>
          <cell r="F12">
            <v>40</v>
          </cell>
          <cell r="G12">
            <v>267</v>
          </cell>
          <cell r="H12">
            <v>898</v>
          </cell>
          <cell r="J12">
            <v>53</v>
          </cell>
          <cell r="K12">
            <v>538</v>
          </cell>
          <cell r="L12">
            <v>2538</v>
          </cell>
        </row>
        <row r="13">
          <cell r="B13">
            <v>11</v>
          </cell>
          <cell r="C13">
            <v>292</v>
          </cell>
          <cell r="D13">
            <v>1546</v>
          </cell>
          <cell r="F13">
            <v>32</v>
          </cell>
          <cell r="G13">
            <v>260</v>
          </cell>
          <cell r="H13">
            <v>817</v>
          </cell>
          <cell r="J13">
            <v>43</v>
          </cell>
          <cell r="K13">
            <v>552</v>
          </cell>
          <cell r="L13">
            <v>2363</v>
          </cell>
        </row>
        <row r="14">
          <cell r="B14">
            <v>9</v>
          </cell>
          <cell r="C14">
            <v>267</v>
          </cell>
          <cell r="D14">
            <v>1306</v>
          </cell>
          <cell r="F14">
            <v>43</v>
          </cell>
          <cell r="G14">
            <v>286</v>
          </cell>
          <cell r="H14">
            <v>773</v>
          </cell>
          <cell r="J14">
            <v>52</v>
          </cell>
          <cell r="K14">
            <v>553</v>
          </cell>
          <cell r="L14">
            <v>2079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2">
          <cell r="B2" t="str">
            <v>Killed and Seriously injured</v>
          </cell>
          <cell r="C2" t="str">
            <v>All Severities</v>
          </cell>
        </row>
        <row r="3">
          <cell r="A3" t="str">
            <v>00</v>
          </cell>
          <cell r="B3">
            <v>0</v>
          </cell>
          <cell r="C3">
            <v>0.6</v>
          </cell>
          <cell r="F3" t="str">
            <v>00</v>
          </cell>
          <cell r="G3">
            <v>0.6</v>
          </cell>
          <cell r="H3">
            <v>2</v>
          </cell>
        </row>
        <row r="4">
          <cell r="A4" t="str">
            <v>01</v>
          </cell>
          <cell r="B4">
            <v>0</v>
          </cell>
          <cell r="C4">
            <v>0.8</v>
          </cell>
          <cell r="F4" t="str">
            <v>01</v>
          </cell>
          <cell r="G4">
            <v>0.2</v>
          </cell>
          <cell r="H4">
            <v>1</v>
          </cell>
        </row>
        <row r="5">
          <cell r="A5" t="str">
            <v>02</v>
          </cell>
          <cell r="B5">
            <v>0</v>
          </cell>
          <cell r="C5">
            <v>0.4</v>
          </cell>
          <cell r="F5" t="str">
            <v>02</v>
          </cell>
          <cell r="G5">
            <v>0.6</v>
          </cell>
          <cell r="H5">
            <v>1.2</v>
          </cell>
        </row>
        <row r="6">
          <cell r="A6" t="str">
            <v>03</v>
          </cell>
          <cell r="B6">
            <v>0.2</v>
          </cell>
          <cell r="C6">
            <v>1</v>
          </cell>
          <cell r="F6" t="str">
            <v>03</v>
          </cell>
          <cell r="G6">
            <v>0</v>
          </cell>
          <cell r="H6">
            <v>0.2</v>
          </cell>
        </row>
        <row r="7">
          <cell r="A7" t="str">
            <v>04</v>
          </cell>
          <cell r="B7">
            <v>0.2</v>
          </cell>
          <cell r="C7">
            <v>0.8</v>
          </cell>
          <cell r="F7" t="str">
            <v>04</v>
          </cell>
          <cell r="G7">
            <v>0</v>
          </cell>
          <cell r="H7">
            <v>0.6</v>
          </cell>
        </row>
        <row r="8">
          <cell r="A8" t="str">
            <v>05</v>
          </cell>
          <cell r="B8">
            <v>0</v>
          </cell>
          <cell r="C8">
            <v>0.2</v>
          </cell>
          <cell r="F8" t="str">
            <v>05</v>
          </cell>
          <cell r="G8">
            <v>0.4</v>
          </cell>
          <cell r="H8">
            <v>0.4</v>
          </cell>
        </row>
        <row r="9">
          <cell r="A9" t="str">
            <v>06</v>
          </cell>
          <cell r="B9">
            <v>0.2</v>
          </cell>
          <cell r="C9">
            <v>1.8</v>
          </cell>
          <cell r="F9" t="str">
            <v>06</v>
          </cell>
          <cell r="G9">
            <v>0.2</v>
          </cell>
          <cell r="H9">
            <v>0.6</v>
          </cell>
        </row>
        <row r="10">
          <cell r="A10" t="str">
            <v>07</v>
          </cell>
          <cell r="B10">
            <v>1.8</v>
          </cell>
          <cell r="C10">
            <v>9.1999999999999993</v>
          </cell>
          <cell r="F10" t="str">
            <v>07</v>
          </cell>
          <cell r="G10">
            <v>0</v>
          </cell>
          <cell r="H10">
            <v>0.8</v>
          </cell>
        </row>
        <row r="11">
          <cell r="A11" t="str">
            <v>08</v>
          </cell>
          <cell r="B11">
            <v>11</v>
          </cell>
          <cell r="C11">
            <v>86.2</v>
          </cell>
          <cell r="F11" t="str">
            <v>08</v>
          </cell>
          <cell r="G11">
            <v>1.4</v>
          </cell>
          <cell r="H11">
            <v>3.6</v>
          </cell>
        </row>
        <row r="12">
          <cell r="A12" t="str">
            <v>09</v>
          </cell>
          <cell r="B12">
            <v>1.6</v>
          </cell>
          <cell r="C12">
            <v>23.6</v>
          </cell>
          <cell r="F12" t="str">
            <v>09</v>
          </cell>
          <cell r="G12">
            <v>0.6</v>
          </cell>
          <cell r="H12">
            <v>5.8</v>
          </cell>
        </row>
        <row r="13">
          <cell r="A13" t="str">
            <v>10</v>
          </cell>
          <cell r="B13">
            <v>1</v>
          </cell>
          <cell r="C13">
            <v>12.6</v>
          </cell>
          <cell r="F13" t="str">
            <v>10</v>
          </cell>
          <cell r="G13">
            <v>1.4</v>
          </cell>
          <cell r="H13">
            <v>9.8000000000000007</v>
          </cell>
        </row>
        <row r="14">
          <cell r="A14" t="str">
            <v>11</v>
          </cell>
          <cell r="B14">
            <v>1.8</v>
          </cell>
          <cell r="C14">
            <v>15</v>
          </cell>
          <cell r="F14" t="str">
            <v>11</v>
          </cell>
          <cell r="G14">
            <v>2</v>
          </cell>
          <cell r="H14">
            <v>14</v>
          </cell>
        </row>
        <row r="15">
          <cell r="A15" t="str">
            <v>12</v>
          </cell>
          <cell r="B15">
            <v>3</v>
          </cell>
          <cell r="C15">
            <v>26.4</v>
          </cell>
          <cell r="F15" t="str">
            <v>12</v>
          </cell>
          <cell r="G15">
            <v>2</v>
          </cell>
          <cell r="H15">
            <v>18</v>
          </cell>
        </row>
        <row r="16">
          <cell r="A16">
            <v>13</v>
          </cell>
          <cell r="B16">
            <v>5</v>
          </cell>
          <cell r="C16">
            <v>39.4</v>
          </cell>
          <cell r="F16">
            <v>13</v>
          </cell>
          <cell r="G16">
            <v>3.6</v>
          </cell>
          <cell r="H16">
            <v>27.6</v>
          </cell>
        </row>
        <row r="17">
          <cell r="A17">
            <v>14</v>
          </cell>
          <cell r="B17">
            <v>6.4</v>
          </cell>
          <cell r="C17">
            <v>36.4</v>
          </cell>
          <cell r="F17">
            <v>14</v>
          </cell>
          <cell r="G17">
            <v>3.2</v>
          </cell>
          <cell r="H17">
            <v>23.2</v>
          </cell>
        </row>
        <row r="18">
          <cell r="A18">
            <v>15</v>
          </cell>
          <cell r="B18">
            <v>22.2</v>
          </cell>
          <cell r="C18">
            <v>109.6</v>
          </cell>
          <cell r="F18">
            <v>15</v>
          </cell>
          <cell r="G18">
            <v>4.2</v>
          </cell>
          <cell r="H18">
            <v>23.4</v>
          </cell>
        </row>
        <row r="19">
          <cell r="A19">
            <v>16</v>
          </cell>
          <cell r="B19">
            <v>15.2</v>
          </cell>
          <cell r="C19">
            <v>89.2</v>
          </cell>
          <cell r="F19">
            <v>16</v>
          </cell>
          <cell r="G19">
            <v>4.2</v>
          </cell>
          <cell r="H19">
            <v>22.8</v>
          </cell>
        </row>
        <row r="20">
          <cell r="A20">
            <v>17</v>
          </cell>
          <cell r="B20">
            <v>18.399999999999999</v>
          </cell>
          <cell r="C20">
            <v>77.8</v>
          </cell>
          <cell r="F20">
            <v>17</v>
          </cell>
          <cell r="G20">
            <v>3.2</v>
          </cell>
          <cell r="H20">
            <v>20.2</v>
          </cell>
        </row>
        <row r="21">
          <cell r="A21">
            <v>18</v>
          </cell>
          <cell r="B21">
            <v>12</v>
          </cell>
          <cell r="C21">
            <v>59.6</v>
          </cell>
          <cell r="F21">
            <v>18</v>
          </cell>
          <cell r="G21">
            <v>3.8</v>
          </cell>
          <cell r="H21">
            <v>20.8</v>
          </cell>
        </row>
        <row r="22">
          <cell r="A22">
            <v>19</v>
          </cell>
          <cell r="B22">
            <v>8.8000000000000007</v>
          </cell>
          <cell r="C22">
            <v>44.6</v>
          </cell>
          <cell r="F22">
            <v>19</v>
          </cell>
          <cell r="G22">
            <v>3.6</v>
          </cell>
          <cell r="H22">
            <v>18.2</v>
          </cell>
        </row>
        <row r="23">
          <cell r="A23">
            <v>20</v>
          </cell>
          <cell r="B23">
            <v>3.8</v>
          </cell>
          <cell r="C23">
            <v>23.6</v>
          </cell>
          <cell r="F23">
            <v>20</v>
          </cell>
          <cell r="G23">
            <v>2.2000000000000002</v>
          </cell>
          <cell r="H23">
            <v>12.2</v>
          </cell>
        </row>
        <row r="24">
          <cell r="A24">
            <v>21</v>
          </cell>
          <cell r="B24">
            <v>4.4000000000000004</v>
          </cell>
          <cell r="C24">
            <v>19</v>
          </cell>
          <cell r="F24">
            <v>21</v>
          </cell>
          <cell r="G24">
            <v>2.4</v>
          </cell>
          <cell r="H24">
            <v>8.1999999999999993</v>
          </cell>
        </row>
        <row r="25">
          <cell r="A25">
            <v>22</v>
          </cell>
          <cell r="B25">
            <v>1.8</v>
          </cell>
          <cell r="C25">
            <v>9.1999999999999993</v>
          </cell>
          <cell r="F25">
            <v>22</v>
          </cell>
          <cell r="G25">
            <v>0.8</v>
          </cell>
          <cell r="H25">
            <v>4.4000000000000004</v>
          </cell>
        </row>
        <row r="26">
          <cell r="A26">
            <v>23</v>
          </cell>
          <cell r="B26">
            <v>0.6</v>
          </cell>
          <cell r="C26">
            <v>2.8</v>
          </cell>
          <cell r="F26">
            <v>23</v>
          </cell>
          <cell r="G26">
            <v>0.2</v>
          </cell>
          <cell r="H26">
            <v>1.6</v>
          </cell>
        </row>
      </sheetData>
      <sheetData sheetId="85"/>
      <sheetData sheetId="86">
        <row r="2">
          <cell r="B2" t="str">
            <v>Killed and Seriously injured</v>
          </cell>
          <cell r="C2" t="str">
            <v>All Severities</v>
          </cell>
        </row>
        <row r="3">
          <cell r="A3" t="str">
            <v>00</v>
          </cell>
          <cell r="B3">
            <v>17</v>
          </cell>
          <cell r="C3">
            <v>76</v>
          </cell>
          <cell r="F3" t="str">
            <v>00</v>
          </cell>
          <cell r="G3">
            <v>16</v>
          </cell>
          <cell r="H3">
            <v>79</v>
          </cell>
        </row>
        <row r="4">
          <cell r="A4" t="str">
            <v>01</v>
          </cell>
          <cell r="B4">
            <v>8</v>
          </cell>
          <cell r="C4">
            <v>43</v>
          </cell>
          <cell r="F4" t="str">
            <v>01</v>
          </cell>
          <cell r="G4">
            <v>13</v>
          </cell>
          <cell r="H4">
            <v>64</v>
          </cell>
        </row>
        <row r="5">
          <cell r="A5" t="str">
            <v>02</v>
          </cell>
          <cell r="B5">
            <v>4</v>
          </cell>
          <cell r="C5">
            <v>29</v>
          </cell>
          <cell r="F5" t="str">
            <v>02</v>
          </cell>
          <cell r="G5">
            <v>14</v>
          </cell>
          <cell r="H5">
            <v>49</v>
          </cell>
        </row>
        <row r="6">
          <cell r="A6" t="str">
            <v>03</v>
          </cell>
          <cell r="B6">
            <v>7</v>
          </cell>
          <cell r="C6">
            <v>26</v>
          </cell>
          <cell r="F6" t="str">
            <v>03</v>
          </cell>
          <cell r="G6">
            <v>10</v>
          </cell>
          <cell r="H6">
            <v>41</v>
          </cell>
        </row>
        <row r="7">
          <cell r="A7" t="str">
            <v>04</v>
          </cell>
          <cell r="B7">
            <v>5</v>
          </cell>
          <cell r="C7">
            <v>25</v>
          </cell>
          <cell r="F7" t="str">
            <v>04</v>
          </cell>
          <cell r="G7">
            <v>6</v>
          </cell>
          <cell r="H7">
            <v>25</v>
          </cell>
        </row>
        <row r="8">
          <cell r="A8" t="str">
            <v>05</v>
          </cell>
          <cell r="B8">
            <v>10</v>
          </cell>
          <cell r="C8">
            <v>45</v>
          </cell>
          <cell r="F8" t="str">
            <v>05</v>
          </cell>
          <cell r="G8">
            <v>7</v>
          </cell>
          <cell r="H8">
            <v>22</v>
          </cell>
        </row>
        <row r="9">
          <cell r="A9" t="str">
            <v>06</v>
          </cell>
          <cell r="B9">
            <v>29</v>
          </cell>
          <cell r="C9">
            <v>141</v>
          </cell>
          <cell r="F9" t="str">
            <v>06</v>
          </cell>
          <cell r="G9">
            <v>7</v>
          </cell>
          <cell r="H9">
            <v>30</v>
          </cell>
        </row>
        <row r="10">
          <cell r="A10" t="str">
            <v>07</v>
          </cell>
          <cell r="B10">
            <v>57</v>
          </cell>
          <cell r="C10">
            <v>347</v>
          </cell>
          <cell r="F10" t="str">
            <v>07</v>
          </cell>
          <cell r="G10">
            <v>8</v>
          </cell>
          <cell r="H10">
            <v>45</v>
          </cell>
        </row>
        <row r="11">
          <cell r="A11" t="str">
            <v>08</v>
          </cell>
          <cell r="B11">
            <v>64</v>
          </cell>
          <cell r="C11">
            <v>475</v>
          </cell>
          <cell r="F11" t="str">
            <v>08</v>
          </cell>
          <cell r="G11">
            <v>11</v>
          </cell>
          <cell r="H11">
            <v>53</v>
          </cell>
        </row>
        <row r="12">
          <cell r="A12" t="str">
            <v>09</v>
          </cell>
          <cell r="B12">
            <v>55</v>
          </cell>
          <cell r="C12">
            <v>373</v>
          </cell>
          <cell r="F12" t="str">
            <v>09</v>
          </cell>
          <cell r="G12">
            <v>15</v>
          </cell>
          <cell r="H12">
            <v>91</v>
          </cell>
        </row>
        <row r="13">
          <cell r="A13" t="str">
            <v>10</v>
          </cell>
          <cell r="B13">
            <v>52</v>
          </cell>
          <cell r="C13">
            <v>292</v>
          </cell>
          <cell r="F13" t="str">
            <v>10</v>
          </cell>
          <cell r="G13">
            <v>26</v>
          </cell>
          <cell r="H13">
            <v>116</v>
          </cell>
        </row>
        <row r="14">
          <cell r="A14" t="str">
            <v>11</v>
          </cell>
          <cell r="B14">
            <v>56</v>
          </cell>
          <cell r="C14">
            <v>357</v>
          </cell>
          <cell r="F14" t="str">
            <v>11</v>
          </cell>
          <cell r="G14">
            <v>35</v>
          </cell>
          <cell r="H14">
            <v>147</v>
          </cell>
        </row>
        <row r="15">
          <cell r="A15" t="str">
            <v>12</v>
          </cell>
          <cell r="B15">
            <v>66</v>
          </cell>
          <cell r="C15">
            <v>411</v>
          </cell>
          <cell r="F15" t="str">
            <v>12</v>
          </cell>
          <cell r="G15">
            <v>34</v>
          </cell>
          <cell r="H15">
            <v>169</v>
          </cell>
        </row>
        <row r="16">
          <cell r="A16">
            <v>13</v>
          </cell>
          <cell r="B16">
            <v>69</v>
          </cell>
          <cell r="C16">
            <v>426</v>
          </cell>
          <cell r="F16">
            <v>13</v>
          </cell>
          <cell r="G16">
            <v>37</v>
          </cell>
          <cell r="H16">
            <v>188</v>
          </cell>
        </row>
        <row r="17">
          <cell r="A17">
            <v>14</v>
          </cell>
          <cell r="B17">
            <v>74</v>
          </cell>
          <cell r="C17">
            <v>454</v>
          </cell>
          <cell r="F17">
            <v>14</v>
          </cell>
          <cell r="G17">
            <v>38</v>
          </cell>
          <cell r="H17">
            <v>187</v>
          </cell>
        </row>
        <row r="18">
          <cell r="A18">
            <v>15</v>
          </cell>
          <cell r="B18">
            <v>86</v>
          </cell>
          <cell r="C18">
            <v>514</v>
          </cell>
          <cell r="F18">
            <v>15</v>
          </cell>
          <cell r="G18">
            <v>41</v>
          </cell>
          <cell r="H18">
            <v>177</v>
          </cell>
        </row>
        <row r="19">
          <cell r="A19">
            <v>16</v>
          </cell>
          <cell r="B19">
            <v>100</v>
          </cell>
          <cell r="C19">
            <v>626</v>
          </cell>
          <cell r="F19">
            <v>16</v>
          </cell>
          <cell r="G19">
            <v>40</v>
          </cell>
          <cell r="H19">
            <v>176</v>
          </cell>
        </row>
        <row r="20">
          <cell r="A20">
            <v>17</v>
          </cell>
          <cell r="B20">
            <v>98</v>
          </cell>
          <cell r="C20">
            <v>663</v>
          </cell>
          <cell r="F20">
            <v>17</v>
          </cell>
          <cell r="G20">
            <v>34</v>
          </cell>
          <cell r="H20">
            <v>163</v>
          </cell>
        </row>
        <row r="21">
          <cell r="A21">
            <v>18</v>
          </cell>
          <cell r="B21">
            <v>73</v>
          </cell>
          <cell r="C21">
            <v>482</v>
          </cell>
          <cell r="F21">
            <v>18</v>
          </cell>
          <cell r="G21">
            <v>33</v>
          </cell>
          <cell r="H21">
            <v>156</v>
          </cell>
        </row>
        <row r="22">
          <cell r="A22">
            <v>19</v>
          </cell>
          <cell r="B22">
            <v>65</v>
          </cell>
          <cell r="C22">
            <v>338</v>
          </cell>
          <cell r="F22">
            <v>19</v>
          </cell>
          <cell r="G22">
            <v>28</v>
          </cell>
          <cell r="H22">
            <v>133</v>
          </cell>
        </row>
        <row r="23">
          <cell r="A23">
            <v>20</v>
          </cell>
          <cell r="B23">
            <v>45</v>
          </cell>
          <cell r="C23">
            <v>234</v>
          </cell>
          <cell r="F23">
            <v>20</v>
          </cell>
          <cell r="G23">
            <v>18</v>
          </cell>
          <cell r="H23">
            <v>92</v>
          </cell>
        </row>
        <row r="24">
          <cell r="A24">
            <v>21</v>
          </cell>
          <cell r="B24">
            <v>36</v>
          </cell>
          <cell r="C24">
            <v>197</v>
          </cell>
          <cell r="F24">
            <v>21</v>
          </cell>
          <cell r="G24">
            <v>16</v>
          </cell>
          <cell r="H24">
            <v>77</v>
          </cell>
        </row>
        <row r="25">
          <cell r="A25">
            <v>22</v>
          </cell>
          <cell r="B25">
            <v>30</v>
          </cell>
          <cell r="C25">
            <v>151</v>
          </cell>
          <cell r="F25">
            <v>22</v>
          </cell>
          <cell r="G25">
            <v>16</v>
          </cell>
          <cell r="H25">
            <v>73</v>
          </cell>
        </row>
        <row r="26">
          <cell r="A26">
            <v>23</v>
          </cell>
          <cell r="B26">
            <v>25</v>
          </cell>
          <cell r="C26">
            <v>112</v>
          </cell>
          <cell r="F26">
            <v>23</v>
          </cell>
          <cell r="G26">
            <v>13</v>
          </cell>
          <cell r="H26">
            <v>63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7"/>
      <sheetData sheetId="128"/>
      <sheetData sheetId="129"/>
      <sheetData sheetId="130"/>
      <sheetData sheetId="1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22"/>
      <sheetName val="population"/>
      <sheetName val="Figures"/>
      <sheetName val="chart"/>
      <sheetName val="other data"/>
    </sheetNames>
    <sheetDataSet>
      <sheetData sheetId="0" refreshError="1"/>
      <sheetData sheetId="1">
        <row r="1">
          <cell r="A1" t="str">
            <v>Mid year population estimates</v>
          </cell>
          <cell r="I1" t="str">
            <v xml:space="preserve"> Sheet F</v>
          </cell>
        </row>
        <row r="2">
          <cell r="G2" t="str">
            <v>60 and</v>
          </cell>
          <cell r="H2" t="str">
            <v>Total</v>
          </cell>
        </row>
        <row r="3">
          <cell r="C3" t="str">
            <v>0-16</v>
          </cell>
          <cell r="D3" t="str">
            <v>17-22</v>
          </cell>
          <cell r="E3" t="str">
            <v>23-29</v>
          </cell>
          <cell r="F3" t="str">
            <v>30-59</v>
          </cell>
          <cell r="G3" t="str">
            <v>over</v>
          </cell>
          <cell r="H3" t="str">
            <v>17 and over</v>
          </cell>
          <cell r="I3" t="str">
            <v>Total</v>
          </cell>
        </row>
        <row r="4">
          <cell r="A4" t="str">
            <v>Males</v>
          </cell>
          <cell r="B4" t="str">
            <v>1981-85 ave</v>
          </cell>
          <cell r="C4">
            <v>627519</v>
          </cell>
          <cell r="D4">
            <v>274718.59999999998</v>
          </cell>
          <cell r="E4">
            <v>271188.59999999998</v>
          </cell>
          <cell r="F4">
            <v>907880.6</v>
          </cell>
          <cell r="G4">
            <v>404523.4</v>
          </cell>
          <cell r="H4">
            <v>1858311.2</v>
          </cell>
          <cell r="I4">
            <v>2485830.2000000002</v>
          </cell>
        </row>
        <row r="5">
          <cell r="B5">
            <v>1995</v>
          </cell>
          <cell r="C5">
            <v>562382</v>
          </cell>
          <cell r="D5">
            <v>200907</v>
          </cell>
          <cell r="E5">
            <v>285817</v>
          </cell>
          <cell r="F5">
            <v>1011797</v>
          </cell>
          <cell r="G5">
            <v>428252</v>
          </cell>
          <cell r="H5">
            <v>1926773</v>
          </cell>
          <cell r="I5">
            <v>2489155</v>
          </cell>
        </row>
        <row r="6">
          <cell r="B6">
            <v>1996</v>
          </cell>
          <cell r="C6">
            <v>559208</v>
          </cell>
          <cell r="D6">
            <v>196919</v>
          </cell>
          <cell r="E6">
            <v>278712</v>
          </cell>
          <cell r="F6">
            <v>1021252</v>
          </cell>
          <cell r="G6">
            <v>429720</v>
          </cell>
          <cell r="H6">
            <v>1926603</v>
          </cell>
          <cell r="I6">
            <v>2485811</v>
          </cell>
        </row>
        <row r="7">
          <cell r="B7">
            <v>1997</v>
          </cell>
          <cell r="C7">
            <v>556447</v>
          </cell>
          <cell r="D7">
            <v>195671</v>
          </cell>
          <cell r="E7">
            <v>268001</v>
          </cell>
          <cell r="F7">
            <v>1032389</v>
          </cell>
          <cell r="G7">
            <v>431799</v>
          </cell>
          <cell r="H7">
            <v>1927860</v>
          </cell>
          <cell r="I7">
            <v>2484307</v>
          </cell>
        </row>
        <row r="8">
          <cell r="B8">
            <v>1998</v>
          </cell>
          <cell r="C8">
            <v>551997</v>
          </cell>
          <cell r="D8">
            <v>196504</v>
          </cell>
          <cell r="E8">
            <v>257614</v>
          </cell>
          <cell r="F8">
            <v>1043048</v>
          </cell>
          <cell r="G8">
            <v>435238</v>
          </cell>
          <cell r="H8">
            <v>1932404</v>
          </cell>
          <cell r="I8">
            <v>2484401</v>
          </cell>
        </row>
        <row r="9">
          <cell r="B9">
            <v>1999</v>
          </cell>
          <cell r="C9">
            <v>548506</v>
          </cell>
          <cell r="D9">
            <v>196696</v>
          </cell>
          <cell r="E9">
            <v>248539</v>
          </cell>
          <cell r="F9">
            <v>1053906</v>
          </cell>
          <cell r="G9">
            <v>438001</v>
          </cell>
          <cell r="H9">
            <v>1937142</v>
          </cell>
          <cell r="I9">
            <v>2485648</v>
          </cell>
        </row>
        <row r="12">
          <cell r="A12" t="str">
            <v>Females</v>
          </cell>
          <cell r="B12" t="str">
            <v>1981-85 ave</v>
          </cell>
          <cell r="C12">
            <v>596817.6</v>
          </cell>
          <cell r="D12">
            <v>263994</v>
          </cell>
          <cell r="E12">
            <v>264648.2</v>
          </cell>
          <cell r="F12">
            <v>941840.6</v>
          </cell>
          <cell r="G12">
            <v>603289.4</v>
          </cell>
          <cell r="H12">
            <v>2073772.2</v>
          </cell>
          <cell r="I12">
            <v>2670589.7999999998</v>
          </cell>
        </row>
        <row r="13">
          <cell r="B13">
            <v>1995</v>
          </cell>
          <cell r="C13">
            <v>536597</v>
          </cell>
          <cell r="D13">
            <v>192005</v>
          </cell>
          <cell r="E13">
            <v>278535</v>
          </cell>
          <cell r="F13">
            <v>1033332</v>
          </cell>
          <cell r="G13">
            <v>606976</v>
          </cell>
          <cell r="H13">
            <v>2110848</v>
          </cell>
          <cell r="I13">
            <v>2647445</v>
          </cell>
        </row>
        <row r="14">
          <cell r="B14">
            <v>1996</v>
          </cell>
          <cell r="C14">
            <v>533923</v>
          </cell>
          <cell r="D14">
            <v>188364</v>
          </cell>
          <cell r="E14">
            <v>270514</v>
          </cell>
          <cell r="F14">
            <v>1043484</v>
          </cell>
          <cell r="G14">
            <v>605904</v>
          </cell>
          <cell r="H14">
            <v>2108266</v>
          </cell>
          <cell r="I14">
            <v>2642189</v>
          </cell>
        </row>
        <row r="15">
          <cell r="B15">
            <v>1997</v>
          </cell>
          <cell r="C15">
            <v>530750</v>
          </cell>
          <cell r="D15">
            <v>187879</v>
          </cell>
          <cell r="E15">
            <v>260102</v>
          </cell>
          <cell r="F15">
            <v>1053980</v>
          </cell>
          <cell r="G15">
            <v>605482</v>
          </cell>
          <cell r="H15">
            <v>2107443</v>
          </cell>
          <cell r="I15">
            <v>2638193</v>
          </cell>
        </row>
        <row r="16">
          <cell r="B16">
            <v>1998</v>
          </cell>
          <cell r="C16">
            <v>526724</v>
          </cell>
          <cell r="D16">
            <v>188425</v>
          </cell>
          <cell r="E16">
            <v>249147</v>
          </cell>
          <cell r="F16">
            <v>1065258</v>
          </cell>
          <cell r="G16">
            <v>606045</v>
          </cell>
          <cell r="H16">
            <v>2108875</v>
          </cell>
          <cell r="I16">
            <v>2635599</v>
          </cell>
        </row>
        <row r="17">
          <cell r="B17">
            <v>1999</v>
          </cell>
          <cell r="C17">
            <v>523059</v>
          </cell>
          <cell r="D17">
            <v>189945</v>
          </cell>
          <cell r="E17">
            <v>239666</v>
          </cell>
          <cell r="F17">
            <v>1075293</v>
          </cell>
          <cell r="G17">
            <v>605589</v>
          </cell>
          <cell r="H17">
            <v>2110493</v>
          </cell>
          <cell r="I17">
            <v>2633552</v>
          </cell>
        </row>
        <row r="20">
          <cell r="A20" t="str">
            <v>Total</v>
          </cell>
          <cell r="B20" t="str">
            <v>1981-85 ave</v>
          </cell>
          <cell r="C20">
            <v>1224336.6000000001</v>
          </cell>
          <cell r="D20">
            <v>538712.6</v>
          </cell>
          <cell r="E20">
            <v>535836.80000000005</v>
          </cell>
          <cell r="F20">
            <v>1849721.2</v>
          </cell>
          <cell r="G20">
            <v>1007812.8</v>
          </cell>
          <cell r="H20">
            <v>3932083.4</v>
          </cell>
          <cell r="I20">
            <v>5156420</v>
          </cell>
        </row>
        <row r="21">
          <cell r="B21">
            <v>1995</v>
          </cell>
          <cell r="C21">
            <v>1098979</v>
          </cell>
          <cell r="D21">
            <v>392912</v>
          </cell>
          <cell r="E21">
            <v>564352</v>
          </cell>
          <cell r="F21">
            <v>2045129</v>
          </cell>
          <cell r="G21">
            <v>1035228</v>
          </cell>
          <cell r="H21">
            <v>4037621</v>
          </cell>
          <cell r="I21">
            <v>5136600</v>
          </cell>
        </row>
        <row r="22">
          <cell r="B22">
            <v>1996</v>
          </cell>
          <cell r="C22">
            <v>1093131</v>
          </cell>
          <cell r="D22">
            <v>385283</v>
          </cell>
          <cell r="E22">
            <v>549226</v>
          </cell>
          <cell r="F22">
            <v>2064736</v>
          </cell>
          <cell r="G22">
            <v>1035624</v>
          </cell>
          <cell r="H22">
            <v>4034869</v>
          </cell>
          <cell r="I22">
            <v>5128000</v>
          </cell>
        </row>
        <row r="23">
          <cell r="B23">
            <v>1997</v>
          </cell>
          <cell r="C23">
            <v>1087197</v>
          </cell>
          <cell r="D23">
            <v>383550</v>
          </cell>
          <cell r="E23">
            <v>528103</v>
          </cell>
          <cell r="F23">
            <v>2086369</v>
          </cell>
          <cell r="G23">
            <v>1037281</v>
          </cell>
          <cell r="H23">
            <v>4035303</v>
          </cell>
          <cell r="I23">
            <v>5122500</v>
          </cell>
        </row>
        <row r="24">
          <cell r="B24">
            <v>1998</v>
          </cell>
          <cell r="C24">
            <v>1078721</v>
          </cell>
          <cell r="D24">
            <v>384929</v>
          </cell>
          <cell r="E24">
            <v>506761</v>
          </cell>
          <cell r="F24">
            <v>2108306</v>
          </cell>
          <cell r="G24">
            <v>1041283</v>
          </cell>
          <cell r="H24">
            <v>4041279</v>
          </cell>
          <cell r="I24">
            <v>5120000</v>
          </cell>
        </row>
      </sheetData>
      <sheetData sheetId="2">
        <row r="1">
          <cell r="A1" t="str">
            <v>Car drivers involved in accidents by age and sex, built-up and non built-up roads, 1981-85 average, 1994 to 1998</v>
          </cell>
          <cell r="N1" t="str">
            <v xml:space="preserve">                  Sheet B</v>
          </cell>
        </row>
        <row r="3">
          <cell r="C3" t="str">
            <v>(a) Numbers</v>
          </cell>
          <cell r="J3" t="str">
            <v>(b) Percent of total</v>
          </cell>
        </row>
        <row r="4">
          <cell r="F4" t="str">
            <v>60 and</v>
          </cell>
          <cell r="G4" t="str">
            <v>Unknown/</v>
          </cell>
          <cell r="M4" t="str">
            <v>60 and</v>
          </cell>
          <cell r="N4" t="str">
            <v>Unknown/</v>
          </cell>
        </row>
        <row r="5">
          <cell r="B5" t="str">
            <v>Year</v>
          </cell>
          <cell r="C5" t="str">
            <v>17-22</v>
          </cell>
          <cell r="D5" t="str">
            <v>23-29</v>
          </cell>
          <cell r="E5" t="str">
            <v>30-59</v>
          </cell>
          <cell r="F5" t="str">
            <v>over</v>
          </cell>
          <cell r="G5" t="str">
            <v>under 17</v>
          </cell>
          <cell r="H5" t="str">
            <v>Total</v>
          </cell>
          <cell r="J5" t="str">
            <v>17-22</v>
          </cell>
          <cell r="K5" t="str">
            <v>23-29</v>
          </cell>
          <cell r="L5" t="str">
            <v>30-59</v>
          </cell>
          <cell r="M5" t="str">
            <v>over</v>
          </cell>
          <cell r="N5" t="str">
            <v>under 17</v>
          </cell>
          <cell r="O5" t="str">
            <v>Total</v>
          </cell>
        </row>
        <row r="6">
          <cell r="A6" t="str">
            <v>Male</v>
          </cell>
        </row>
        <row r="7">
          <cell r="B7" t="str">
            <v>1981-85 average</v>
          </cell>
          <cell r="C7">
            <v>3406</v>
          </cell>
          <cell r="D7">
            <v>3155</v>
          </cell>
          <cell r="E7">
            <v>7281</v>
          </cell>
          <cell r="F7">
            <v>1485</v>
          </cell>
          <cell r="G7">
            <v>150</v>
          </cell>
          <cell r="H7">
            <v>15477</v>
          </cell>
          <cell r="J7">
            <v>22.006848872520514</v>
          </cell>
          <cell r="K7">
            <v>20.385087549266654</v>
          </cell>
          <cell r="L7">
            <v>47.04400077534406</v>
          </cell>
          <cell r="M7">
            <v>9.5948827292110881</v>
          </cell>
          <cell r="N7">
            <v>0.96918007365768555</v>
          </cell>
          <cell r="O7">
            <v>100</v>
          </cell>
        </row>
        <row r="8">
          <cell r="B8">
            <v>1995</v>
          </cell>
          <cell r="C8">
            <v>2635</v>
          </cell>
          <cell r="D8">
            <v>2764</v>
          </cell>
          <cell r="E8">
            <v>6404</v>
          </cell>
          <cell r="F8">
            <v>1332</v>
          </cell>
          <cell r="G8">
            <v>280</v>
          </cell>
          <cell r="H8">
            <v>13415</v>
          </cell>
          <cell r="J8">
            <v>19.642191576593365</v>
          </cell>
          <cell r="K8">
            <v>20.603801714498697</v>
          </cell>
          <cell r="L8">
            <v>47.737607156168465</v>
          </cell>
          <cell r="M8">
            <v>9.9291837495341042</v>
          </cell>
          <cell r="N8">
            <v>2.0872158032053671</v>
          </cell>
          <cell r="O8">
            <v>100</v>
          </cell>
        </row>
        <row r="9">
          <cell r="B9">
            <v>1996</v>
          </cell>
          <cell r="C9">
            <v>2574</v>
          </cell>
          <cell r="D9">
            <v>2541</v>
          </cell>
          <cell r="E9">
            <v>6334</v>
          </cell>
          <cell r="F9">
            <v>1354</v>
          </cell>
          <cell r="G9">
            <v>257</v>
          </cell>
          <cell r="H9">
            <v>13060</v>
          </cell>
          <cell r="J9">
            <v>19.709035222052069</v>
          </cell>
          <cell r="K9">
            <v>19.456355283307811</v>
          </cell>
          <cell r="L9">
            <v>48.499234303215928</v>
          </cell>
          <cell r="M9">
            <v>10.367534456355283</v>
          </cell>
          <cell r="N9">
            <v>1.9678407350689127</v>
          </cell>
          <cell r="O9">
            <v>100</v>
          </cell>
        </row>
        <row r="10">
          <cell r="B10">
            <v>1997</v>
          </cell>
          <cell r="C10">
            <v>2641</v>
          </cell>
          <cell r="D10">
            <v>2657</v>
          </cell>
          <cell r="E10">
            <v>6901</v>
          </cell>
          <cell r="F10">
            <v>1482</v>
          </cell>
          <cell r="G10">
            <v>312</v>
          </cell>
          <cell r="H10">
            <v>13993</v>
          </cell>
          <cell r="J10">
            <v>18.873722575573503</v>
          </cell>
          <cell r="K10">
            <v>18.988065461302078</v>
          </cell>
          <cell r="L10">
            <v>49.317515900807543</v>
          </cell>
          <cell r="M10">
            <v>10.59100979060959</v>
          </cell>
          <cell r="N10">
            <v>2.2296862717072821</v>
          </cell>
          <cell r="O10">
            <v>100</v>
          </cell>
        </row>
        <row r="11">
          <cell r="B11">
            <v>1998</v>
          </cell>
          <cell r="C11">
            <v>2475</v>
          </cell>
          <cell r="D11">
            <v>2532</v>
          </cell>
          <cell r="E11">
            <v>6912</v>
          </cell>
          <cell r="F11">
            <v>1410</v>
          </cell>
          <cell r="G11">
            <v>195</v>
          </cell>
          <cell r="H11">
            <v>13524</v>
          </cell>
          <cell r="J11">
            <v>18.300798580301684</v>
          </cell>
          <cell r="K11">
            <v>18.722271517302573</v>
          </cell>
          <cell r="L11">
            <v>51.109139307897067</v>
          </cell>
          <cell r="M11">
            <v>10.425909494232476</v>
          </cell>
          <cell r="N11">
            <v>1.4418811002661935</v>
          </cell>
          <cell r="O11">
            <v>100</v>
          </cell>
        </row>
        <row r="12">
          <cell r="B12">
            <v>1999</v>
          </cell>
          <cell r="C12">
            <v>2155</v>
          </cell>
          <cell r="D12">
            <v>2188</v>
          </cell>
          <cell r="E12">
            <v>6483</v>
          </cell>
          <cell r="F12">
            <v>1341</v>
          </cell>
          <cell r="G12">
            <v>106</v>
          </cell>
          <cell r="H12">
            <v>12273</v>
          </cell>
          <cell r="J12">
            <v>17.558869062168988</v>
          </cell>
          <cell r="K12">
            <v>17.827751975882016</v>
          </cell>
          <cell r="L12">
            <v>52.823270593986805</v>
          </cell>
          <cell r="M12">
            <v>10.926423857247617</v>
          </cell>
          <cell r="N12">
            <v>0.86368451071457664</v>
          </cell>
          <cell r="O12">
            <v>100</v>
          </cell>
        </row>
        <row r="14">
          <cell r="A14" t="str">
            <v>Female</v>
          </cell>
        </row>
        <row r="15">
          <cell r="B15" t="str">
            <v>1981-85 average</v>
          </cell>
          <cell r="C15">
            <v>776</v>
          </cell>
          <cell r="D15">
            <v>892</v>
          </cell>
          <cell r="E15">
            <v>2227</v>
          </cell>
          <cell r="F15">
            <v>332</v>
          </cell>
          <cell r="G15">
            <v>24</v>
          </cell>
          <cell r="H15">
            <v>4252</v>
          </cell>
          <cell r="J15">
            <v>18.250235183443088</v>
          </cell>
          <cell r="K15">
            <v>20.978363123236125</v>
          </cell>
          <cell r="L15">
            <v>52.375352775164629</v>
          </cell>
          <cell r="M15">
            <v>7.8080903104421449</v>
          </cell>
          <cell r="N15">
            <v>0.56444026340545628</v>
          </cell>
          <cell r="O15">
            <v>100</v>
          </cell>
        </row>
        <row r="16">
          <cell r="B16">
            <v>1995</v>
          </cell>
          <cell r="C16">
            <v>1008</v>
          </cell>
          <cell r="D16">
            <v>1503</v>
          </cell>
          <cell r="E16">
            <v>3287</v>
          </cell>
          <cell r="F16">
            <v>389</v>
          </cell>
          <cell r="G16">
            <v>70</v>
          </cell>
          <cell r="H16">
            <v>6257</v>
          </cell>
          <cell r="J16">
            <v>16.109956848329869</v>
          </cell>
          <cell r="K16">
            <v>24.02109637206329</v>
          </cell>
          <cell r="L16">
            <v>52.533162857599493</v>
          </cell>
          <cell r="M16">
            <v>6.217036918651111</v>
          </cell>
          <cell r="N16">
            <v>1.118747003356241</v>
          </cell>
          <cell r="O16">
            <v>100</v>
          </cell>
        </row>
        <row r="17">
          <cell r="B17">
            <v>1996</v>
          </cell>
          <cell r="C17">
            <v>1080</v>
          </cell>
          <cell r="D17">
            <v>1427</v>
          </cell>
          <cell r="E17">
            <v>3547</v>
          </cell>
          <cell r="F17">
            <v>429</v>
          </cell>
          <cell r="G17">
            <v>74</v>
          </cell>
          <cell r="H17">
            <v>6557</v>
          </cell>
          <cell r="J17">
            <v>16.470947079457069</v>
          </cell>
          <cell r="K17">
            <v>21.763001372578923</v>
          </cell>
          <cell r="L17">
            <v>54.094860454476134</v>
          </cell>
          <cell r="M17">
            <v>6.5426262010065575</v>
          </cell>
          <cell r="N17">
            <v>1.1285648924813176</v>
          </cell>
          <cell r="O17">
            <v>100</v>
          </cell>
        </row>
        <row r="18">
          <cell r="B18">
            <v>1997</v>
          </cell>
          <cell r="C18">
            <v>1114</v>
          </cell>
          <cell r="D18">
            <v>1520</v>
          </cell>
          <cell r="E18">
            <v>3857</v>
          </cell>
          <cell r="F18">
            <v>454</v>
          </cell>
          <cell r="G18">
            <v>75</v>
          </cell>
          <cell r="H18">
            <v>7020</v>
          </cell>
          <cell r="J18">
            <v>15.868945868945868</v>
          </cell>
          <cell r="K18">
            <v>21.652421652421651</v>
          </cell>
          <cell r="L18">
            <v>54.943019943019941</v>
          </cell>
          <cell r="M18">
            <v>6.4672364672364671</v>
          </cell>
          <cell r="N18">
            <v>1.0683760683760684</v>
          </cell>
          <cell r="O18">
            <v>100</v>
          </cell>
        </row>
        <row r="19">
          <cell r="B19">
            <v>1998</v>
          </cell>
          <cell r="C19">
            <v>1040</v>
          </cell>
          <cell r="D19">
            <v>1497</v>
          </cell>
          <cell r="E19">
            <v>4040</v>
          </cell>
          <cell r="F19">
            <v>459</v>
          </cell>
          <cell r="G19">
            <v>76</v>
          </cell>
          <cell r="H19">
            <v>7112</v>
          </cell>
          <cell r="J19">
            <v>14.623172103487065</v>
          </cell>
          <cell r="K19">
            <v>21.048931383577052</v>
          </cell>
          <cell r="L19">
            <v>56.805399325084359</v>
          </cell>
          <cell r="M19">
            <v>6.4538807649043868</v>
          </cell>
          <cell r="N19">
            <v>1.0686164229471318</v>
          </cell>
          <cell r="O19">
            <v>100</v>
          </cell>
        </row>
        <row r="20">
          <cell r="B20">
            <v>1999</v>
          </cell>
          <cell r="C20">
            <v>968</v>
          </cell>
          <cell r="D20">
            <v>1342</v>
          </cell>
          <cell r="E20">
            <v>3843</v>
          </cell>
          <cell r="F20">
            <v>472</v>
          </cell>
          <cell r="G20">
            <v>16</v>
          </cell>
          <cell r="H20">
            <v>6641</v>
          </cell>
          <cell r="J20">
            <v>14.576118054509863</v>
          </cell>
          <cell r="K20">
            <v>20.207800030115948</v>
          </cell>
          <cell r="L20">
            <v>57.867790995332022</v>
          </cell>
          <cell r="M20">
            <v>7.1073633488932391</v>
          </cell>
          <cell r="N20">
            <v>0.24092757114892335</v>
          </cell>
          <cell r="O20">
            <v>100</v>
          </cell>
        </row>
        <row r="22">
          <cell r="A22" t="str">
            <v>Not traced</v>
          </cell>
        </row>
        <row r="23">
          <cell r="B23" t="str">
            <v>1981-85 average</v>
          </cell>
          <cell r="C23">
            <v>7</v>
          </cell>
          <cell r="D23">
            <v>8</v>
          </cell>
          <cell r="E23">
            <v>31</v>
          </cell>
          <cell r="F23">
            <v>1</v>
          </cell>
          <cell r="G23">
            <v>987</v>
          </cell>
          <cell r="H23">
            <v>1033</v>
          </cell>
          <cell r="J23">
            <v>0.67763794772507258</v>
          </cell>
          <cell r="K23">
            <v>0.77444336882865439</v>
          </cell>
          <cell r="L23">
            <v>3.0009680542110355</v>
          </cell>
          <cell r="M23">
            <v>9.6805421103581799E-2</v>
          </cell>
          <cell r="N23">
            <v>95.546950629235241</v>
          </cell>
          <cell r="O23">
            <v>100</v>
          </cell>
        </row>
        <row r="24">
          <cell r="B24">
            <v>1995</v>
          </cell>
          <cell r="C24">
            <v>3</v>
          </cell>
          <cell r="D24">
            <v>2</v>
          </cell>
          <cell r="E24">
            <v>3</v>
          </cell>
          <cell r="F24">
            <v>1</v>
          </cell>
          <cell r="G24">
            <v>895</v>
          </cell>
          <cell r="H24">
            <v>904</v>
          </cell>
          <cell r="J24">
            <v>0.33185840707964603</v>
          </cell>
          <cell r="K24">
            <v>0.22123893805309736</v>
          </cell>
          <cell r="L24">
            <v>0.33185840707964603</v>
          </cell>
          <cell r="M24">
            <v>0.11061946902654868</v>
          </cell>
          <cell r="N24">
            <v>99.004424778761063</v>
          </cell>
          <cell r="O24">
            <v>100</v>
          </cell>
        </row>
        <row r="25">
          <cell r="B25">
            <v>1996</v>
          </cell>
          <cell r="C25">
            <v>7</v>
          </cell>
          <cell r="D25">
            <v>5</v>
          </cell>
          <cell r="E25">
            <v>40</v>
          </cell>
          <cell r="F25">
            <v>3</v>
          </cell>
          <cell r="G25">
            <v>671</v>
          </cell>
          <cell r="H25">
            <v>726</v>
          </cell>
          <cell r="J25">
            <v>0.96418732782369143</v>
          </cell>
          <cell r="K25">
            <v>0.68870523415977969</v>
          </cell>
          <cell r="L25">
            <v>5.5096418732782375</v>
          </cell>
          <cell r="M25">
            <v>0.41322314049586778</v>
          </cell>
          <cell r="N25">
            <v>92.424242424242422</v>
          </cell>
          <cell r="O25">
            <v>100</v>
          </cell>
        </row>
        <row r="26">
          <cell r="B26">
            <v>1997</v>
          </cell>
          <cell r="C26">
            <v>19</v>
          </cell>
          <cell r="D26">
            <v>53</v>
          </cell>
          <cell r="E26">
            <v>165</v>
          </cell>
          <cell r="F26">
            <v>6</v>
          </cell>
          <cell r="G26">
            <v>529</v>
          </cell>
          <cell r="H26">
            <v>772</v>
          </cell>
          <cell r="J26">
            <v>2.4611398963730569</v>
          </cell>
          <cell r="K26">
            <v>6.8652849740932638</v>
          </cell>
          <cell r="L26">
            <v>21.373056994818654</v>
          </cell>
          <cell r="M26">
            <v>0.77720207253886009</v>
          </cell>
          <cell r="N26">
            <v>68.523316062176164</v>
          </cell>
          <cell r="O26">
            <v>100</v>
          </cell>
        </row>
        <row r="27">
          <cell r="B27">
            <v>1998</v>
          </cell>
          <cell r="C27">
            <v>3</v>
          </cell>
          <cell r="D27">
            <v>3</v>
          </cell>
          <cell r="E27">
            <v>55</v>
          </cell>
          <cell r="F27">
            <v>2</v>
          </cell>
          <cell r="G27">
            <v>630</v>
          </cell>
          <cell r="H27">
            <v>693</v>
          </cell>
          <cell r="J27">
            <v>0.4329004329004329</v>
          </cell>
          <cell r="K27">
            <v>0.4329004329004329</v>
          </cell>
          <cell r="L27">
            <v>7.9365079365079358</v>
          </cell>
          <cell r="M27">
            <v>0.28860028860028858</v>
          </cell>
          <cell r="N27">
            <v>90.909090909090907</v>
          </cell>
          <cell r="O27">
            <v>100</v>
          </cell>
        </row>
        <row r="28">
          <cell r="B28">
            <v>1999</v>
          </cell>
          <cell r="C28">
            <v>11</v>
          </cell>
          <cell r="D28">
            <v>13</v>
          </cell>
          <cell r="E28">
            <v>119</v>
          </cell>
          <cell r="F28">
            <v>5</v>
          </cell>
          <cell r="G28">
            <v>535</v>
          </cell>
          <cell r="H28">
            <v>683</v>
          </cell>
          <cell r="J28">
            <v>1.6105417276720351</v>
          </cell>
          <cell r="K28">
            <v>1.9033674963396781</v>
          </cell>
          <cell r="L28">
            <v>17.423133235724745</v>
          </cell>
          <cell r="M28">
            <v>0.7320644216691069</v>
          </cell>
          <cell r="N28">
            <v>78.330893118594432</v>
          </cell>
          <cell r="O28">
            <v>100</v>
          </cell>
        </row>
        <row r="30">
          <cell r="A30" t="str">
            <v>Total</v>
          </cell>
        </row>
        <row r="31">
          <cell r="B31" t="str">
            <v>1981-85 average</v>
          </cell>
          <cell r="C31">
            <v>4189</v>
          </cell>
          <cell r="D31">
            <v>4055</v>
          </cell>
          <cell r="E31">
            <v>9540</v>
          </cell>
          <cell r="F31">
            <v>1817</v>
          </cell>
          <cell r="G31">
            <v>1161</v>
          </cell>
          <cell r="H31">
            <v>20763</v>
          </cell>
          <cell r="J31">
            <v>20.175311852815103</v>
          </cell>
          <cell r="K31">
            <v>19.52993305399027</v>
          </cell>
          <cell r="L31">
            <v>45.947117468573907</v>
          </cell>
          <cell r="M31">
            <v>8.7511438616770221</v>
          </cell>
          <cell r="N31">
            <v>5.5916775032509758</v>
          </cell>
          <cell r="O31">
            <v>100</v>
          </cell>
        </row>
        <row r="32">
          <cell r="B32">
            <v>1995</v>
          </cell>
          <cell r="C32">
            <v>3646</v>
          </cell>
          <cell r="D32">
            <v>4269</v>
          </cell>
          <cell r="E32">
            <v>9694</v>
          </cell>
          <cell r="F32">
            <v>1722</v>
          </cell>
          <cell r="G32">
            <v>1245</v>
          </cell>
          <cell r="H32">
            <v>20576</v>
          </cell>
          <cell r="J32">
            <v>17.719673405909798</v>
          </cell>
          <cell r="K32">
            <v>20.747472783825817</v>
          </cell>
          <cell r="L32">
            <v>47.113141524105757</v>
          </cell>
          <cell r="M32">
            <v>8.3689735614307921</v>
          </cell>
          <cell r="N32">
            <v>6.0507387247278377</v>
          </cell>
          <cell r="O32">
            <v>100</v>
          </cell>
        </row>
        <row r="33">
          <cell r="B33">
            <v>1996</v>
          </cell>
          <cell r="C33">
            <v>3661</v>
          </cell>
          <cell r="D33">
            <v>3973</v>
          </cell>
          <cell r="E33">
            <v>9921</v>
          </cell>
          <cell r="F33">
            <v>1786</v>
          </cell>
          <cell r="G33">
            <v>1002</v>
          </cell>
          <cell r="H33">
            <v>20343</v>
          </cell>
          <cell r="J33">
            <v>17.996362385095608</v>
          </cell>
          <cell r="K33">
            <v>19.53005947991938</v>
          </cell>
          <cell r="L33">
            <v>48.768618197905916</v>
          </cell>
          <cell r="M33">
            <v>8.7794327287027478</v>
          </cell>
          <cell r="N33">
            <v>4.9255272083763462</v>
          </cell>
          <cell r="O33">
            <v>100</v>
          </cell>
        </row>
        <row r="34">
          <cell r="B34">
            <v>1997</v>
          </cell>
          <cell r="C34">
            <v>3774</v>
          </cell>
          <cell r="D34">
            <v>4230</v>
          </cell>
          <cell r="E34">
            <v>10923</v>
          </cell>
          <cell r="F34">
            <v>1942</v>
          </cell>
          <cell r="G34">
            <v>916</v>
          </cell>
          <cell r="H34">
            <v>21785</v>
          </cell>
          <cell r="J34">
            <v>17.32384668349782</v>
          </cell>
          <cell r="K34">
            <v>19.417030066559558</v>
          </cell>
          <cell r="L34">
            <v>50.140004590314433</v>
          </cell>
          <cell r="M34">
            <v>8.914390635758549</v>
          </cell>
          <cell r="N34">
            <v>4.2047280238696354</v>
          </cell>
          <cell r="O34">
            <v>100</v>
          </cell>
        </row>
        <row r="35">
          <cell r="B35">
            <v>1998</v>
          </cell>
          <cell r="C35">
            <v>3518</v>
          </cell>
          <cell r="D35">
            <v>4032</v>
          </cell>
          <cell r="E35">
            <v>11007</v>
          </cell>
          <cell r="F35">
            <v>1871</v>
          </cell>
          <cell r="G35">
            <v>901</v>
          </cell>
          <cell r="H35">
            <v>21329</v>
          </cell>
          <cell r="J35">
            <v>16.493975338740682</v>
          </cell>
          <cell r="K35">
            <v>18.903839842468003</v>
          </cell>
          <cell r="L35">
            <v>51.605794927094564</v>
          </cell>
          <cell r="M35">
            <v>8.7720943316611191</v>
          </cell>
          <cell r="N35">
            <v>4.2242955600356318</v>
          </cell>
          <cell r="O35">
            <v>100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Z77"/>
  <sheetViews>
    <sheetView tabSelected="1" zoomScale="66" zoomScaleNormal="66" workbookViewId="0"/>
  </sheetViews>
  <sheetFormatPr defaultRowHeight="15.75" x14ac:dyDescent="0.25"/>
  <cols>
    <col min="1" max="1" width="16.85546875" style="1" customWidth="1"/>
    <col min="2" max="2" width="23.28515625" style="14" customWidth="1"/>
    <col min="3" max="3" width="9.28515625" style="14" customWidth="1"/>
    <col min="4" max="4" width="10.85546875" style="14" customWidth="1"/>
    <col min="5" max="5" width="12.85546875" style="14" customWidth="1"/>
    <col min="6" max="6" width="2.7109375" style="14" customWidth="1"/>
    <col min="7" max="7" width="7.7109375" style="14" customWidth="1"/>
    <col min="8" max="8" width="10.7109375" style="14" customWidth="1"/>
    <col min="9" max="9" width="13.140625" style="14" customWidth="1"/>
    <col min="10" max="10" width="2.5703125" style="14" customWidth="1"/>
    <col min="11" max="11" width="7.7109375" style="14" customWidth="1"/>
    <col min="12" max="12" width="10.85546875" style="14" customWidth="1"/>
    <col min="13" max="13" width="13.5703125" style="14" customWidth="1"/>
    <col min="14" max="16384" width="9.140625" style="14"/>
  </cols>
  <sheetData>
    <row r="1" spans="1:26" s="3" customFormat="1" ht="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1</v>
      </c>
    </row>
    <row r="2" spans="1:26" s="3" customFormat="1" ht="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6" s="3" customFormat="1" ht="18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6" s="3" customFormat="1" ht="18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6" s="3" customFormat="1" ht="18.75" thickBot="1" x14ac:dyDescent="0.3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26" s="1" customFormat="1" x14ac:dyDescent="0.25">
      <c r="C6" s="5" t="s">
        <v>5</v>
      </c>
      <c r="D6" s="5"/>
      <c r="E6" s="5"/>
      <c r="F6" s="6"/>
      <c r="G6" s="5" t="s">
        <v>6</v>
      </c>
      <c r="H6" s="5"/>
      <c r="I6" s="5"/>
      <c r="J6" s="6"/>
      <c r="K6" s="5" t="s">
        <v>7</v>
      </c>
      <c r="L6" s="5"/>
      <c r="M6" s="5"/>
    </row>
    <row r="7" spans="1:26" s="1" customFormat="1" x14ac:dyDescent="0.25">
      <c r="A7" s="7" t="s">
        <v>8</v>
      </c>
      <c r="B7" s="7"/>
      <c r="C7" s="8"/>
      <c r="D7" s="8"/>
      <c r="E7" s="8" t="s">
        <v>9</v>
      </c>
      <c r="F7" s="8"/>
      <c r="G7" s="8"/>
      <c r="H7" s="8"/>
      <c r="I7" s="8" t="s">
        <v>9</v>
      </c>
      <c r="J7" s="8"/>
      <c r="K7" s="8"/>
      <c r="L7" s="8"/>
      <c r="M7" s="8" t="s">
        <v>9</v>
      </c>
    </row>
    <row r="8" spans="1:26" s="1" customFormat="1" ht="16.5" thickBot="1" x14ac:dyDescent="0.3">
      <c r="A8" s="4" t="s">
        <v>10</v>
      </c>
      <c r="B8" s="4" t="s">
        <v>11</v>
      </c>
      <c r="C8" s="9" t="s">
        <v>12</v>
      </c>
      <c r="D8" s="9" t="s">
        <v>13</v>
      </c>
      <c r="E8" s="9" t="s">
        <v>14</v>
      </c>
      <c r="F8" s="9"/>
      <c r="G8" s="9" t="s">
        <v>12</v>
      </c>
      <c r="H8" s="9" t="s">
        <v>13</v>
      </c>
      <c r="I8" s="9" t="s">
        <v>14</v>
      </c>
      <c r="J8" s="9"/>
      <c r="K8" s="9" t="s">
        <v>12</v>
      </c>
      <c r="L8" s="9" t="s">
        <v>13</v>
      </c>
      <c r="M8" s="9" t="s">
        <v>14</v>
      </c>
    </row>
    <row r="9" spans="1:26" s="1" customFormat="1" x14ac:dyDescent="0.25">
      <c r="A9" s="7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26" s="1" customFormat="1" ht="20.100000000000001" customHeight="1" x14ac:dyDescent="0.25">
      <c r="A10" s="3" t="s">
        <v>15</v>
      </c>
    </row>
    <row r="11" spans="1:26" s="1" customFormat="1" ht="20.100000000000001" customHeight="1" x14ac:dyDescent="0.25">
      <c r="A11" s="1" t="s">
        <v>16</v>
      </c>
      <c r="B11" s="10" t="s">
        <v>17</v>
      </c>
      <c r="C11" s="11">
        <v>46.2</v>
      </c>
      <c r="D11" s="11">
        <v>609</v>
      </c>
      <c r="E11" s="11">
        <v>2722.8</v>
      </c>
      <c r="F11" s="11"/>
      <c r="G11" s="11">
        <v>18.399999999999999</v>
      </c>
      <c r="H11" s="11">
        <v>46.6</v>
      </c>
      <c r="I11" s="11">
        <v>132.6</v>
      </c>
      <c r="J11" s="11"/>
      <c r="K11" s="11">
        <v>64.599999999999994</v>
      </c>
      <c r="L11" s="11">
        <v>655.6</v>
      </c>
      <c r="M11" s="11">
        <v>2855.4</v>
      </c>
    </row>
    <row r="12" spans="1:26" ht="20.100000000000001" customHeight="1" x14ac:dyDescent="0.25">
      <c r="B12" s="12">
        <v>2008</v>
      </c>
      <c r="C12" s="13">
        <v>43</v>
      </c>
      <c r="D12" s="13">
        <v>603</v>
      </c>
      <c r="E12" s="13">
        <v>2469</v>
      </c>
      <c r="F12" s="13"/>
      <c r="G12" s="13">
        <v>17</v>
      </c>
      <c r="H12" s="13">
        <v>42</v>
      </c>
      <c r="I12" s="13">
        <v>124</v>
      </c>
      <c r="J12" s="13"/>
      <c r="K12" s="13">
        <v>60</v>
      </c>
      <c r="L12" s="13">
        <v>645</v>
      </c>
      <c r="M12" s="13">
        <v>2593</v>
      </c>
      <c r="O12" s="15"/>
      <c r="P12" s="16"/>
      <c r="Q12" s="16"/>
      <c r="R12" s="17" t="s">
        <v>18</v>
      </c>
      <c r="S12" s="16"/>
      <c r="T12" s="16"/>
      <c r="U12" s="16"/>
      <c r="V12" s="16"/>
      <c r="W12" s="16"/>
      <c r="X12" s="16"/>
      <c r="Y12" s="16"/>
      <c r="Z12" s="16"/>
    </row>
    <row r="13" spans="1:26" ht="20.100000000000001" customHeight="1" x14ac:dyDescent="0.25">
      <c r="B13" s="12">
        <v>2009</v>
      </c>
      <c r="C13" s="13">
        <v>33</v>
      </c>
      <c r="D13" s="13">
        <v>481</v>
      </c>
      <c r="E13" s="13">
        <v>2107</v>
      </c>
      <c r="F13" s="13"/>
      <c r="G13" s="13">
        <v>14</v>
      </c>
      <c r="H13" s="13">
        <v>28</v>
      </c>
      <c r="I13" s="13">
        <v>92</v>
      </c>
      <c r="J13" s="13"/>
      <c r="K13" s="13">
        <v>47</v>
      </c>
      <c r="L13" s="13">
        <v>509</v>
      </c>
      <c r="M13" s="13">
        <v>2199</v>
      </c>
      <c r="O13" s="15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20.100000000000001" customHeight="1" x14ac:dyDescent="0.25">
      <c r="B14" s="12">
        <v>2010</v>
      </c>
      <c r="C14" s="13">
        <v>33</v>
      </c>
      <c r="D14" s="13">
        <v>432</v>
      </c>
      <c r="E14" s="13">
        <v>1911</v>
      </c>
      <c r="F14" s="13"/>
      <c r="G14" s="13">
        <v>14</v>
      </c>
      <c r="H14" s="13">
        <v>25</v>
      </c>
      <c r="I14" s="13">
        <v>102</v>
      </c>
      <c r="J14" s="13"/>
      <c r="K14" s="13">
        <v>47</v>
      </c>
      <c r="L14" s="13">
        <v>457</v>
      </c>
      <c r="M14" s="13">
        <v>2013</v>
      </c>
      <c r="O14" s="15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20.100000000000001" customHeight="1" x14ac:dyDescent="0.25">
      <c r="B15" s="12">
        <v>2011</v>
      </c>
      <c r="C15" s="13">
        <v>35</v>
      </c>
      <c r="D15" s="13">
        <v>478</v>
      </c>
      <c r="E15" s="13">
        <v>1962</v>
      </c>
      <c r="F15" s="13"/>
      <c r="G15" s="13">
        <v>8</v>
      </c>
      <c r="H15" s="13">
        <v>37</v>
      </c>
      <c r="I15" s="13">
        <v>103</v>
      </c>
      <c r="J15" s="13"/>
      <c r="K15" s="13">
        <v>43</v>
      </c>
      <c r="L15" s="13">
        <v>515</v>
      </c>
      <c r="M15" s="13">
        <v>2065</v>
      </c>
      <c r="O15" s="15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20.100000000000001" customHeight="1" x14ac:dyDescent="0.25">
      <c r="B16" s="12">
        <v>2012</v>
      </c>
      <c r="C16" s="13">
        <v>44</v>
      </c>
      <c r="D16" s="13">
        <v>435</v>
      </c>
      <c r="E16" s="13">
        <v>1893</v>
      </c>
      <c r="F16" s="13"/>
      <c r="G16" s="13">
        <v>15</v>
      </c>
      <c r="H16" s="13">
        <v>26</v>
      </c>
      <c r="I16" s="13">
        <v>86</v>
      </c>
      <c r="J16" s="13"/>
      <c r="K16" s="13">
        <v>59</v>
      </c>
      <c r="L16" s="13">
        <v>461</v>
      </c>
      <c r="M16" s="13">
        <v>1979</v>
      </c>
      <c r="O16" s="15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20.100000000000001" customHeight="1" x14ac:dyDescent="0.25">
      <c r="B17" s="12">
        <v>2013</v>
      </c>
      <c r="C17" s="13">
        <v>24</v>
      </c>
      <c r="D17" s="13">
        <v>369</v>
      </c>
      <c r="E17" s="13">
        <v>1653</v>
      </c>
      <c r="F17" s="13"/>
      <c r="G17" s="13">
        <v>14</v>
      </c>
      <c r="H17" s="13">
        <v>32</v>
      </c>
      <c r="I17" s="13">
        <v>81</v>
      </c>
      <c r="J17" s="13"/>
      <c r="K17" s="13">
        <v>38</v>
      </c>
      <c r="L17" s="13">
        <v>401</v>
      </c>
      <c r="M17" s="13">
        <v>1734</v>
      </c>
      <c r="O17" s="15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20.100000000000001" customHeight="1" x14ac:dyDescent="0.25">
      <c r="B18" s="12">
        <v>2014</v>
      </c>
      <c r="C18" s="13">
        <v>41</v>
      </c>
      <c r="D18" s="13">
        <v>398</v>
      </c>
      <c r="E18" s="13">
        <v>1662</v>
      </c>
      <c r="F18" s="13"/>
      <c r="G18" s="13">
        <v>18</v>
      </c>
      <c r="H18" s="13">
        <v>22</v>
      </c>
      <c r="I18" s="13">
        <v>83</v>
      </c>
      <c r="J18" s="13"/>
      <c r="K18" s="13">
        <v>59</v>
      </c>
      <c r="L18" s="13">
        <v>420</v>
      </c>
      <c r="M18" s="13">
        <v>1745</v>
      </c>
      <c r="O18" s="15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20.100000000000001" customHeight="1" x14ac:dyDescent="0.25">
      <c r="B19" s="12">
        <v>2015</v>
      </c>
      <c r="C19" s="13">
        <v>30</v>
      </c>
      <c r="D19" s="13">
        <v>407</v>
      </c>
      <c r="E19" s="13">
        <v>1619</v>
      </c>
      <c r="F19" s="13"/>
      <c r="G19" s="13">
        <v>14</v>
      </c>
      <c r="H19" s="13">
        <v>17</v>
      </c>
      <c r="I19" s="13">
        <v>71</v>
      </c>
      <c r="J19" s="13"/>
      <c r="K19" s="13">
        <v>44</v>
      </c>
      <c r="L19" s="13">
        <v>424</v>
      </c>
      <c r="M19" s="13">
        <v>1690</v>
      </c>
      <c r="O19" s="15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20.100000000000001" customHeight="1" x14ac:dyDescent="0.25">
      <c r="B20" s="12">
        <v>2016</v>
      </c>
      <c r="C20" s="13">
        <v>23</v>
      </c>
      <c r="D20" s="13">
        <v>378</v>
      </c>
      <c r="E20" s="13">
        <v>1599</v>
      </c>
      <c r="F20" s="13"/>
      <c r="G20" s="13">
        <v>9</v>
      </c>
      <c r="H20" s="13">
        <v>19</v>
      </c>
      <c r="I20" s="13">
        <v>63</v>
      </c>
      <c r="J20" s="13"/>
      <c r="K20" s="13">
        <v>32</v>
      </c>
      <c r="L20" s="13">
        <v>397</v>
      </c>
      <c r="M20" s="13">
        <v>1662</v>
      </c>
      <c r="O20" s="15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20.100000000000001" customHeight="1" x14ac:dyDescent="0.25">
      <c r="B21" s="12">
        <v>2017</v>
      </c>
      <c r="C21" s="13">
        <v>26</v>
      </c>
      <c r="D21" s="13">
        <v>357</v>
      </c>
      <c r="E21" s="13">
        <v>1298</v>
      </c>
      <c r="F21" s="13"/>
      <c r="G21" s="13">
        <v>12</v>
      </c>
      <c r="H21" s="13">
        <v>23</v>
      </c>
      <c r="I21" s="13">
        <v>65</v>
      </c>
      <c r="J21" s="13"/>
      <c r="K21" s="13">
        <v>38</v>
      </c>
      <c r="L21" s="13">
        <v>380</v>
      </c>
      <c r="M21" s="13">
        <v>1363</v>
      </c>
      <c r="O21" s="15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20.100000000000001" customHeight="1" x14ac:dyDescent="0.25">
      <c r="B22" s="12">
        <v>2018</v>
      </c>
      <c r="C22" s="13">
        <v>25</v>
      </c>
      <c r="D22" s="13">
        <v>338</v>
      </c>
      <c r="E22" s="13">
        <v>1196</v>
      </c>
      <c r="F22" s="13"/>
      <c r="G22" s="13">
        <v>9</v>
      </c>
      <c r="H22" s="13">
        <v>24</v>
      </c>
      <c r="I22" s="13">
        <v>57</v>
      </c>
      <c r="J22" s="13"/>
      <c r="K22" s="13">
        <v>34</v>
      </c>
      <c r="L22" s="13">
        <v>362</v>
      </c>
      <c r="M22" s="13">
        <v>1253</v>
      </c>
      <c r="O22" s="15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s="1" customFormat="1" ht="20.100000000000001" customHeight="1" x14ac:dyDescent="0.25">
      <c r="B23" s="10" t="s">
        <v>19</v>
      </c>
      <c r="C23" s="11">
        <v>29</v>
      </c>
      <c r="D23" s="11">
        <v>375.6</v>
      </c>
      <c r="E23" s="11">
        <v>1474.8</v>
      </c>
      <c r="F23" s="11"/>
      <c r="G23" s="11">
        <v>12.4</v>
      </c>
      <c r="H23" s="11">
        <v>21</v>
      </c>
      <c r="I23" s="11">
        <v>67.8</v>
      </c>
      <c r="J23" s="11"/>
      <c r="K23" s="11">
        <v>41.4</v>
      </c>
      <c r="L23" s="11">
        <v>396.6</v>
      </c>
      <c r="M23" s="11">
        <v>1542.6</v>
      </c>
      <c r="O23" s="18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20.100000000000001" customHeight="1" x14ac:dyDescent="0.25"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26" s="1" customFormat="1" ht="20.100000000000001" customHeight="1" x14ac:dyDescent="0.25">
      <c r="A25" s="1" t="s">
        <v>20</v>
      </c>
      <c r="B25" s="10" t="s">
        <v>17</v>
      </c>
      <c r="C25" s="11">
        <v>5.2</v>
      </c>
      <c r="D25" s="11">
        <v>111.4</v>
      </c>
      <c r="E25" s="11">
        <v>673</v>
      </c>
      <c r="F25" s="11"/>
      <c r="G25" s="11">
        <v>4</v>
      </c>
      <c r="H25" s="11">
        <v>22.6</v>
      </c>
      <c r="I25" s="11">
        <v>83.4</v>
      </c>
      <c r="J25" s="11"/>
      <c r="K25" s="11">
        <v>9.1999999999999993</v>
      </c>
      <c r="L25" s="11">
        <v>134</v>
      </c>
      <c r="M25" s="11">
        <v>756.4</v>
      </c>
    </row>
    <row r="26" spans="1:26" ht="20.100000000000001" customHeight="1" x14ac:dyDescent="0.25">
      <c r="B26" s="12">
        <v>2008</v>
      </c>
      <c r="C26" s="13">
        <v>4</v>
      </c>
      <c r="D26" s="13">
        <v>125</v>
      </c>
      <c r="E26" s="13">
        <v>644</v>
      </c>
      <c r="F26" s="13"/>
      <c r="G26" s="13">
        <v>5</v>
      </c>
      <c r="H26" s="13">
        <v>30</v>
      </c>
      <c r="I26" s="13">
        <v>86</v>
      </c>
      <c r="J26" s="13"/>
      <c r="K26" s="13">
        <v>9</v>
      </c>
      <c r="L26" s="13">
        <v>155</v>
      </c>
      <c r="M26" s="13">
        <v>730</v>
      </c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20.100000000000001" customHeight="1" x14ac:dyDescent="0.25">
      <c r="B27" s="12">
        <v>2009</v>
      </c>
      <c r="C27" s="13">
        <v>3</v>
      </c>
      <c r="D27" s="13">
        <v>123</v>
      </c>
      <c r="E27" s="13">
        <v>704</v>
      </c>
      <c r="F27" s="13"/>
      <c r="G27" s="13">
        <v>2</v>
      </c>
      <c r="H27" s="13">
        <v>29</v>
      </c>
      <c r="I27" s="13">
        <v>100</v>
      </c>
      <c r="J27" s="13"/>
      <c r="K27" s="13">
        <v>5</v>
      </c>
      <c r="L27" s="13">
        <v>152</v>
      </c>
      <c r="M27" s="13">
        <v>804</v>
      </c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20.100000000000001" customHeight="1" x14ac:dyDescent="0.25">
      <c r="B28" s="12">
        <v>2010</v>
      </c>
      <c r="C28" s="13">
        <v>1</v>
      </c>
      <c r="D28" s="13">
        <v>115</v>
      </c>
      <c r="E28" s="13">
        <v>688</v>
      </c>
      <c r="F28" s="13"/>
      <c r="G28" s="13">
        <v>6</v>
      </c>
      <c r="H28" s="13">
        <v>23</v>
      </c>
      <c r="I28" s="13">
        <v>93</v>
      </c>
      <c r="J28" s="13"/>
      <c r="K28" s="13">
        <v>7</v>
      </c>
      <c r="L28" s="13">
        <v>138</v>
      </c>
      <c r="M28" s="13">
        <v>781</v>
      </c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20.100000000000001" customHeight="1" x14ac:dyDescent="0.25">
      <c r="B29" s="12">
        <v>2011</v>
      </c>
      <c r="C29" s="13">
        <v>3</v>
      </c>
      <c r="D29" s="13">
        <v>120</v>
      </c>
      <c r="E29" s="13">
        <v>733</v>
      </c>
      <c r="F29" s="13"/>
      <c r="G29" s="13">
        <v>4</v>
      </c>
      <c r="H29" s="13">
        <v>36</v>
      </c>
      <c r="I29" s="13">
        <v>91</v>
      </c>
      <c r="J29" s="13"/>
      <c r="K29" s="13">
        <v>7</v>
      </c>
      <c r="L29" s="13">
        <v>156</v>
      </c>
      <c r="M29" s="13">
        <v>824</v>
      </c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20.100000000000001" customHeight="1" x14ac:dyDescent="0.25">
      <c r="B30" s="12">
        <v>2012</v>
      </c>
      <c r="C30" s="13">
        <v>5</v>
      </c>
      <c r="D30" s="13">
        <v>136</v>
      </c>
      <c r="E30" s="13">
        <v>791</v>
      </c>
      <c r="F30" s="13"/>
      <c r="G30" s="13">
        <v>4</v>
      </c>
      <c r="H30" s="13">
        <v>33</v>
      </c>
      <c r="I30" s="13">
        <v>114</v>
      </c>
      <c r="J30" s="13"/>
      <c r="K30" s="13">
        <v>9</v>
      </c>
      <c r="L30" s="13">
        <v>169</v>
      </c>
      <c r="M30" s="13">
        <v>905</v>
      </c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20.100000000000001" customHeight="1" x14ac:dyDescent="0.25">
      <c r="B31" s="12">
        <v>2013</v>
      </c>
      <c r="C31" s="13">
        <v>2</v>
      </c>
      <c r="D31" s="13">
        <v>120</v>
      </c>
      <c r="E31" s="13">
        <v>783</v>
      </c>
      <c r="F31" s="13"/>
      <c r="G31" s="13">
        <v>11</v>
      </c>
      <c r="H31" s="13">
        <v>29</v>
      </c>
      <c r="I31" s="13">
        <v>103</v>
      </c>
      <c r="J31" s="13"/>
      <c r="K31" s="13">
        <v>13</v>
      </c>
      <c r="L31" s="13">
        <v>149</v>
      </c>
      <c r="M31" s="13">
        <v>886</v>
      </c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20.100000000000001" customHeight="1" x14ac:dyDescent="0.25">
      <c r="B32" s="12">
        <v>2014</v>
      </c>
      <c r="C32" s="13">
        <v>3</v>
      </c>
      <c r="D32" s="13">
        <v>124</v>
      </c>
      <c r="E32" s="13">
        <v>789</v>
      </c>
      <c r="F32" s="13"/>
      <c r="G32" s="13">
        <v>5</v>
      </c>
      <c r="H32" s="13">
        <v>35</v>
      </c>
      <c r="I32" s="13">
        <v>106</v>
      </c>
      <c r="J32" s="13"/>
      <c r="K32" s="13">
        <v>8</v>
      </c>
      <c r="L32" s="13">
        <v>159</v>
      </c>
      <c r="M32" s="13">
        <v>895</v>
      </c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20.100000000000001" customHeight="1" x14ac:dyDescent="0.25">
      <c r="B33" s="12">
        <v>2015</v>
      </c>
      <c r="C33" s="13">
        <v>2</v>
      </c>
      <c r="D33" s="13">
        <v>129</v>
      </c>
      <c r="E33" s="13">
        <v>691</v>
      </c>
      <c r="F33" s="13"/>
      <c r="G33" s="13">
        <v>3</v>
      </c>
      <c r="H33" s="13">
        <v>35</v>
      </c>
      <c r="I33" s="13">
        <v>106</v>
      </c>
      <c r="J33" s="13"/>
      <c r="K33" s="13">
        <v>5</v>
      </c>
      <c r="L33" s="13">
        <v>164</v>
      </c>
      <c r="M33" s="13">
        <v>797</v>
      </c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20.100000000000001" customHeight="1" x14ac:dyDescent="0.25">
      <c r="B34" s="12">
        <v>2016</v>
      </c>
      <c r="C34" s="13">
        <v>3</v>
      </c>
      <c r="D34" s="13">
        <v>118</v>
      </c>
      <c r="E34" s="13">
        <v>682</v>
      </c>
      <c r="F34" s="13"/>
      <c r="G34" s="13">
        <v>5</v>
      </c>
      <c r="H34" s="13">
        <v>30</v>
      </c>
      <c r="I34" s="13">
        <v>108</v>
      </c>
      <c r="J34" s="13"/>
      <c r="K34" s="13">
        <v>8</v>
      </c>
      <c r="L34" s="13">
        <v>148</v>
      </c>
      <c r="M34" s="13">
        <v>790</v>
      </c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20.100000000000001" customHeight="1" x14ac:dyDescent="0.25">
      <c r="B35" s="12">
        <v>2017</v>
      </c>
      <c r="C35" s="13">
        <v>3</v>
      </c>
      <c r="D35" s="13">
        <v>132</v>
      </c>
      <c r="E35" s="13">
        <v>634</v>
      </c>
      <c r="F35" s="13"/>
      <c r="G35" s="13">
        <v>2</v>
      </c>
      <c r="H35" s="13">
        <v>39</v>
      </c>
      <c r="I35" s="13">
        <v>94</v>
      </c>
      <c r="J35" s="13"/>
      <c r="K35" s="13">
        <v>5</v>
      </c>
      <c r="L35" s="13">
        <v>171</v>
      </c>
      <c r="M35" s="13">
        <v>728</v>
      </c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20.100000000000001" customHeight="1" x14ac:dyDescent="0.25">
      <c r="B36" s="12">
        <v>2018</v>
      </c>
      <c r="C36" s="13">
        <v>2</v>
      </c>
      <c r="D36" s="13">
        <v>118</v>
      </c>
      <c r="E36" s="13">
        <v>554</v>
      </c>
      <c r="F36" s="13"/>
      <c r="G36" s="13">
        <v>4</v>
      </c>
      <c r="H36" s="13">
        <v>38</v>
      </c>
      <c r="I36" s="13">
        <v>83</v>
      </c>
      <c r="J36" s="13"/>
      <c r="K36" s="13">
        <v>6</v>
      </c>
      <c r="L36" s="13">
        <v>156</v>
      </c>
      <c r="M36" s="13">
        <v>637</v>
      </c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s="1" customFormat="1" ht="20.100000000000001" customHeight="1" x14ac:dyDescent="0.25">
      <c r="B37" s="10" t="s">
        <v>19</v>
      </c>
      <c r="C37" s="11">
        <v>2.6</v>
      </c>
      <c r="D37" s="11">
        <v>124.2</v>
      </c>
      <c r="E37" s="11">
        <v>670</v>
      </c>
      <c r="F37" s="11"/>
      <c r="G37" s="11">
        <v>3.8</v>
      </c>
      <c r="H37" s="11">
        <v>35.4</v>
      </c>
      <c r="I37" s="11">
        <v>99.4</v>
      </c>
      <c r="J37" s="11"/>
      <c r="K37" s="11">
        <v>6.4</v>
      </c>
      <c r="L37" s="11">
        <v>159.6</v>
      </c>
      <c r="M37" s="11">
        <v>769.4</v>
      </c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20.100000000000001" customHeight="1" x14ac:dyDescent="0.25"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26" s="1" customFormat="1" ht="20.100000000000001" customHeight="1" x14ac:dyDescent="0.25">
      <c r="A39" s="1" t="s">
        <v>21</v>
      </c>
      <c r="B39" s="10" t="s">
        <v>17</v>
      </c>
      <c r="C39" s="11">
        <v>6</v>
      </c>
      <c r="D39" s="11">
        <v>159</v>
      </c>
      <c r="E39" s="11">
        <v>560.6</v>
      </c>
      <c r="F39" s="11"/>
      <c r="G39" s="11">
        <v>35.6</v>
      </c>
      <c r="H39" s="11">
        <v>211.6</v>
      </c>
      <c r="I39" s="11">
        <v>488.8</v>
      </c>
      <c r="J39" s="11"/>
      <c r="K39" s="11">
        <v>41.6</v>
      </c>
      <c r="L39" s="11">
        <v>370.6</v>
      </c>
      <c r="M39" s="11">
        <v>1049.4000000000001</v>
      </c>
    </row>
    <row r="40" spans="1:26" ht="20.100000000000001" customHeight="1" x14ac:dyDescent="0.25">
      <c r="B40" s="12">
        <v>2008</v>
      </c>
      <c r="C40" s="13">
        <v>7</v>
      </c>
      <c r="D40" s="13">
        <v>176</v>
      </c>
      <c r="E40" s="13">
        <v>543</v>
      </c>
      <c r="F40" s="13"/>
      <c r="G40" s="13">
        <v>27</v>
      </c>
      <c r="H40" s="13">
        <v>220</v>
      </c>
      <c r="I40" s="13">
        <v>499</v>
      </c>
      <c r="J40" s="13"/>
      <c r="K40" s="13">
        <v>34</v>
      </c>
      <c r="L40" s="13">
        <v>396</v>
      </c>
      <c r="M40" s="13">
        <v>1042</v>
      </c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20.100000000000001" customHeight="1" x14ac:dyDescent="0.25">
      <c r="B41" s="12">
        <v>2009</v>
      </c>
      <c r="C41" s="13">
        <v>8</v>
      </c>
      <c r="D41" s="13">
        <v>121</v>
      </c>
      <c r="E41" s="13">
        <v>499</v>
      </c>
      <c r="F41" s="13"/>
      <c r="G41" s="13">
        <v>35</v>
      </c>
      <c r="H41" s="13">
        <v>211</v>
      </c>
      <c r="I41" s="13">
        <v>522</v>
      </c>
      <c r="J41" s="13"/>
      <c r="K41" s="13">
        <v>43</v>
      </c>
      <c r="L41" s="13">
        <v>332</v>
      </c>
      <c r="M41" s="13">
        <v>1021</v>
      </c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20.100000000000001" customHeight="1" x14ac:dyDescent="0.25">
      <c r="B42" s="12">
        <v>2010</v>
      </c>
      <c r="C42" s="13">
        <v>6</v>
      </c>
      <c r="D42" s="13">
        <v>122</v>
      </c>
      <c r="E42" s="13">
        <v>400</v>
      </c>
      <c r="F42" s="13"/>
      <c r="G42" s="13">
        <v>29</v>
      </c>
      <c r="H42" s="13">
        <v>197</v>
      </c>
      <c r="I42" s="13">
        <v>445</v>
      </c>
      <c r="J42" s="13"/>
      <c r="K42" s="13">
        <v>35</v>
      </c>
      <c r="L42" s="13">
        <v>319</v>
      </c>
      <c r="M42" s="13">
        <v>845</v>
      </c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20.100000000000001" customHeight="1" x14ac:dyDescent="0.25">
      <c r="B43" s="12">
        <v>2011</v>
      </c>
      <c r="C43" s="13">
        <v>9</v>
      </c>
      <c r="D43" s="13">
        <v>112</v>
      </c>
      <c r="E43" s="13">
        <v>425</v>
      </c>
      <c r="F43" s="13"/>
      <c r="G43" s="13">
        <v>24</v>
      </c>
      <c r="H43" s="13">
        <v>179</v>
      </c>
      <c r="I43" s="13">
        <v>381</v>
      </c>
      <c r="J43" s="13"/>
      <c r="K43" s="13">
        <v>33</v>
      </c>
      <c r="L43" s="13">
        <v>291</v>
      </c>
      <c r="M43" s="13">
        <v>806</v>
      </c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ht="20.100000000000001" customHeight="1" x14ac:dyDescent="0.25">
      <c r="B44" s="12">
        <v>2012</v>
      </c>
      <c r="C44" s="13">
        <v>3</v>
      </c>
      <c r="D44" s="13">
        <v>132</v>
      </c>
      <c r="E44" s="13">
        <v>433</v>
      </c>
      <c r="F44" s="13"/>
      <c r="G44" s="13">
        <v>18</v>
      </c>
      <c r="H44" s="13">
        <v>211</v>
      </c>
      <c r="I44" s="13">
        <v>434</v>
      </c>
      <c r="J44" s="13"/>
      <c r="K44" s="13">
        <v>21</v>
      </c>
      <c r="L44" s="13">
        <v>343</v>
      </c>
      <c r="M44" s="13">
        <v>867</v>
      </c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20.100000000000001" customHeight="1" x14ac:dyDescent="0.25">
      <c r="B45" s="12">
        <v>2013</v>
      </c>
      <c r="C45" s="13">
        <v>5</v>
      </c>
      <c r="D45" s="13">
        <v>124</v>
      </c>
      <c r="E45" s="13">
        <v>428</v>
      </c>
      <c r="F45" s="13"/>
      <c r="G45" s="13">
        <v>18</v>
      </c>
      <c r="H45" s="13">
        <v>157</v>
      </c>
      <c r="I45" s="13">
        <v>347</v>
      </c>
      <c r="J45" s="13"/>
      <c r="K45" s="13">
        <v>23</v>
      </c>
      <c r="L45" s="13">
        <v>281</v>
      </c>
      <c r="M45" s="13">
        <v>775</v>
      </c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20.100000000000001" customHeight="1" x14ac:dyDescent="0.25">
      <c r="B46" s="12">
        <v>2014</v>
      </c>
      <c r="C46" s="13">
        <v>6</v>
      </c>
      <c r="D46" s="13">
        <v>144</v>
      </c>
      <c r="E46" s="13">
        <v>463</v>
      </c>
      <c r="F46" s="13"/>
      <c r="G46" s="13">
        <v>24</v>
      </c>
      <c r="H46" s="13">
        <v>183</v>
      </c>
      <c r="I46" s="13">
        <v>363</v>
      </c>
      <c r="J46" s="13"/>
      <c r="K46" s="13">
        <v>30</v>
      </c>
      <c r="L46" s="13">
        <v>327</v>
      </c>
      <c r="M46" s="13">
        <v>826</v>
      </c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20.100000000000001" customHeight="1" x14ac:dyDescent="0.25">
      <c r="B47" s="12">
        <v>2015</v>
      </c>
      <c r="C47" s="13">
        <v>3</v>
      </c>
      <c r="D47" s="13">
        <v>101</v>
      </c>
      <c r="E47" s="13">
        <v>396</v>
      </c>
      <c r="F47" s="13"/>
      <c r="G47" s="13">
        <v>24</v>
      </c>
      <c r="H47" s="13">
        <v>157</v>
      </c>
      <c r="I47" s="13">
        <v>339</v>
      </c>
      <c r="J47" s="13"/>
      <c r="K47" s="13">
        <v>27</v>
      </c>
      <c r="L47" s="13">
        <v>258</v>
      </c>
      <c r="M47" s="13">
        <v>735</v>
      </c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20.100000000000001" customHeight="1" x14ac:dyDescent="0.25">
      <c r="B48" s="12">
        <v>2016</v>
      </c>
      <c r="C48" s="13">
        <v>7</v>
      </c>
      <c r="D48" s="13">
        <v>104</v>
      </c>
      <c r="E48" s="13">
        <v>373</v>
      </c>
      <c r="F48" s="13"/>
      <c r="G48" s="13">
        <v>23</v>
      </c>
      <c r="H48" s="13">
        <v>164</v>
      </c>
      <c r="I48" s="13">
        <v>336</v>
      </c>
      <c r="J48" s="13"/>
      <c r="K48" s="13">
        <v>30</v>
      </c>
      <c r="L48" s="13">
        <v>268</v>
      </c>
      <c r="M48" s="13">
        <v>709</v>
      </c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20.100000000000001" customHeight="1" x14ac:dyDescent="0.25">
      <c r="B49" s="12">
        <v>2017</v>
      </c>
      <c r="C49" s="13">
        <v>3</v>
      </c>
      <c r="D49" s="13">
        <v>119</v>
      </c>
      <c r="E49" s="13">
        <v>316</v>
      </c>
      <c r="F49" s="13"/>
      <c r="G49" s="13">
        <v>26</v>
      </c>
      <c r="H49" s="13">
        <v>162</v>
      </c>
      <c r="I49" s="13">
        <v>304</v>
      </c>
      <c r="J49" s="13"/>
      <c r="K49" s="13">
        <v>29</v>
      </c>
      <c r="L49" s="13">
        <v>281</v>
      </c>
      <c r="M49" s="13">
        <v>620</v>
      </c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20.100000000000001" customHeight="1" x14ac:dyDescent="0.25">
      <c r="B50" s="12">
        <v>2018</v>
      </c>
      <c r="C50" s="13">
        <v>5</v>
      </c>
      <c r="D50" s="13">
        <v>97</v>
      </c>
      <c r="E50" s="13">
        <v>302</v>
      </c>
      <c r="F50" s="13"/>
      <c r="G50" s="13">
        <v>28</v>
      </c>
      <c r="H50" s="13">
        <v>186</v>
      </c>
      <c r="I50" s="13">
        <v>338</v>
      </c>
      <c r="J50" s="13"/>
      <c r="K50" s="13">
        <v>33</v>
      </c>
      <c r="L50" s="13">
        <v>283</v>
      </c>
      <c r="M50" s="13">
        <v>640</v>
      </c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s="1" customFormat="1" ht="20.100000000000001" customHeight="1" x14ac:dyDescent="0.25">
      <c r="B51" s="10" t="s">
        <v>19</v>
      </c>
      <c r="C51" s="11">
        <v>4.8</v>
      </c>
      <c r="D51" s="11">
        <v>113</v>
      </c>
      <c r="E51" s="11">
        <v>370</v>
      </c>
      <c r="F51" s="11"/>
      <c r="G51" s="11">
        <v>25</v>
      </c>
      <c r="H51" s="11">
        <v>170.4</v>
      </c>
      <c r="I51" s="11">
        <v>336</v>
      </c>
      <c r="J51" s="11"/>
      <c r="K51" s="11">
        <v>29.8</v>
      </c>
      <c r="L51" s="11">
        <v>283.39999999999998</v>
      </c>
      <c r="M51" s="11">
        <v>706</v>
      </c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20.100000000000001" customHeight="1" x14ac:dyDescent="0.25"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26" s="1" customFormat="1" ht="20.100000000000001" customHeight="1" x14ac:dyDescent="0.25">
      <c r="A53" s="1" t="s">
        <v>22</v>
      </c>
      <c r="B53" s="10" t="s">
        <v>17</v>
      </c>
      <c r="C53" s="11">
        <v>21</v>
      </c>
      <c r="D53" s="11">
        <v>337.4</v>
      </c>
      <c r="E53" s="11">
        <v>4762.3999999999996</v>
      </c>
      <c r="F53" s="11"/>
      <c r="G53" s="11">
        <v>140.6</v>
      </c>
      <c r="H53" s="11">
        <v>920.4</v>
      </c>
      <c r="I53" s="11">
        <v>5844</v>
      </c>
      <c r="J53" s="11"/>
      <c r="K53" s="11">
        <v>161.6</v>
      </c>
      <c r="L53" s="11">
        <v>1257.8</v>
      </c>
      <c r="M53" s="11">
        <v>10606.4</v>
      </c>
    </row>
    <row r="54" spans="1:26" ht="20.100000000000001" customHeight="1" x14ac:dyDescent="0.25">
      <c r="B54" s="12">
        <v>2008</v>
      </c>
      <c r="C54" s="13">
        <v>22</v>
      </c>
      <c r="D54" s="13">
        <v>347</v>
      </c>
      <c r="E54" s="13">
        <v>4325</v>
      </c>
      <c r="F54" s="13"/>
      <c r="G54" s="13">
        <v>131</v>
      </c>
      <c r="H54" s="13">
        <v>856</v>
      </c>
      <c r="I54" s="13">
        <v>5345</v>
      </c>
      <c r="J54" s="13"/>
      <c r="K54" s="13">
        <v>153</v>
      </c>
      <c r="L54" s="13">
        <v>1203</v>
      </c>
      <c r="M54" s="13">
        <v>9670</v>
      </c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20.100000000000001" customHeight="1" x14ac:dyDescent="0.25">
      <c r="B55" s="12">
        <v>2009</v>
      </c>
      <c r="C55" s="13">
        <v>18</v>
      </c>
      <c r="D55" s="13">
        <v>293</v>
      </c>
      <c r="E55" s="13">
        <v>4249</v>
      </c>
      <c r="F55" s="13"/>
      <c r="G55" s="13">
        <v>98</v>
      </c>
      <c r="H55" s="13">
        <v>842</v>
      </c>
      <c r="I55" s="13">
        <v>5330</v>
      </c>
      <c r="J55" s="13"/>
      <c r="K55" s="13">
        <v>116</v>
      </c>
      <c r="L55" s="13">
        <v>1135</v>
      </c>
      <c r="M55" s="13">
        <v>9579</v>
      </c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20.100000000000001" customHeight="1" x14ac:dyDescent="0.25">
      <c r="B56" s="12">
        <v>2010</v>
      </c>
      <c r="C56" s="13">
        <v>15</v>
      </c>
      <c r="D56" s="13">
        <v>233</v>
      </c>
      <c r="E56" s="13">
        <v>3865</v>
      </c>
      <c r="F56" s="13"/>
      <c r="G56" s="13">
        <v>90</v>
      </c>
      <c r="H56" s="13">
        <v>670</v>
      </c>
      <c r="I56" s="13">
        <v>4436</v>
      </c>
      <c r="J56" s="13"/>
      <c r="K56" s="13">
        <v>105</v>
      </c>
      <c r="L56" s="13">
        <v>903</v>
      </c>
      <c r="M56" s="13">
        <v>8301</v>
      </c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20.100000000000001" customHeight="1" x14ac:dyDescent="0.25">
      <c r="B57" s="12">
        <v>2011</v>
      </c>
      <c r="C57" s="13">
        <v>12</v>
      </c>
      <c r="D57" s="13">
        <v>209</v>
      </c>
      <c r="E57" s="13">
        <v>3759</v>
      </c>
      <c r="F57" s="13"/>
      <c r="G57" s="13">
        <v>77</v>
      </c>
      <c r="H57" s="13">
        <v>549</v>
      </c>
      <c r="I57" s="13">
        <v>4018</v>
      </c>
      <c r="J57" s="13"/>
      <c r="K57" s="13">
        <v>89</v>
      </c>
      <c r="L57" s="13">
        <v>758</v>
      </c>
      <c r="M57" s="13">
        <v>7777</v>
      </c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20.100000000000001" customHeight="1" x14ac:dyDescent="0.25">
      <c r="B58" s="12">
        <v>2012</v>
      </c>
      <c r="C58" s="13">
        <v>12</v>
      </c>
      <c r="D58" s="13">
        <v>271</v>
      </c>
      <c r="E58" s="13">
        <v>3660</v>
      </c>
      <c r="F58" s="13"/>
      <c r="G58" s="13">
        <v>61</v>
      </c>
      <c r="H58" s="13">
        <v>576</v>
      </c>
      <c r="I58" s="13">
        <v>4005</v>
      </c>
      <c r="J58" s="13"/>
      <c r="K58" s="13">
        <v>73</v>
      </c>
      <c r="L58" s="13">
        <v>847</v>
      </c>
      <c r="M58" s="13">
        <v>7665</v>
      </c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20.100000000000001" customHeight="1" x14ac:dyDescent="0.25">
      <c r="B59" s="12">
        <v>2013</v>
      </c>
      <c r="C59" s="13">
        <v>14</v>
      </c>
      <c r="D59" s="13">
        <v>177</v>
      </c>
      <c r="E59" s="13">
        <v>3368</v>
      </c>
      <c r="F59" s="13"/>
      <c r="G59" s="13">
        <v>75</v>
      </c>
      <c r="H59" s="13">
        <v>541</v>
      </c>
      <c r="I59" s="13">
        <v>3596</v>
      </c>
      <c r="J59" s="13"/>
      <c r="K59" s="13">
        <v>89</v>
      </c>
      <c r="L59" s="13">
        <v>718</v>
      </c>
      <c r="M59" s="13">
        <v>6964</v>
      </c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20.100000000000001" customHeight="1" x14ac:dyDescent="0.25">
      <c r="B60" s="12">
        <v>2014</v>
      </c>
      <c r="C60" s="13">
        <v>18</v>
      </c>
      <c r="D60" s="13">
        <v>186</v>
      </c>
      <c r="E60" s="13">
        <v>3343</v>
      </c>
      <c r="F60" s="13"/>
      <c r="G60" s="13">
        <v>76</v>
      </c>
      <c r="H60" s="13">
        <v>500</v>
      </c>
      <c r="I60" s="13">
        <v>3443</v>
      </c>
      <c r="J60" s="13"/>
      <c r="K60" s="13">
        <v>94</v>
      </c>
      <c r="L60" s="13">
        <v>686</v>
      </c>
      <c r="M60" s="13">
        <v>6786</v>
      </c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20.100000000000001" customHeight="1" x14ac:dyDescent="0.25">
      <c r="B61" s="12">
        <v>2015</v>
      </c>
      <c r="C61" s="13">
        <v>9</v>
      </c>
      <c r="D61" s="13">
        <v>189</v>
      </c>
      <c r="E61" s="13">
        <v>3325</v>
      </c>
      <c r="F61" s="13"/>
      <c r="G61" s="13">
        <v>66</v>
      </c>
      <c r="H61" s="13">
        <v>449</v>
      </c>
      <c r="I61" s="13">
        <v>3388</v>
      </c>
      <c r="J61" s="13"/>
      <c r="K61" s="13">
        <v>75</v>
      </c>
      <c r="L61" s="13">
        <v>638</v>
      </c>
      <c r="M61" s="13">
        <v>6713</v>
      </c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20.100000000000001" customHeight="1" x14ac:dyDescent="0.25">
      <c r="B62" s="12">
        <v>2016</v>
      </c>
      <c r="C62" s="13">
        <v>8</v>
      </c>
      <c r="D62" s="13">
        <v>204</v>
      </c>
      <c r="E62" s="13">
        <v>3332</v>
      </c>
      <c r="F62" s="13"/>
      <c r="G62" s="13">
        <v>98</v>
      </c>
      <c r="H62" s="13">
        <v>558</v>
      </c>
      <c r="I62" s="13">
        <v>3365</v>
      </c>
      <c r="J62" s="13"/>
      <c r="K62" s="13">
        <v>106</v>
      </c>
      <c r="L62" s="13">
        <v>762</v>
      </c>
      <c r="M62" s="13">
        <v>6697</v>
      </c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20.100000000000001" customHeight="1" x14ac:dyDescent="0.25">
      <c r="B63" s="12">
        <v>2017</v>
      </c>
      <c r="C63" s="13">
        <v>7</v>
      </c>
      <c r="D63" s="13">
        <v>191</v>
      </c>
      <c r="E63" s="13">
        <v>2835</v>
      </c>
      <c r="F63" s="13"/>
      <c r="G63" s="13">
        <v>57</v>
      </c>
      <c r="H63" s="13">
        <v>471</v>
      </c>
      <c r="I63" s="13">
        <v>2872</v>
      </c>
      <c r="J63" s="13"/>
      <c r="K63" s="13">
        <v>64</v>
      </c>
      <c r="L63" s="13">
        <v>662</v>
      </c>
      <c r="M63" s="13">
        <v>5707</v>
      </c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20.100000000000001" customHeight="1" x14ac:dyDescent="0.25">
      <c r="B64" s="12">
        <v>2018</v>
      </c>
      <c r="C64" s="13">
        <v>9</v>
      </c>
      <c r="D64" s="13">
        <v>195</v>
      </c>
      <c r="E64" s="13">
        <v>2410</v>
      </c>
      <c r="F64" s="13"/>
      <c r="G64" s="13">
        <v>66</v>
      </c>
      <c r="H64" s="13">
        <v>472</v>
      </c>
      <c r="I64" s="13">
        <v>2669</v>
      </c>
      <c r="J64" s="13"/>
      <c r="K64" s="13">
        <v>75</v>
      </c>
      <c r="L64" s="13">
        <v>667</v>
      </c>
      <c r="M64" s="13">
        <v>5079</v>
      </c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s="1" customFormat="1" ht="20.100000000000001" customHeight="1" thickBot="1" x14ac:dyDescent="0.3">
      <c r="A65" s="4"/>
      <c r="B65" s="19" t="s">
        <v>19</v>
      </c>
      <c r="C65" s="20">
        <v>10.199999999999999</v>
      </c>
      <c r="D65" s="20">
        <v>193</v>
      </c>
      <c r="E65" s="20">
        <v>3049</v>
      </c>
      <c r="F65" s="20"/>
      <c r="G65" s="20">
        <v>72.599999999999994</v>
      </c>
      <c r="H65" s="20">
        <v>490</v>
      </c>
      <c r="I65" s="20">
        <v>3147.4</v>
      </c>
      <c r="J65" s="20"/>
      <c r="K65" s="20">
        <v>82.8</v>
      </c>
      <c r="L65" s="20">
        <v>683</v>
      </c>
      <c r="M65" s="20">
        <v>6196.4</v>
      </c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77" spans="1:26" x14ac:dyDescent="0.25">
      <c r="B77" s="21"/>
    </row>
  </sheetData>
  <pageMargins left="0.39370078740157483" right="0.39370078740157483" top="0.39370078740157483" bottom="0.39370078740157483" header="0" footer="0"/>
  <pageSetup paperSize="9" scale="6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M79"/>
  <sheetViews>
    <sheetView workbookViewId="0"/>
  </sheetViews>
  <sheetFormatPr defaultRowHeight="12.75" x14ac:dyDescent="0.2"/>
  <cols>
    <col min="1" max="1" width="18.140625" style="47" customWidth="1"/>
    <col min="2" max="2" width="10.5703125" style="47" customWidth="1"/>
    <col min="3" max="3" width="6.5703125" style="47" customWidth="1"/>
    <col min="4" max="7" width="9.140625" style="47"/>
    <col min="8" max="8" width="2.140625" style="47" customWidth="1"/>
    <col min="9" max="9" width="7" style="47" customWidth="1"/>
    <col min="10" max="16384" width="9.140625" style="47"/>
  </cols>
  <sheetData>
    <row r="1" spans="1:13" ht="15.75" x14ac:dyDescent="0.25">
      <c r="A1" s="1" t="s">
        <v>89</v>
      </c>
      <c r="M1" s="2" t="s">
        <v>1</v>
      </c>
    </row>
    <row r="2" spans="1:13" ht="9.75" customHeight="1" x14ac:dyDescent="0.2"/>
    <row r="3" spans="1:13" ht="15.75" x14ac:dyDescent="0.25">
      <c r="A3" s="1" t="s">
        <v>60</v>
      </c>
    </row>
    <row r="4" spans="1:13" ht="15.75" x14ac:dyDescent="0.25">
      <c r="A4" s="1" t="s">
        <v>61</v>
      </c>
    </row>
    <row r="5" spans="1:13" ht="13.5" thickBot="1" x14ac:dyDescent="0.25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3.5" thickBot="1" x14ac:dyDescent="0.25">
      <c r="A6" s="98"/>
      <c r="B6" s="98"/>
      <c r="C6" s="98"/>
      <c r="D6" s="98"/>
      <c r="E6" s="99" t="s">
        <v>17</v>
      </c>
      <c r="F6" s="100"/>
      <c r="G6" s="100"/>
      <c r="H6" s="98"/>
      <c r="I6" s="100"/>
      <c r="J6" s="100"/>
      <c r="K6" s="101">
        <v>2018</v>
      </c>
      <c r="L6" s="100"/>
      <c r="M6" s="100"/>
    </row>
    <row r="7" spans="1:13" ht="13.5" thickBot="1" x14ac:dyDescent="0.25">
      <c r="A7" s="99"/>
      <c r="B7" s="99"/>
      <c r="C7" s="102"/>
      <c r="D7" s="102"/>
      <c r="E7" s="103" t="s">
        <v>62</v>
      </c>
      <c r="F7" s="102"/>
      <c r="G7" s="102"/>
      <c r="H7" s="104"/>
      <c r="I7" s="102"/>
      <c r="J7" s="102"/>
      <c r="K7" s="103" t="s">
        <v>62</v>
      </c>
      <c r="L7" s="102"/>
      <c r="M7" s="102"/>
    </row>
    <row r="8" spans="1:13" ht="15" thickBot="1" x14ac:dyDescent="0.25">
      <c r="A8" s="105" t="s">
        <v>63</v>
      </c>
      <c r="B8" s="105" t="s">
        <v>64</v>
      </c>
      <c r="C8" s="106" t="s">
        <v>12</v>
      </c>
      <c r="D8" s="106" t="s">
        <v>13</v>
      </c>
      <c r="E8" s="106" t="s">
        <v>65</v>
      </c>
      <c r="F8" s="106" t="s">
        <v>66</v>
      </c>
      <c r="G8" s="106" t="s">
        <v>90</v>
      </c>
      <c r="H8" s="105"/>
      <c r="I8" s="106" t="s">
        <v>12</v>
      </c>
      <c r="J8" s="106" t="s">
        <v>13</v>
      </c>
      <c r="K8" s="106" t="s">
        <v>65</v>
      </c>
      <c r="L8" s="106" t="s">
        <v>66</v>
      </c>
      <c r="M8" s="106" t="s">
        <v>90</v>
      </c>
    </row>
    <row r="9" spans="1:13" ht="13.5" thickTop="1" x14ac:dyDescent="0.2">
      <c r="A9" s="107" t="s">
        <v>91</v>
      </c>
      <c r="B9" s="108" t="s">
        <v>68</v>
      </c>
      <c r="C9" s="109">
        <v>2</v>
      </c>
      <c r="D9" s="109">
        <v>10</v>
      </c>
      <c r="E9" s="109">
        <v>67</v>
      </c>
      <c r="F9" s="109">
        <v>58</v>
      </c>
      <c r="G9" s="109">
        <v>127</v>
      </c>
      <c r="H9" s="109"/>
      <c r="I9" s="109">
        <v>0</v>
      </c>
      <c r="J9" s="109">
        <v>7</v>
      </c>
      <c r="K9" s="109">
        <v>40</v>
      </c>
      <c r="L9" s="109">
        <v>35</v>
      </c>
      <c r="M9" s="109">
        <v>75</v>
      </c>
    </row>
    <row r="10" spans="1:13" x14ac:dyDescent="0.2">
      <c r="A10" s="107"/>
      <c r="B10" s="108" t="s">
        <v>69</v>
      </c>
      <c r="C10" s="109">
        <v>1</v>
      </c>
      <c r="D10" s="109">
        <v>10</v>
      </c>
      <c r="E10" s="109">
        <v>57</v>
      </c>
      <c r="F10" s="109">
        <v>58</v>
      </c>
      <c r="G10" s="109">
        <v>115</v>
      </c>
      <c r="H10" s="109"/>
      <c r="I10" s="109">
        <v>0</v>
      </c>
      <c r="J10" s="109">
        <v>2</v>
      </c>
      <c r="K10" s="109">
        <v>23</v>
      </c>
      <c r="L10" s="109">
        <v>26</v>
      </c>
      <c r="M10" s="109">
        <v>49</v>
      </c>
    </row>
    <row r="11" spans="1:13" x14ac:dyDescent="0.2">
      <c r="A11" s="107"/>
      <c r="B11" s="108" t="s">
        <v>70</v>
      </c>
      <c r="C11" s="109">
        <v>1</v>
      </c>
      <c r="D11" s="109">
        <v>12</v>
      </c>
      <c r="E11" s="109">
        <v>89</v>
      </c>
      <c r="F11" s="109">
        <v>94</v>
      </c>
      <c r="G11" s="109">
        <v>182</v>
      </c>
      <c r="H11" s="109"/>
      <c r="I11" s="109">
        <v>0</v>
      </c>
      <c r="J11" s="109">
        <v>7</v>
      </c>
      <c r="K11" s="109">
        <v>56</v>
      </c>
      <c r="L11" s="109">
        <v>38</v>
      </c>
      <c r="M11" s="109">
        <v>94</v>
      </c>
    </row>
    <row r="12" spans="1:13" x14ac:dyDescent="0.2">
      <c r="A12" s="107"/>
      <c r="B12" s="108" t="s">
        <v>71</v>
      </c>
      <c r="C12" s="109">
        <v>3</v>
      </c>
      <c r="D12" s="109">
        <v>29</v>
      </c>
      <c r="E12" s="109">
        <v>100</v>
      </c>
      <c r="F12" s="109">
        <v>149</v>
      </c>
      <c r="G12" s="109">
        <v>249</v>
      </c>
      <c r="H12" s="109"/>
      <c r="I12" s="109">
        <v>0</v>
      </c>
      <c r="J12" s="109">
        <v>13</v>
      </c>
      <c r="K12" s="109">
        <v>39</v>
      </c>
      <c r="L12" s="109">
        <v>61</v>
      </c>
      <c r="M12" s="109">
        <v>100</v>
      </c>
    </row>
    <row r="13" spans="1:13" x14ac:dyDescent="0.2">
      <c r="A13" s="107"/>
      <c r="B13" s="47" t="s">
        <v>72</v>
      </c>
      <c r="C13" s="109">
        <v>17</v>
      </c>
      <c r="D13" s="109">
        <v>106</v>
      </c>
      <c r="E13" s="109">
        <v>364</v>
      </c>
      <c r="F13" s="109">
        <v>393</v>
      </c>
      <c r="G13" s="109">
        <v>757</v>
      </c>
      <c r="H13" s="109"/>
      <c r="I13" s="109">
        <v>2</v>
      </c>
      <c r="J13" s="109">
        <v>32</v>
      </c>
      <c r="K13" s="109">
        <v>88</v>
      </c>
      <c r="L13" s="109">
        <v>104</v>
      </c>
      <c r="M13" s="109">
        <v>192</v>
      </c>
    </row>
    <row r="14" spans="1:13" x14ac:dyDescent="0.2">
      <c r="A14" s="107"/>
      <c r="B14" s="47" t="s">
        <v>73</v>
      </c>
      <c r="C14" s="109">
        <v>8</v>
      </c>
      <c r="D14" s="109">
        <v>68</v>
      </c>
      <c r="E14" s="109">
        <v>242</v>
      </c>
      <c r="F14" s="109">
        <v>275</v>
      </c>
      <c r="G14" s="109">
        <v>517</v>
      </c>
      <c r="H14" s="109"/>
      <c r="I14" s="109">
        <v>3</v>
      </c>
      <c r="J14" s="109">
        <v>33</v>
      </c>
      <c r="K14" s="109">
        <v>98</v>
      </c>
      <c r="L14" s="109">
        <v>118</v>
      </c>
      <c r="M14" s="109">
        <v>216</v>
      </c>
    </row>
    <row r="15" spans="1:13" x14ac:dyDescent="0.2">
      <c r="A15" s="107"/>
      <c r="B15" s="47" t="s">
        <v>74</v>
      </c>
      <c r="C15" s="109">
        <v>2</v>
      </c>
      <c r="D15" s="109">
        <v>35</v>
      </c>
      <c r="E15" s="109">
        <v>139</v>
      </c>
      <c r="F15" s="109">
        <v>156</v>
      </c>
      <c r="G15" s="109">
        <v>295</v>
      </c>
      <c r="H15" s="109"/>
      <c r="I15" s="109">
        <v>1</v>
      </c>
      <c r="J15" s="109">
        <v>28</v>
      </c>
      <c r="K15" s="109">
        <v>66</v>
      </c>
      <c r="L15" s="109">
        <v>88</v>
      </c>
      <c r="M15" s="109">
        <v>154</v>
      </c>
    </row>
    <row r="16" spans="1:13" x14ac:dyDescent="0.2">
      <c r="A16" s="107"/>
      <c r="B16" s="47" t="s">
        <v>75</v>
      </c>
      <c r="C16" s="109">
        <v>5</v>
      </c>
      <c r="D16" s="109">
        <v>43</v>
      </c>
      <c r="E16" s="109">
        <v>168</v>
      </c>
      <c r="F16" s="109">
        <v>260</v>
      </c>
      <c r="G16" s="109">
        <v>428</v>
      </c>
      <c r="H16" s="109"/>
      <c r="I16" s="109">
        <v>1</v>
      </c>
      <c r="J16" s="109">
        <v>26</v>
      </c>
      <c r="K16" s="109">
        <v>95</v>
      </c>
      <c r="L16" s="109">
        <v>127</v>
      </c>
      <c r="M16" s="109">
        <v>222</v>
      </c>
    </row>
    <row r="17" spans="1:13" x14ac:dyDescent="0.2">
      <c r="A17" s="107"/>
      <c r="B17" s="47" t="s">
        <v>76</v>
      </c>
      <c r="C17" s="109">
        <v>3</v>
      </c>
      <c r="D17" s="109">
        <v>40</v>
      </c>
      <c r="E17" s="109">
        <v>119</v>
      </c>
      <c r="F17" s="109">
        <v>234</v>
      </c>
      <c r="G17" s="109">
        <v>353</v>
      </c>
      <c r="H17" s="109"/>
      <c r="I17" s="109">
        <v>1</v>
      </c>
      <c r="J17" s="109">
        <v>14</v>
      </c>
      <c r="K17" s="109">
        <v>44</v>
      </c>
      <c r="L17" s="109">
        <v>94</v>
      </c>
      <c r="M17" s="109">
        <v>138</v>
      </c>
    </row>
    <row r="18" spans="1:13" x14ac:dyDescent="0.2">
      <c r="A18" s="107"/>
      <c r="B18" s="47" t="s">
        <v>77</v>
      </c>
      <c r="C18" s="109">
        <v>3</v>
      </c>
      <c r="D18" s="109">
        <v>38</v>
      </c>
      <c r="E18" s="109">
        <v>73</v>
      </c>
      <c r="F18" s="109">
        <v>226</v>
      </c>
      <c r="G18" s="109">
        <v>299</v>
      </c>
      <c r="H18" s="109"/>
      <c r="I18" s="109">
        <v>2</v>
      </c>
      <c r="J18" s="109">
        <v>17</v>
      </c>
      <c r="K18" s="109">
        <v>33</v>
      </c>
      <c r="L18" s="109">
        <v>102</v>
      </c>
      <c r="M18" s="109">
        <v>135</v>
      </c>
    </row>
    <row r="19" spans="1:13" x14ac:dyDescent="0.2">
      <c r="A19" s="107"/>
      <c r="B19" s="47" t="s">
        <v>78</v>
      </c>
      <c r="C19" s="109">
        <v>3</v>
      </c>
      <c r="D19" s="109">
        <v>33</v>
      </c>
      <c r="E19" s="109">
        <v>46</v>
      </c>
      <c r="F19" s="109">
        <v>176</v>
      </c>
      <c r="G19" s="109">
        <v>222</v>
      </c>
      <c r="H19" s="109"/>
      <c r="I19" s="109">
        <v>5</v>
      </c>
      <c r="J19" s="109">
        <v>20</v>
      </c>
      <c r="K19" s="109">
        <v>28</v>
      </c>
      <c r="L19" s="109">
        <v>94</v>
      </c>
      <c r="M19" s="109">
        <v>122</v>
      </c>
    </row>
    <row r="20" spans="1:13" x14ac:dyDescent="0.2">
      <c r="A20" s="107"/>
      <c r="B20" s="47" t="s">
        <v>79</v>
      </c>
      <c r="C20" s="109">
        <v>5</v>
      </c>
      <c r="D20" s="109">
        <v>30</v>
      </c>
      <c r="E20" s="109">
        <v>31</v>
      </c>
      <c r="F20" s="109">
        <v>128</v>
      </c>
      <c r="G20" s="109">
        <v>159</v>
      </c>
      <c r="H20" s="109"/>
      <c r="I20" s="109">
        <v>3</v>
      </c>
      <c r="J20" s="109">
        <v>26</v>
      </c>
      <c r="K20" s="109">
        <v>25</v>
      </c>
      <c r="L20" s="109">
        <v>90</v>
      </c>
      <c r="M20" s="109">
        <v>115</v>
      </c>
    </row>
    <row r="21" spans="1:13" x14ac:dyDescent="0.2">
      <c r="A21" s="107"/>
      <c r="B21" s="47" t="s">
        <v>80</v>
      </c>
      <c r="C21" s="109">
        <v>3</v>
      </c>
      <c r="D21" s="109">
        <v>16</v>
      </c>
      <c r="E21" s="109">
        <v>16</v>
      </c>
      <c r="F21" s="109">
        <v>54</v>
      </c>
      <c r="G21" s="109">
        <v>70</v>
      </c>
      <c r="H21" s="109"/>
      <c r="I21" s="109">
        <v>5</v>
      </c>
      <c r="J21" s="109">
        <v>18</v>
      </c>
      <c r="K21" s="109">
        <v>13</v>
      </c>
      <c r="L21" s="109">
        <v>37</v>
      </c>
      <c r="M21" s="109">
        <v>50</v>
      </c>
    </row>
    <row r="22" spans="1:13" ht="14.25" x14ac:dyDescent="0.2">
      <c r="A22" s="107"/>
      <c r="B22" s="107" t="s">
        <v>92</v>
      </c>
      <c r="C22" s="110">
        <v>55</v>
      </c>
      <c r="D22" s="110">
        <v>472</v>
      </c>
      <c r="E22" s="110">
        <v>1514</v>
      </c>
      <c r="F22" s="110">
        <v>2263</v>
      </c>
      <c r="G22" s="110">
        <v>3781</v>
      </c>
      <c r="H22" s="110"/>
      <c r="I22" s="110">
        <v>23</v>
      </c>
      <c r="J22" s="110">
        <v>244</v>
      </c>
      <c r="K22" s="110">
        <v>654</v>
      </c>
      <c r="L22" s="110">
        <v>1018</v>
      </c>
      <c r="M22" s="110">
        <v>1673</v>
      </c>
    </row>
    <row r="23" spans="1:13" x14ac:dyDescent="0.2">
      <c r="A23" s="107"/>
      <c r="B23" s="47" t="s">
        <v>82</v>
      </c>
      <c r="C23" s="109">
        <v>6</v>
      </c>
      <c r="D23" s="109">
        <v>61</v>
      </c>
      <c r="E23" s="109">
        <v>312</v>
      </c>
      <c r="F23" s="109">
        <v>359</v>
      </c>
      <c r="G23" s="109">
        <v>673</v>
      </c>
      <c r="H23" s="109"/>
      <c r="I23" s="109">
        <v>0</v>
      </c>
      <c r="J23" s="109">
        <v>29</v>
      </c>
      <c r="K23" s="109">
        <v>158</v>
      </c>
      <c r="L23" s="109">
        <v>160</v>
      </c>
      <c r="M23" s="109">
        <v>318</v>
      </c>
    </row>
    <row r="24" spans="1:13" x14ac:dyDescent="0.2">
      <c r="A24" s="107"/>
      <c r="B24" s="47" t="s">
        <v>83</v>
      </c>
      <c r="C24" s="109">
        <v>49</v>
      </c>
      <c r="D24" s="109">
        <v>410</v>
      </c>
      <c r="E24" s="109">
        <v>1198</v>
      </c>
      <c r="F24" s="109">
        <v>1901</v>
      </c>
      <c r="G24" s="109">
        <v>3099</v>
      </c>
      <c r="H24" s="109"/>
      <c r="I24" s="109">
        <v>23</v>
      </c>
      <c r="J24" s="109">
        <v>214</v>
      </c>
      <c r="K24" s="109">
        <v>490</v>
      </c>
      <c r="L24" s="109">
        <v>854</v>
      </c>
      <c r="M24" s="109">
        <v>1344</v>
      </c>
    </row>
    <row r="25" spans="1:13" x14ac:dyDescent="0.2">
      <c r="A25" s="107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</row>
    <row r="26" spans="1:13" x14ac:dyDescent="0.2">
      <c r="A26" s="107" t="s">
        <v>93</v>
      </c>
      <c r="B26" s="108" t="s">
        <v>68</v>
      </c>
      <c r="C26" s="109">
        <v>0</v>
      </c>
      <c r="D26" s="109">
        <v>1</v>
      </c>
      <c r="E26" s="109">
        <v>15</v>
      </c>
      <c r="F26" s="109">
        <v>13</v>
      </c>
      <c r="G26" s="109">
        <v>29</v>
      </c>
      <c r="H26" s="109"/>
      <c r="I26" s="109">
        <v>1</v>
      </c>
      <c r="J26" s="109">
        <v>0</v>
      </c>
      <c r="K26" s="109">
        <v>5</v>
      </c>
      <c r="L26" s="109">
        <v>4</v>
      </c>
      <c r="M26" s="109">
        <v>11</v>
      </c>
    </row>
    <row r="27" spans="1:13" x14ac:dyDescent="0.2">
      <c r="A27" s="107"/>
      <c r="B27" s="108" t="s">
        <v>69</v>
      </c>
      <c r="C27" s="109">
        <v>0</v>
      </c>
      <c r="D27" s="109">
        <v>1</v>
      </c>
      <c r="E27" s="109">
        <v>7</v>
      </c>
      <c r="F27" s="109">
        <v>7</v>
      </c>
      <c r="G27" s="109">
        <v>14</v>
      </c>
      <c r="H27" s="109"/>
      <c r="I27" s="109">
        <v>0</v>
      </c>
      <c r="J27" s="109">
        <v>0</v>
      </c>
      <c r="K27" s="109">
        <v>0</v>
      </c>
      <c r="L27" s="109">
        <v>2</v>
      </c>
      <c r="M27" s="109">
        <v>2</v>
      </c>
    </row>
    <row r="28" spans="1:13" x14ac:dyDescent="0.2">
      <c r="A28" s="107"/>
      <c r="B28" s="108" t="s">
        <v>70</v>
      </c>
      <c r="C28" s="109">
        <v>0</v>
      </c>
      <c r="D28" s="109">
        <v>0</v>
      </c>
      <c r="E28" s="109">
        <v>9</v>
      </c>
      <c r="F28" s="109">
        <v>11</v>
      </c>
      <c r="G28" s="109">
        <v>20</v>
      </c>
      <c r="H28" s="109"/>
      <c r="I28" s="109">
        <v>0</v>
      </c>
      <c r="J28" s="109">
        <v>0</v>
      </c>
      <c r="K28" s="109">
        <v>2</v>
      </c>
      <c r="L28" s="109">
        <v>2</v>
      </c>
      <c r="M28" s="109">
        <v>4</v>
      </c>
    </row>
    <row r="29" spans="1:13" x14ac:dyDescent="0.2">
      <c r="A29" s="107"/>
      <c r="B29" s="108" t="s">
        <v>71</v>
      </c>
      <c r="C29" s="109">
        <v>0</v>
      </c>
      <c r="D29" s="109">
        <v>2</v>
      </c>
      <c r="E29" s="109">
        <v>18</v>
      </c>
      <c r="F29" s="109">
        <v>19</v>
      </c>
      <c r="G29" s="109">
        <v>36</v>
      </c>
      <c r="H29" s="109"/>
      <c r="I29" s="109">
        <v>0</v>
      </c>
      <c r="J29" s="109">
        <v>0</v>
      </c>
      <c r="K29" s="109">
        <v>2</v>
      </c>
      <c r="L29" s="109">
        <v>4</v>
      </c>
      <c r="M29" s="109">
        <v>6</v>
      </c>
    </row>
    <row r="30" spans="1:13" x14ac:dyDescent="0.2">
      <c r="A30" s="107"/>
      <c r="B30" s="47" t="s">
        <v>72</v>
      </c>
      <c r="C30" s="109">
        <v>0</v>
      </c>
      <c r="D30" s="109">
        <v>2</v>
      </c>
      <c r="E30" s="109">
        <v>12</v>
      </c>
      <c r="F30" s="109">
        <v>20</v>
      </c>
      <c r="G30" s="109">
        <v>33</v>
      </c>
      <c r="H30" s="109"/>
      <c r="I30" s="109">
        <v>0</v>
      </c>
      <c r="J30" s="109">
        <v>0</v>
      </c>
      <c r="K30" s="109">
        <v>3</v>
      </c>
      <c r="L30" s="109">
        <v>4</v>
      </c>
      <c r="M30" s="109">
        <v>7</v>
      </c>
    </row>
    <row r="31" spans="1:13" x14ac:dyDescent="0.2">
      <c r="A31" s="107"/>
      <c r="B31" s="47" t="s">
        <v>73</v>
      </c>
      <c r="C31" s="109">
        <v>0</v>
      </c>
      <c r="D31" s="109">
        <v>3</v>
      </c>
      <c r="E31" s="109">
        <v>16</v>
      </c>
      <c r="F31" s="109">
        <v>23</v>
      </c>
      <c r="G31" s="109">
        <v>39</v>
      </c>
      <c r="H31" s="109"/>
      <c r="I31" s="109">
        <v>0</v>
      </c>
      <c r="J31" s="109">
        <v>0</v>
      </c>
      <c r="K31" s="109">
        <v>5</v>
      </c>
      <c r="L31" s="109">
        <v>6</v>
      </c>
      <c r="M31" s="109">
        <v>11</v>
      </c>
    </row>
    <row r="32" spans="1:13" x14ac:dyDescent="0.2">
      <c r="A32" s="107"/>
      <c r="B32" s="47" t="s">
        <v>74</v>
      </c>
      <c r="C32" s="109">
        <v>0</v>
      </c>
      <c r="D32" s="109">
        <v>2</v>
      </c>
      <c r="E32" s="109">
        <v>18</v>
      </c>
      <c r="F32" s="109">
        <v>22</v>
      </c>
      <c r="G32" s="109">
        <v>41</v>
      </c>
      <c r="H32" s="109"/>
      <c r="I32" s="109">
        <v>0</v>
      </c>
      <c r="J32" s="109">
        <v>2</v>
      </c>
      <c r="K32" s="109">
        <v>6</v>
      </c>
      <c r="L32" s="109">
        <v>5</v>
      </c>
      <c r="M32" s="109">
        <v>11</v>
      </c>
    </row>
    <row r="33" spans="1:13" x14ac:dyDescent="0.2">
      <c r="A33" s="107"/>
      <c r="B33" s="47" t="s">
        <v>75</v>
      </c>
      <c r="C33" s="109">
        <v>1</v>
      </c>
      <c r="D33" s="109">
        <v>4</v>
      </c>
      <c r="E33" s="109">
        <v>44</v>
      </c>
      <c r="F33" s="109">
        <v>54</v>
      </c>
      <c r="G33" s="109">
        <v>99</v>
      </c>
      <c r="H33" s="109"/>
      <c r="I33" s="109">
        <v>0</v>
      </c>
      <c r="J33" s="109">
        <v>3</v>
      </c>
      <c r="K33" s="109">
        <v>9</v>
      </c>
      <c r="L33" s="109">
        <v>8</v>
      </c>
      <c r="M33" s="109">
        <v>17</v>
      </c>
    </row>
    <row r="34" spans="1:13" x14ac:dyDescent="0.2">
      <c r="A34" s="107"/>
      <c r="B34" s="47" t="s">
        <v>76</v>
      </c>
      <c r="C34" s="109">
        <v>0</v>
      </c>
      <c r="D34" s="109">
        <v>6</v>
      </c>
      <c r="E34" s="109">
        <v>42</v>
      </c>
      <c r="F34" s="109">
        <v>50</v>
      </c>
      <c r="G34" s="109">
        <v>91</v>
      </c>
      <c r="H34" s="109"/>
      <c r="I34" s="109">
        <v>0</v>
      </c>
      <c r="J34" s="109">
        <v>3</v>
      </c>
      <c r="K34" s="109">
        <v>11</v>
      </c>
      <c r="L34" s="109">
        <v>9</v>
      </c>
      <c r="M34" s="109">
        <v>20</v>
      </c>
    </row>
    <row r="35" spans="1:13" x14ac:dyDescent="0.2">
      <c r="A35" s="107"/>
      <c r="B35" s="47" t="s">
        <v>77</v>
      </c>
      <c r="C35" s="109">
        <v>0</v>
      </c>
      <c r="D35" s="109">
        <v>8</v>
      </c>
      <c r="E35" s="109">
        <v>38</v>
      </c>
      <c r="F35" s="109">
        <v>59</v>
      </c>
      <c r="G35" s="109">
        <v>97</v>
      </c>
      <c r="H35" s="109"/>
      <c r="I35" s="109">
        <v>1</v>
      </c>
      <c r="J35" s="109">
        <v>13</v>
      </c>
      <c r="K35" s="109">
        <v>28</v>
      </c>
      <c r="L35" s="109">
        <v>23</v>
      </c>
      <c r="M35" s="109">
        <v>51</v>
      </c>
    </row>
    <row r="36" spans="1:13" x14ac:dyDescent="0.2">
      <c r="A36" s="107"/>
      <c r="B36" s="47" t="s">
        <v>78</v>
      </c>
      <c r="C36" s="109">
        <v>0</v>
      </c>
      <c r="D36" s="109">
        <v>9</v>
      </c>
      <c r="E36" s="109">
        <v>30</v>
      </c>
      <c r="F36" s="109">
        <v>82</v>
      </c>
      <c r="G36" s="109">
        <v>112</v>
      </c>
      <c r="H36" s="109"/>
      <c r="I36" s="109">
        <v>1</v>
      </c>
      <c r="J36" s="109">
        <v>7</v>
      </c>
      <c r="K36" s="109">
        <v>21</v>
      </c>
      <c r="L36" s="109">
        <v>27</v>
      </c>
      <c r="M36" s="109">
        <v>48</v>
      </c>
    </row>
    <row r="37" spans="1:13" x14ac:dyDescent="0.2">
      <c r="A37" s="107"/>
      <c r="B37" s="47" t="s">
        <v>79</v>
      </c>
      <c r="C37" s="109">
        <v>1</v>
      </c>
      <c r="D37" s="109">
        <v>15</v>
      </c>
      <c r="E37" s="109">
        <v>21</v>
      </c>
      <c r="F37" s="109">
        <v>101</v>
      </c>
      <c r="G37" s="109">
        <v>123</v>
      </c>
      <c r="H37" s="109"/>
      <c r="I37" s="109">
        <v>1</v>
      </c>
      <c r="J37" s="109">
        <v>5</v>
      </c>
      <c r="K37" s="109">
        <v>6</v>
      </c>
      <c r="L37" s="109">
        <v>22</v>
      </c>
      <c r="M37" s="109">
        <v>28</v>
      </c>
    </row>
    <row r="38" spans="1:13" x14ac:dyDescent="0.2">
      <c r="A38" s="107"/>
      <c r="B38" s="47" t="s">
        <v>80</v>
      </c>
      <c r="C38" s="109">
        <v>0</v>
      </c>
      <c r="D38" s="109">
        <v>12</v>
      </c>
      <c r="E38" s="109">
        <v>16</v>
      </c>
      <c r="F38" s="109">
        <v>70</v>
      </c>
      <c r="G38" s="109">
        <v>87</v>
      </c>
      <c r="H38" s="109"/>
      <c r="I38" s="109">
        <v>0</v>
      </c>
      <c r="J38" s="109">
        <v>6</v>
      </c>
      <c r="K38" s="109">
        <v>11</v>
      </c>
      <c r="L38" s="109">
        <v>21</v>
      </c>
      <c r="M38" s="109">
        <v>32</v>
      </c>
    </row>
    <row r="39" spans="1:13" ht="14.25" x14ac:dyDescent="0.2">
      <c r="A39" s="107"/>
      <c r="B39" s="107" t="s">
        <v>92</v>
      </c>
      <c r="C39" s="110">
        <v>2</v>
      </c>
      <c r="D39" s="110">
        <v>63</v>
      </c>
      <c r="E39" s="110">
        <v>289</v>
      </c>
      <c r="F39" s="110">
        <v>533</v>
      </c>
      <c r="G39" s="110">
        <v>823</v>
      </c>
      <c r="H39" s="110"/>
      <c r="I39" s="110">
        <v>4</v>
      </c>
      <c r="J39" s="110">
        <v>39</v>
      </c>
      <c r="K39" s="110">
        <v>110</v>
      </c>
      <c r="L39" s="110">
        <v>138</v>
      </c>
      <c r="M39" s="110">
        <v>250</v>
      </c>
    </row>
    <row r="40" spans="1:13" x14ac:dyDescent="0.2">
      <c r="A40" s="107"/>
      <c r="B40" s="47" t="s">
        <v>82</v>
      </c>
      <c r="C40" s="109">
        <v>0</v>
      </c>
      <c r="D40" s="109">
        <v>4</v>
      </c>
      <c r="E40" s="109">
        <v>49</v>
      </c>
      <c r="F40" s="109">
        <v>50</v>
      </c>
      <c r="G40" s="109">
        <v>99</v>
      </c>
      <c r="H40" s="109"/>
      <c r="I40" s="109">
        <v>1</v>
      </c>
      <c r="J40" s="109">
        <v>0</v>
      </c>
      <c r="K40" s="109">
        <v>9</v>
      </c>
      <c r="L40" s="109">
        <v>12</v>
      </c>
      <c r="M40" s="109">
        <v>23</v>
      </c>
    </row>
    <row r="41" spans="1:13" x14ac:dyDescent="0.2">
      <c r="A41" s="107"/>
      <c r="B41" s="47" t="s">
        <v>83</v>
      </c>
      <c r="C41" s="109">
        <v>1</v>
      </c>
      <c r="D41" s="109">
        <v>59</v>
      </c>
      <c r="E41" s="109">
        <v>238</v>
      </c>
      <c r="F41" s="109">
        <v>482</v>
      </c>
      <c r="G41" s="109">
        <v>721</v>
      </c>
      <c r="H41" s="109"/>
      <c r="I41" s="109">
        <v>3</v>
      </c>
      <c r="J41" s="109">
        <v>39</v>
      </c>
      <c r="K41" s="109">
        <v>100</v>
      </c>
      <c r="L41" s="109">
        <v>125</v>
      </c>
      <c r="M41" s="109">
        <v>225</v>
      </c>
    </row>
    <row r="42" spans="1:13" x14ac:dyDescent="0.2">
      <c r="A42" s="107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</row>
    <row r="43" spans="1:13" x14ac:dyDescent="0.2">
      <c r="A43" s="107" t="s">
        <v>94</v>
      </c>
      <c r="B43" s="108" t="s">
        <v>68</v>
      </c>
      <c r="C43" s="109">
        <v>0</v>
      </c>
      <c r="D43" s="109">
        <v>0</v>
      </c>
      <c r="E43" s="109">
        <v>0</v>
      </c>
      <c r="F43" s="109">
        <v>1</v>
      </c>
      <c r="G43" s="109">
        <v>1</v>
      </c>
      <c r="H43" s="109"/>
      <c r="I43" s="109">
        <v>0</v>
      </c>
      <c r="J43" s="109">
        <v>0</v>
      </c>
      <c r="K43" s="109">
        <v>2</v>
      </c>
      <c r="L43" s="109">
        <v>0</v>
      </c>
      <c r="M43" s="109">
        <v>3</v>
      </c>
    </row>
    <row r="44" spans="1:13" x14ac:dyDescent="0.2">
      <c r="A44" s="107"/>
      <c r="B44" s="108" t="s">
        <v>69</v>
      </c>
      <c r="C44" s="109">
        <v>0</v>
      </c>
      <c r="D44" s="109">
        <v>0</v>
      </c>
      <c r="E44" s="109">
        <v>2</v>
      </c>
      <c r="F44" s="109">
        <v>1</v>
      </c>
      <c r="G44" s="109">
        <v>2</v>
      </c>
      <c r="H44" s="109"/>
      <c r="I44" s="109">
        <v>0</v>
      </c>
      <c r="J44" s="109">
        <v>0</v>
      </c>
      <c r="K44" s="109">
        <v>2</v>
      </c>
      <c r="L44" s="109">
        <v>1</v>
      </c>
      <c r="M44" s="109">
        <v>3</v>
      </c>
    </row>
    <row r="45" spans="1:13" x14ac:dyDescent="0.2">
      <c r="A45" s="107"/>
      <c r="B45" s="108" t="s">
        <v>70</v>
      </c>
      <c r="C45" s="109">
        <v>0</v>
      </c>
      <c r="D45" s="109">
        <v>0</v>
      </c>
      <c r="E45" s="109">
        <v>1</v>
      </c>
      <c r="F45" s="109">
        <v>0</v>
      </c>
      <c r="G45" s="109">
        <v>1</v>
      </c>
      <c r="H45" s="109"/>
      <c r="I45" s="109">
        <v>0</v>
      </c>
      <c r="J45" s="109">
        <v>0</v>
      </c>
      <c r="K45" s="109">
        <v>1</v>
      </c>
      <c r="L45" s="109">
        <v>1</v>
      </c>
      <c r="M45" s="109">
        <v>2</v>
      </c>
    </row>
    <row r="46" spans="1:13" x14ac:dyDescent="0.2">
      <c r="A46" s="107"/>
      <c r="B46" s="108" t="s">
        <v>71</v>
      </c>
      <c r="C46" s="109">
        <v>0</v>
      </c>
      <c r="D46" s="109">
        <v>1</v>
      </c>
      <c r="E46" s="109">
        <v>2</v>
      </c>
      <c r="F46" s="109">
        <v>1</v>
      </c>
      <c r="G46" s="109">
        <v>3</v>
      </c>
      <c r="H46" s="109"/>
      <c r="I46" s="109">
        <v>0</v>
      </c>
      <c r="J46" s="109">
        <v>0</v>
      </c>
      <c r="K46" s="109">
        <v>1</v>
      </c>
      <c r="L46" s="109">
        <v>0</v>
      </c>
      <c r="M46" s="109">
        <v>1</v>
      </c>
    </row>
    <row r="47" spans="1:13" x14ac:dyDescent="0.2">
      <c r="A47" s="107"/>
      <c r="B47" s="47" t="s">
        <v>72</v>
      </c>
      <c r="C47" s="109">
        <v>0</v>
      </c>
      <c r="D47" s="109">
        <v>2</v>
      </c>
      <c r="E47" s="109">
        <v>22</v>
      </c>
      <c r="F47" s="109">
        <v>3</v>
      </c>
      <c r="G47" s="109">
        <v>25</v>
      </c>
      <c r="H47" s="109"/>
      <c r="I47" s="109">
        <v>0</v>
      </c>
      <c r="J47" s="109">
        <v>2</v>
      </c>
      <c r="K47" s="109">
        <v>11</v>
      </c>
      <c r="L47" s="109">
        <v>0</v>
      </c>
      <c r="M47" s="109">
        <v>11</v>
      </c>
    </row>
    <row r="48" spans="1:13" x14ac:dyDescent="0.2">
      <c r="A48" s="107"/>
      <c r="B48" s="47" t="s">
        <v>73</v>
      </c>
      <c r="C48" s="109">
        <v>2</v>
      </c>
      <c r="D48" s="109">
        <v>7</v>
      </c>
      <c r="E48" s="109">
        <v>52</v>
      </c>
      <c r="F48" s="109">
        <v>4</v>
      </c>
      <c r="G48" s="109">
        <v>55</v>
      </c>
      <c r="H48" s="109"/>
      <c r="I48" s="109">
        <v>0</v>
      </c>
      <c r="J48" s="109">
        <v>3</v>
      </c>
      <c r="K48" s="109">
        <v>29</v>
      </c>
      <c r="L48" s="109">
        <v>3</v>
      </c>
      <c r="M48" s="109">
        <v>32</v>
      </c>
    </row>
    <row r="49" spans="1:13" x14ac:dyDescent="0.2">
      <c r="A49" s="107"/>
      <c r="B49" s="47" t="s">
        <v>74</v>
      </c>
      <c r="C49" s="109">
        <v>1</v>
      </c>
      <c r="D49" s="109">
        <v>9</v>
      </c>
      <c r="E49" s="109">
        <v>66</v>
      </c>
      <c r="F49" s="109">
        <v>6</v>
      </c>
      <c r="G49" s="109">
        <v>72</v>
      </c>
      <c r="H49" s="109"/>
      <c r="I49" s="109">
        <v>0</v>
      </c>
      <c r="J49" s="109">
        <v>7</v>
      </c>
      <c r="K49" s="109">
        <v>45</v>
      </c>
      <c r="L49" s="109">
        <v>5</v>
      </c>
      <c r="M49" s="109">
        <v>50</v>
      </c>
    </row>
    <row r="50" spans="1:13" x14ac:dyDescent="0.2">
      <c r="A50" s="107"/>
      <c r="B50" s="47" t="s">
        <v>75</v>
      </c>
      <c r="C50" s="109">
        <v>2</v>
      </c>
      <c r="D50" s="109">
        <v>19</v>
      </c>
      <c r="E50" s="109">
        <v>148</v>
      </c>
      <c r="F50" s="109">
        <v>9</v>
      </c>
      <c r="G50" s="109">
        <v>158</v>
      </c>
      <c r="H50" s="109"/>
      <c r="I50" s="109">
        <v>1</v>
      </c>
      <c r="J50" s="109">
        <v>11</v>
      </c>
      <c r="K50" s="109">
        <v>97</v>
      </c>
      <c r="L50" s="109">
        <v>9</v>
      </c>
      <c r="M50" s="109">
        <v>106</v>
      </c>
    </row>
    <row r="51" spans="1:13" x14ac:dyDescent="0.2">
      <c r="A51" s="107"/>
      <c r="B51" s="47" t="s">
        <v>76</v>
      </c>
      <c r="C51" s="109">
        <v>2</v>
      </c>
      <c r="D51" s="109">
        <v>19</v>
      </c>
      <c r="E51" s="109">
        <v>135</v>
      </c>
      <c r="F51" s="109">
        <v>11</v>
      </c>
      <c r="G51" s="109">
        <v>146</v>
      </c>
      <c r="H51" s="109"/>
      <c r="I51" s="109">
        <v>1</v>
      </c>
      <c r="J51" s="109">
        <v>11</v>
      </c>
      <c r="K51" s="109">
        <v>66</v>
      </c>
      <c r="L51" s="109">
        <v>6</v>
      </c>
      <c r="M51" s="109">
        <v>72</v>
      </c>
    </row>
    <row r="52" spans="1:13" x14ac:dyDescent="0.2">
      <c r="A52" s="107"/>
      <c r="B52" s="47" t="s">
        <v>77</v>
      </c>
      <c r="C52" s="109">
        <v>2</v>
      </c>
      <c r="D52" s="109">
        <v>15</v>
      </c>
      <c r="E52" s="109">
        <v>85</v>
      </c>
      <c r="F52" s="109">
        <v>6</v>
      </c>
      <c r="G52" s="109">
        <v>91</v>
      </c>
      <c r="H52" s="109"/>
      <c r="I52" s="109">
        <v>2</v>
      </c>
      <c r="J52" s="109">
        <v>11</v>
      </c>
      <c r="K52" s="109">
        <v>66</v>
      </c>
      <c r="L52" s="109">
        <v>5</v>
      </c>
      <c r="M52" s="109">
        <v>71</v>
      </c>
    </row>
    <row r="53" spans="1:13" x14ac:dyDescent="0.2">
      <c r="A53" s="107"/>
      <c r="B53" s="47" t="s">
        <v>78</v>
      </c>
      <c r="C53" s="109">
        <v>1</v>
      </c>
      <c r="D53" s="109">
        <v>8</v>
      </c>
      <c r="E53" s="109">
        <v>32</v>
      </c>
      <c r="F53" s="109">
        <v>2</v>
      </c>
      <c r="G53" s="109">
        <v>35</v>
      </c>
      <c r="H53" s="109"/>
      <c r="I53" s="109">
        <v>1</v>
      </c>
      <c r="J53" s="109">
        <v>5</v>
      </c>
      <c r="K53" s="109">
        <v>28</v>
      </c>
      <c r="L53" s="109">
        <v>4</v>
      </c>
      <c r="M53" s="109">
        <v>32</v>
      </c>
    </row>
    <row r="54" spans="1:13" x14ac:dyDescent="0.2">
      <c r="A54" s="107"/>
      <c r="B54" s="47" t="s">
        <v>79</v>
      </c>
      <c r="C54" s="109">
        <v>0</v>
      </c>
      <c r="D54" s="109">
        <v>1</v>
      </c>
      <c r="E54" s="109">
        <v>3</v>
      </c>
      <c r="F54" s="109">
        <v>1</v>
      </c>
      <c r="G54" s="109">
        <v>5</v>
      </c>
      <c r="H54" s="109"/>
      <c r="I54" s="109">
        <v>0</v>
      </c>
      <c r="J54" s="109">
        <v>2</v>
      </c>
      <c r="K54" s="109">
        <v>6</v>
      </c>
      <c r="L54" s="109">
        <v>1</v>
      </c>
      <c r="M54" s="109">
        <v>7</v>
      </c>
    </row>
    <row r="55" spans="1:13" x14ac:dyDescent="0.2">
      <c r="A55" s="107"/>
      <c r="B55" s="47" t="s">
        <v>80</v>
      </c>
      <c r="C55" s="109">
        <v>0</v>
      </c>
      <c r="D55" s="109">
        <v>0</v>
      </c>
      <c r="E55" s="109">
        <v>1</v>
      </c>
      <c r="F55" s="109">
        <v>0</v>
      </c>
      <c r="G55" s="109">
        <v>1</v>
      </c>
      <c r="H55" s="109"/>
      <c r="I55" s="109">
        <v>0</v>
      </c>
      <c r="J55" s="109">
        <v>1</v>
      </c>
      <c r="K55" s="109">
        <v>1</v>
      </c>
      <c r="L55" s="109">
        <v>1</v>
      </c>
      <c r="M55" s="109">
        <v>2</v>
      </c>
    </row>
    <row r="56" spans="1:13" ht="14.25" x14ac:dyDescent="0.2">
      <c r="A56" s="107"/>
      <c r="B56" s="107" t="s">
        <v>92</v>
      </c>
      <c r="C56" s="110">
        <v>12</v>
      </c>
      <c r="D56" s="110">
        <v>82</v>
      </c>
      <c r="E56" s="110">
        <v>549</v>
      </c>
      <c r="F56" s="110">
        <v>45</v>
      </c>
      <c r="G56" s="110">
        <v>596</v>
      </c>
      <c r="H56" s="110"/>
      <c r="I56" s="110">
        <v>5</v>
      </c>
      <c r="J56" s="110">
        <v>53</v>
      </c>
      <c r="K56" s="110">
        <v>355</v>
      </c>
      <c r="L56" s="110">
        <v>36</v>
      </c>
      <c r="M56" s="110">
        <v>392</v>
      </c>
    </row>
    <row r="57" spans="1:13" x14ac:dyDescent="0.2">
      <c r="A57" s="107"/>
      <c r="B57" s="47" t="s">
        <v>82</v>
      </c>
      <c r="C57" s="109">
        <v>0</v>
      </c>
      <c r="D57" s="109">
        <v>1</v>
      </c>
      <c r="E57" s="109">
        <v>5</v>
      </c>
      <c r="F57" s="109">
        <v>3</v>
      </c>
      <c r="G57" s="109">
        <v>8</v>
      </c>
      <c r="H57" s="109"/>
      <c r="I57" s="109">
        <v>0</v>
      </c>
      <c r="J57" s="109">
        <v>0</v>
      </c>
      <c r="K57" s="109">
        <v>6</v>
      </c>
      <c r="L57" s="109">
        <v>2</v>
      </c>
      <c r="M57" s="109">
        <v>9</v>
      </c>
    </row>
    <row r="58" spans="1:13" x14ac:dyDescent="0.2">
      <c r="A58" s="107"/>
      <c r="B58" s="47" t="s">
        <v>83</v>
      </c>
      <c r="C58" s="109">
        <v>11</v>
      </c>
      <c r="D58" s="109">
        <v>80</v>
      </c>
      <c r="E58" s="109">
        <v>544</v>
      </c>
      <c r="F58" s="109">
        <v>42</v>
      </c>
      <c r="G58" s="109">
        <v>587</v>
      </c>
      <c r="H58" s="109"/>
      <c r="I58" s="109">
        <v>5</v>
      </c>
      <c r="J58" s="109">
        <v>53</v>
      </c>
      <c r="K58" s="109">
        <v>349</v>
      </c>
      <c r="L58" s="109">
        <v>34</v>
      </c>
      <c r="M58" s="109">
        <v>383</v>
      </c>
    </row>
    <row r="59" spans="1:13" x14ac:dyDescent="0.2">
      <c r="A59" s="107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</row>
    <row r="60" spans="1:13" ht="14.25" x14ac:dyDescent="0.2">
      <c r="A60" s="107" t="s">
        <v>95</v>
      </c>
      <c r="B60" s="108" t="s">
        <v>68</v>
      </c>
      <c r="C60" s="109">
        <v>2</v>
      </c>
      <c r="D60" s="109">
        <v>36</v>
      </c>
      <c r="E60" s="109">
        <v>151</v>
      </c>
      <c r="F60" s="109">
        <v>108</v>
      </c>
      <c r="G60" s="109">
        <v>263</v>
      </c>
      <c r="H60" s="109"/>
      <c r="I60" s="109">
        <v>1</v>
      </c>
      <c r="J60" s="109">
        <v>12</v>
      </c>
      <c r="K60" s="109">
        <v>71</v>
      </c>
      <c r="L60" s="109">
        <v>47</v>
      </c>
      <c r="M60" s="109">
        <v>124</v>
      </c>
    </row>
    <row r="61" spans="1:13" x14ac:dyDescent="0.2">
      <c r="B61" s="108" t="s">
        <v>69</v>
      </c>
      <c r="C61" s="109">
        <v>2</v>
      </c>
      <c r="D61" s="109">
        <v>58</v>
      </c>
      <c r="E61" s="109">
        <v>208</v>
      </c>
      <c r="F61" s="109">
        <v>129</v>
      </c>
      <c r="G61" s="109">
        <v>337</v>
      </c>
      <c r="H61" s="109"/>
      <c r="I61" s="109">
        <v>0</v>
      </c>
      <c r="J61" s="109">
        <v>19</v>
      </c>
      <c r="K61" s="109">
        <v>65</v>
      </c>
      <c r="L61" s="109">
        <v>50</v>
      </c>
      <c r="M61" s="109">
        <v>115</v>
      </c>
    </row>
    <row r="62" spans="1:13" x14ac:dyDescent="0.2">
      <c r="B62" s="108" t="s">
        <v>70</v>
      </c>
      <c r="C62" s="109">
        <v>4</v>
      </c>
      <c r="D62" s="109">
        <v>87</v>
      </c>
      <c r="E62" s="109">
        <v>347</v>
      </c>
      <c r="F62" s="109">
        <v>231</v>
      </c>
      <c r="G62" s="109">
        <v>579</v>
      </c>
      <c r="H62" s="109"/>
      <c r="I62" s="109">
        <v>0</v>
      </c>
      <c r="J62" s="109">
        <v>50</v>
      </c>
      <c r="K62" s="109">
        <v>142</v>
      </c>
      <c r="L62" s="109">
        <v>90</v>
      </c>
      <c r="M62" s="109">
        <v>232</v>
      </c>
    </row>
    <row r="63" spans="1:13" x14ac:dyDescent="0.2">
      <c r="B63" s="108" t="s">
        <v>71</v>
      </c>
      <c r="C63" s="109">
        <v>6</v>
      </c>
      <c r="D63" s="109">
        <v>145</v>
      </c>
      <c r="E63" s="109">
        <v>464</v>
      </c>
      <c r="F63" s="109">
        <v>376</v>
      </c>
      <c r="G63" s="109">
        <v>840</v>
      </c>
      <c r="H63" s="109"/>
      <c r="I63" s="109">
        <v>2</v>
      </c>
      <c r="J63" s="109">
        <v>61</v>
      </c>
      <c r="K63" s="109">
        <v>151</v>
      </c>
      <c r="L63" s="109">
        <v>131</v>
      </c>
      <c r="M63" s="109">
        <v>282</v>
      </c>
    </row>
    <row r="64" spans="1:13" x14ac:dyDescent="0.2">
      <c r="B64" s="47" t="s">
        <v>72</v>
      </c>
      <c r="C64" s="109">
        <v>37</v>
      </c>
      <c r="D64" s="109">
        <v>318</v>
      </c>
      <c r="E64" s="109">
        <v>1262</v>
      </c>
      <c r="F64" s="109">
        <v>813</v>
      </c>
      <c r="G64" s="109">
        <v>2074</v>
      </c>
      <c r="H64" s="109"/>
      <c r="I64" s="109">
        <v>6</v>
      </c>
      <c r="J64" s="109">
        <v>87</v>
      </c>
      <c r="K64" s="109">
        <v>311</v>
      </c>
      <c r="L64" s="109">
        <v>243</v>
      </c>
      <c r="M64" s="109">
        <v>554</v>
      </c>
    </row>
    <row r="65" spans="1:13" x14ac:dyDescent="0.2">
      <c r="B65" s="47" t="s">
        <v>73</v>
      </c>
      <c r="C65" s="109">
        <v>36</v>
      </c>
      <c r="D65" s="109">
        <v>289</v>
      </c>
      <c r="E65" s="109">
        <v>1200</v>
      </c>
      <c r="F65" s="109">
        <v>884</v>
      </c>
      <c r="G65" s="109">
        <v>2084</v>
      </c>
      <c r="H65" s="109"/>
      <c r="I65" s="109">
        <v>14</v>
      </c>
      <c r="J65" s="109">
        <v>123</v>
      </c>
      <c r="K65" s="109">
        <v>494</v>
      </c>
      <c r="L65" s="109">
        <v>383</v>
      </c>
      <c r="M65" s="109">
        <v>877</v>
      </c>
    </row>
    <row r="66" spans="1:13" x14ac:dyDescent="0.2">
      <c r="B66" s="47" t="s">
        <v>74</v>
      </c>
      <c r="C66" s="109">
        <v>19</v>
      </c>
      <c r="D66" s="109">
        <v>211</v>
      </c>
      <c r="E66" s="109">
        <v>919</v>
      </c>
      <c r="F66" s="109">
        <v>631</v>
      </c>
      <c r="G66" s="109">
        <v>1551</v>
      </c>
      <c r="H66" s="109"/>
      <c r="I66" s="109">
        <v>10</v>
      </c>
      <c r="J66" s="109">
        <v>129</v>
      </c>
      <c r="K66" s="109">
        <v>486</v>
      </c>
      <c r="L66" s="109">
        <v>357</v>
      </c>
      <c r="M66" s="109">
        <v>843</v>
      </c>
    </row>
    <row r="67" spans="1:13" x14ac:dyDescent="0.2">
      <c r="B67" s="47" t="s">
        <v>75</v>
      </c>
      <c r="C67" s="109">
        <v>48</v>
      </c>
      <c r="D67" s="109">
        <v>393</v>
      </c>
      <c r="E67" s="109">
        <v>1733</v>
      </c>
      <c r="F67" s="109">
        <v>1224</v>
      </c>
      <c r="G67" s="109">
        <v>2957</v>
      </c>
      <c r="H67" s="109"/>
      <c r="I67" s="109">
        <v>17</v>
      </c>
      <c r="J67" s="109">
        <v>200</v>
      </c>
      <c r="K67" s="109">
        <v>863</v>
      </c>
      <c r="L67" s="109">
        <v>550</v>
      </c>
      <c r="M67" s="109">
        <v>1414</v>
      </c>
    </row>
    <row r="68" spans="1:13" x14ac:dyDescent="0.2">
      <c r="B68" s="47" t="s">
        <v>76</v>
      </c>
      <c r="C68" s="109">
        <v>37</v>
      </c>
      <c r="D68" s="109">
        <v>382</v>
      </c>
      <c r="E68" s="109">
        <v>1501</v>
      </c>
      <c r="F68" s="109">
        <v>1059</v>
      </c>
      <c r="G68" s="109">
        <v>2560</v>
      </c>
      <c r="H68" s="109"/>
      <c r="I68" s="109">
        <v>18</v>
      </c>
      <c r="J68" s="109">
        <v>220</v>
      </c>
      <c r="K68" s="109">
        <v>735</v>
      </c>
      <c r="L68" s="109">
        <v>481</v>
      </c>
      <c r="M68" s="109">
        <v>1216</v>
      </c>
    </row>
    <row r="69" spans="1:13" x14ac:dyDescent="0.2">
      <c r="B69" s="47" t="s">
        <v>77</v>
      </c>
      <c r="C69" s="109">
        <v>26</v>
      </c>
      <c r="D69" s="109">
        <v>274</v>
      </c>
      <c r="E69" s="109">
        <v>920</v>
      </c>
      <c r="F69" s="109">
        <v>777</v>
      </c>
      <c r="G69" s="109">
        <v>1697</v>
      </c>
      <c r="H69" s="109"/>
      <c r="I69" s="109">
        <v>27</v>
      </c>
      <c r="J69" s="109">
        <v>297</v>
      </c>
      <c r="K69" s="109">
        <v>723</v>
      </c>
      <c r="L69" s="109">
        <v>488</v>
      </c>
      <c r="M69" s="109">
        <v>1211</v>
      </c>
    </row>
    <row r="70" spans="1:13" x14ac:dyDescent="0.2">
      <c r="B70" s="47" t="s">
        <v>78</v>
      </c>
      <c r="C70" s="109">
        <v>20</v>
      </c>
      <c r="D70" s="109">
        <v>181</v>
      </c>
      <c r="E70" s="109">
        <v>519</v>
      </c>
      <c r="F70" s="109">
        <v>511</v>
      </c>
      <c r="G70" s="109">
        <v>1030</v>
      </c>
      <c r="H70" s="109"/>
      <c r="I70" s="109">
        <v>24</v>
      </c>
      <c r="J70" s="109">
        <v>176</v>
      </c>
      <c r="K70" s="109">
        <v>402</v>
      </c>
      <c r="L70" s="109">
        <v>345</v>
      </c>
      <c r="M70" s="109">
        <v>747</v>
      </c>
    </row>
    <row r="71" spans="1:13" x14ac:dyDescent="0.2">
      <c r="B71" s="47" t="s">
        <v>79</v>
      </c>
      <c r="C71" s="109">
        <v>28</v>
      </c>
      <c r="D71" s="109">
        <v>142</v>
      </c>
      <c r="E71" s="109">
        <v>302</v>
      </c>
      <c r="F71" s="109">
        <v>398</v>
      </c>
      <c r="G71" s="109">
        <v>701</v>
      </c>
      <c r="H71" s="109"/>
      <c r="I71" s="109">
        <v>21</v>
      </c>
      <c r="J71" s="109">
        <v>129</v>
      </c>
      <c r="K71" s="109">
        <v>235</v>
      </c>
      <c r="L71" s="109">
        <v>254</v>
      </c>
      <c r="M71" s="109">
        <v>489</v>
      </c>
    </row>
    <row r="72" spans="1:13" x14ac:dyDescent="0.2">
      <c r="B72" s="47" t="s">
        <v>80</v>
      </c>
      <c r="C72" s="109">
        <v>25</v>
      </c>
      <c r="D72" s="109">
        <v>87</v>
      </c>
      <c r="E72" s="109">
        <v>165</v>
      </c>
      <c r="F72" s="109">
        <v>224</v>
      </c>
      <c r="G72" s="109">
        <v>391</v>
      </c>
      <c r="H72" s="109"/>
      <c r="I72" s="109">
        <v>21</v>
      </c>
      <c r="J72" s="109">
        <v>78</v>
      </c>
      <c r="K72" s="109">
        <v>145</v>
      </c>
      <c r="L72" s="109">
        <v>135</v>
      </c>
      <c r="M72" s="109">
        <v>280</v>
      </c>
    </row>
    <row r="73" spans="1:13" ht="14.25" x14ac:dyDescent="0.2">
      <c r="B73" s="107" t="s">
        <v>92</v>
      </c>
      <c r="C73" s="110">
        <v>292</v>
      </c>
      <c r="D73" s="110">
        <v>2605</v>
      </c>
      <c r="E73" s="110">
        <v>9709</v>
      </c>
      <c r="F73" s="110">
        <v>7372</v>
      </c>
      <c r="G73" s="110">
        <v>17097</v>
      </c>
      <c r="H73" s="110"/>
      <c r="I73" s="110">
        <v>161</v>
      </c>
      <c r="J73" s="110">
        <v>1582</v>
      </c>
      <c r="K73" s="110">
        <v>4838</v>
      </c>
      <c r="L73" s="110">
        <v>3563</v>
      </c>
      <c r="M73" s="110">
        <v>8411</v>
      </c>
    </row>
    <row r="74" spans="1:13" x14ac:dyDescent="0.2">
      <c r="B74" s="47" t="s">
        <v>82</v>
      </c>
      <c r="C74" s="109">
        <v>15</v>
      </c>
      <c r="D74" s="109">
        <v>325</v>
      </c>
      <c r="E74" s="109">
        <v>1171</v>
      </c>
      <c r="F74" s="109">
        <v>844</v>
      </c>
      <c r="G74" s="109">
        <v>2019</v>
      </c>
      <c r="H74" s="109"/>
      <c r="I74" s="109">
        <v>3</v>
      </c>
      <c r="J74" s="109">
        <v>142</v>
      </c>
      <c r="K74" s="109">
        <v>429</v>
      </c>
      <c r="L74" s="109">
        <v>318</v>
      </c>
      <c r="M74" s="109">
        <v>753</v>
      </c>
    </row>
    <row r="75" spans="1:13" ht="13.5" thickBot="1" x14ac:dyDescent="0.25">
      <c r="A75" s="97"/>
      <c r="B75" s="97" t="s">
        <v>83</v>
      </c>
      <c r="C75" s="111">
        <v>276</v>
      </c>
      <c r="D75" s="111">
        <v>2276</v>
      </c>
      <c r="E75" s="111">
        <v>8521</v>
      </c>
      <c r="F75" s="111">
        <v>6521</v>
      </c>
      <c r="G75" s="111">
        <v>15046</v>
      </c>
      <c r="H75" s="111"/>
      <c r="I75" s="111">
        <v>158</v>
      </c>
      <c r="J75" s="111">
        <v>1439</v>
      </c>
      <c r="K75" s="111">
        <v>4394</v>
      </c>
      <c r="L75" s="111">
        <v>3236</v>
      </c>
      <c r="M75" s="111">
        <v>7631</v>
      </c>
    </row>
    <row r="76" spans="1:13" x14ac:dyDescent="0.2">
      <c r="A76" s="47" t="s">
        <v>86</v>
      </c>
    </row>
    <row r="77" spans="1:13" x14ac:dyDescent="0.2">
      <c r="A77" s="47" t="s">
        <v>87</v>
      </c>
    </row>
    <row r="78" spans="1:13" x14ac:dyDescent="0.2">
      <c r="A78" s="47" t="s">
        <v>88</v>
      </c>
    </row>
    <row r="79" spans="1:13" x14ac:dyDescent="0.2">
      <c r="A79" s="47" t="s">
        <v>96</v>
      </c>
    </row>
  </sheetData>
  <pageMargins left="0.39370078740157483" right="0.39370078740157483" top="0.39370078740157483" bottom="0.39370078740157483" header="0" footer="0"/>
  <pageSetup paperSize="9" scale="7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I59"/>
  <sheetViews>
    <sheetView zoomScaleNormal="100" workbookViewId="0"/>
  </sheetViews>
  <sheetFormatPr defaultRowHeight="12.75" x14ac:dyDescent="0.2"/>
  <cols>
    <col min="1" max="1" width="16.7109375" style="114" customWidth="1"/>
    <col min="2" max="2" width="22.85546875" style="114" customWidth="1"/>
    <col min="3" max="4" width="9.140625" style="114"/>
    <col min="5" max="5" width="10.7109375" style="114" customWidth="1"/>
    <col min="6" max="6" width="6.5703125" style="114" customWidth="1"/>
    <col min="7" max="8" width="9.140625" style="114"/>
    <col min="9" max="9" width="11.140625" style="114" customWidth="1"/>
    <col min="10" max="16384" width="9.140625" style="114"/>
  </cols>
  <sheetData>
    <row r="1" spans="1:9" x14ac:dyDescent="0.2">
      <c r="A1" s="112" t="s">
        <v>97</v>
      </c>
      <c r="B1" s="113"/>
      <c r="C1" s="113"/>
      <c r="D1" s="113"/>
      <c r="E1" s="113"/>
      <c r="F1" s="113"/>
      <c r="G1" s="113"/>
      <c r="H1" s="113"/>
      <c r="I1" s="113"/>
    </row>
    <row r="2" spans="1:9" x14ac:dyDescent="0.2">
      <c r="A2" s="112"/>
      <c r="B2" s="113"/>
      <c r="C2" s="113"/>
      <c r="D2" s="113"/>
      <c r="E2" s="113"/>
      <c r="F2" s="113"/>
      <c r="G2" s="113"/>
      <c r="H2" s="113"/>
      <c r="I2" s="113"/>
    </row>
    <row r="3" spans="1:9" x14ac:dyDescent="0.2">
      <c r="A3" s="112" t="s">
        <v>98</v>
      </c>
      <c r="B3" s="113"/>
      <c r="C3" s="113"/>
      <c r="D3" s="113"/>
      <c r="E3" s="113"/>
      <c r="F3" s="113"/>
      <c r="G3" s="113"/>
      <c r="H3" s="113"/>
      <c r="I3" s="113"/>
    </row>
    <row r="4" spans="1:9" x14ac:dyDescent="0.2">
      <c r="A4" s="112" t="s">
        <v>99</v>
      </c>
      <c r="B4" s="113"/>
      <c r="C4" s="113"/>
      <c r="D4" s="113"/>
      <c r="E4" s="113"/>
      <c r="F4" s="113"/>
      <c r="G4" s="113"/>
      <c r="H4" s="113"/>
      <c r="I4" s="113"/>
    </row>
    <row r="5" spans="1:9" x14ac:dyDescent="0.2">
      <c r="A5" s="115"/>
      <c r="B5" s="115"/>
      <c r="C5" s="115"/>
      <c r="D5" s="115"/>
      <c r="E5" s="115"/>
      <c r="F5" s="115"/>
      <c r="G5" s="115"/>
      <c r="H5" s="115"/>
      <c r="I5" s="115"/>
    </row>
    <row r="6" spans="1:9" x14ac:dyDescent="0.2">
      <c r="A6" s="115"/>
      <c r="B6" s="115"/>
      <c r="C6" s="116" t="s">
        <v>100</v>
      </c>
      <c r="D6" s="116"/>
      <c r="E6" s="116"/>
      <c r="F6" s="116"/>
      <c r="G6" s="116" t="s">
        <v>101</v>
      </c>
      <c r="H6" s="116"/>
      <c r="I6" s="116"/>
    </row>
    <row r="7" spans="1:9" ht="25.5" x14ac:dyDescent="0.2">
      <c r="A7" s="115"/>
      <c r="B7" s="115"/>
      <c r="C7" s="117" t="s">
        <v>12</v>
      </c>
      <c r="D7" s="117" t="s">
        <v>13</v>
      </c>
      <c r="E7" s="118" t="s">
        <v>102</v>
      </c>
      <c r="F7" s="117"/>
      <c r="G7" s="117" t="s">
        <v>12</v>
      </c>
      <c r="H7" s="117" t="s">
        <v>13</v>
      </c>
      <c r="I7" s="118" t="s">
        <v>102</v>
      </c>
    </row>
    <row r="8" spans="1:9" x14ac:dyDescent="0.2">
      <c r="A8" s="112" t="s">
        <v>16</v>
      </c>
      <c r="B8" s="112" t="s">
        <v>17</v>
      </c>
      <c r="C8" s="112">
        <v>6</v>
      </c>
      <c r="D8" s="112">
        <v>218</v>
      </c>
      <c r="E8" s="112">
        <v>997</v>
      </c>
      <c r="F8" s="112"/>
      <c r="G8" s="112">
        <v>59</v>
      </c>
      <c r="H8" s="112">
        <v>437</v>
      </c>
      <c r="I8" s="119">
        <v>1850</v>
      </c>
    </row>
    <row r="9" spans="1:9" x14ac:dyDescent="0.2">
      <c r="A9" s="112"/>
      <c r="B9" s="120">
        <v>2014</v>
      </c>
      <c r="C9" s="113">
        <v>3</v>
      </c>
      <c r="D9" s="113">
        <v>116</v>
      </c>
      <c r="E9" s="113">
        <v>499</v>
      </c>
      <c r="F9" s="113"/>
      <c r="G9" s="113">
        <v>56</v>
      </c>
      <c r="H9" s="113">
        <v>304</v>
      </c>
      <c r="I9" s="121">
        <v>1241</v>
      </c>
    </row>
    <row r="10" spans="1:9" x14ac:dyDescent="0.2">
      <c r="A10" s="112"/>
      <c r="B10" s="120">
        <v>2015</v>
      </c>
      <c r="C10" s="113">
        <v>3</v>
      </c>
      <c r="D10" s="113">
        <v>97</v>
      </c>
      <c r="E10" s="113">
        <v>460</v>
      </c>
      <c r="F10" s="113"/>
      <c r="G10" s="113">
        <v>41</v>
      </c>
      <c r="H10" s="113">
        <v>327</v>
      </c>
      <c r="I10" s="121">
        <v>1230</v>
      </c>
    </row>
    <row r="11" spans="1:9" x14ac:dyDescent="0.2">
      <c r="A11" s="112"/>
      <c r="B11" s="120">
        <v>2016</v>
      </c>
      <c r="C11" s="113">
        <v>3</v>
      </c>
      <c r="D11" s="113">
        <v>105</v>
      </c>
      <c r="E11" s="113">
        <v>478</v>
      </c>
      <c r="F11" s="113"/>
      <c r="G11" s="113">
        <v>29</v>
      </c>
      <c r="H11" s="113">
        <v>292</v>
      </c>
      <c r="I11" s="121">
        <v>1180</v>
      </c>
    </row>
    <row r="12" spans="1:9" x14ac:dyDescent="0.2">
      <c r="A12" s="112"/>
      <c r="B12" s="120">
        <v>2017</v>
      </c>
      <c r="C12" s="113">
        <v>2</v>
      </c>
      <c r="D12" s="113">
        <v>107</v>
      </c>
      <c r="E12" s="113">
        <v>401</v>
      </c>
      <c r="F12" s="113"/>
      <c r="G12" s="113">
        <v>36</v>
      </c>
      <c r="H12" s="113">
        <v>272</v>
      </c>
      <c r="I12" s="121">
        <v>960</v>
      </c>
    </row>
    <row r="13" spans="1:9" x14ac:dyDescent="0.2">
      <c r="A13" s="112"/>
      <c r="B13" s="120">
        <v>2018</v>
      </c>
      <c r="C13" s="113">
        <v>2</v>
      </c>
      <c r="D13" s="113">
        <v>96</v>
      </c>
      <c r="E13" s="113">
        <v>334</v>
      </c>
      <c r="F13" s="113"/>
      <c r="G13" s="113">
        <v>32</v>
      </c>
      <c r="H13" s="113">
        <v>266</v>
      </c>
      <c r="I13" s="121">
        <v>915</v>
      </c>
    </row>
    <row r="14" spans="1:9" x14ac:dyDescent="0.2">
      <c r="A14" s="112"/>
      <c r="B14" s="112" t="s">
        <v>103</v>
      </c>
      <c r="C14" s="112">
        <v>3</v>
      </c>
      <c r="D14" s="112">
        <v>104</v>
      </c>
      <c r="E14" s="112">
        <v>434</v>
      </c>
      <c r="F14" s="112"/>
      <c r="G14" s="112">
        <v>39</v>
      </c>
      <c r="H14" s="112">
        <v>292</v>
      </c>
      <c r="I14" s="119">
        <v>1105</v>
      </c>
    </row>
    <row r="15" spans="1:9" x14ac:dyDescent="0.2">
      <c r="A15" s="112"/>
      <c r="B15" s="122" t="s">
        <v>104</v>
      </c>
      <c r="C15" s="122">
        <v>-67</v>
      </c>
      <c r="D15" s="122">
        <v>-56</v>
      </c>
      <c r="E15" s="122">
        <v>-66</v>
      </c>
      <c r="F15" s="122"/>
      <c r="G15" s="122">
        <v>-45</v>
      </c>
      <c r="H15" s="122">
        <v>-39</v>
      </c>
      <c r="I15" s="122">
        <v>-51</v>
      </c>
    </row>
    <row r="16" spans="1:9" x14ac:dyDescent="0.2">
      <c r="A16" s="112"/>
      <c r="B16" s="122" t="s">
        <v>105</v>
      </c>
      <c r="C16" s="122">
        <v>-57</v>
      </c>
      <c r="D16" s="122">
        <v>-52</v>
      </c>
      <c r="E16" s="122">
        <v>-56</v>
      </c>
      <c r="F16" s="122"/>
      <c r="G16" s="122">
        <v>-34</v>
      </c>
      <c r="H16" s="122">
        <v>-33</v>
      </c>
      <c r="I16" s="122">
        <v>-40</v>
      </c>
    </row>
    <row r="17" spans="1:9" x14ac:dyDescent="0.2">
      <c r="A17" s="112"/>
      <c r="B17" s="113"/>
      <c r="C17" s="113"/>
      <c r="D17" s="113"/>
      <c r="E17" s="113"/>
      <c r="F17" s="113"/>
      <c r="G17" s="113"/>
      <c r="H17" s="113"/>
      <c r="I17" s="113"/>
    </row>
    <row r="18" spans="1:9" x14ac:dyDescent="0.2">
      <c r="A18" s="112" t="s">
        <v>20</v>
      </c>
      <c r="B18" s="112" t="s">
        <v>17</v>
      </c>
      <c r="C18" s="112">
        <v>2</v>
      </c>
      <c r="D18" s="112">
        <v>29</v>
      </c>
      <c r="E18" s="112">
        <v>203</v>
      </c>
      <c r="F18" s="112"/>
      <c r="G18" s="112">
        <v>7</v>
      </c>
      <c r="H18" s="112">
        <v>104</v>
      </c>
      <c r="I18" s="112">
        <v>551</v>
      </c>
    </row>
    <row r="19" spans="1:9" x14ac:dyDescent="0.2">
      <c r="A19" s="112"/>
      <c r="B19" s="120">
        <v>2014</v>
      </c>
      <c r="C19" s="113">
        <v>0</v>
      </c>
      <c r="D19" s="113">
        <v>18</v>
      </c>
      <c r="E19" s="113">
        <v>81</v>
      </c>
      <c r="F19" s="113"/>
      <c r="G19" s="113">
        <v>8</v>
      </c>
      <c r="H19" s="113">
        <v>141</v>
      </c>
      <c r="I19" s="113">
        <v>814</v>
      </c>
    </row>
    <row r="20" spans="1:9" x14ac:dyDescent="0.2">
      <c r="A20" s="112"/>
      <c r="B20" s="120">
        <v>2015</v>
      </c>
      <c r="C20" s="113">
        <v>1</v>
      </c>
      <c r="D20" s="113">
        <v>11</v>
      </c>
      <c r="E20" s="113">
        <v>71</v>
      </c>
      <c r="F20" s="113"/>
      <c r="G20" s="113">
        <v>4</v>
      </c>
      <c r="H20" s="113">
        <v>153</v>
      </c>
      <c r="I20" s="113">
        <v>725</v>
      </c>
    </row>
    <row r="21" spans="1:9" x14ac:dyDescent="0.2">
      <c r="A21" s="112"/>
      <c r="B21" s="120">
        <v>2016</v>
      </c>
      <c r="C21" s="113">
        <v>1</v>
      </c>
      <c r="D21" s="113">
        <v>8</v>
      </c>
      <c r="E21" s="113">
        <v>55</v>
      </c>
      <c r="F21" s="113"/>
      <c r="G21" s="113">
        <v>7</v>
      </c>
      <c r="H21" s="113">
        <v>140</v>
      </c>
      <c r="I21" s="113">
        <v>731</v>
      </c>
    </row>
    <row r="22" spans="1:9" x14ac:dyDescent="0.2">
      <c r="A22" s="112"/>
      <c r="B22" s="120">
        <v>2017</v>
      </c>
      <c r="C22" s="113">
        <v>0</v>
      </c>
      <c r="D22" s="113">
        <v>10</v>
      </c>
      <c r="E22" s="113">
        <v>67</v>
      </c>
      <c r="F22" s="113"/>
      <c r="G22" s="113">
        <v>5</v>
      </c>
      <c r="H22" s="113">
        <v>160</v>
      </c>
      <c r="I22" s="113">
        <v>657</v>
      </c>
    </row>
    <row r="23" spans="1:9" x14ac:dyDescent="0.2">
      <c r="A23" s="112"/>
      <c r="B23" s="120">
        <v>2018</v>
      </c>
      <c r="C23" s="113">
        <v>0</v>
      </c>
      <c r="D23" s="113">
        <v>15</v>
      </c>
      <c r="E23" s="113">
        <v>64</v>
      </c>
      <c r="F23" s="113"/>
      <c r="G23" s="113">
        <v>6</v>
      </c>
      <c r="H23" s="113">
        <v>141</v>
      </c>
      <c r="I23" s="121">
        <v>570</v>
      </c>
    </row>
    <row r="24" spans="1:9" x14ac:dyDescent="0.2">
      <c r="A24" s="112"/>
      <c r="B24" s="112" t="s">
        <v>103</v>
      </c>
      <c r="C24" s="112">
        <v>0</v>
      </c>
      <c r="D24" s="112">
        <v>12</v>
      </c>
      <c r="E24" s="112">
        <v>68</v>
      </c>
      <c r="F24" s="112"/>
      <c r="G24" s="112">
        <v>6</v>
      </c>
      <c r="H24" s="112">
        <v>147</v>
      </c>
      <c r="I24" s="119">
        <v>699</v>
      </c>
    </row>
    <row r="25" spans="1:9" x14ac:dyDescent="0.2">
      <c r="A25" s="112"/>
      <c r="B25" s="122" t="s">
        <v>104</v>
      </c>
      <c r="C25" s="122">
        <v>0</v>
      </c>
      <c r="D25" s="122">
        <v>-49</v>
      </c>
      <c r="E25" s="122">
        <v>-68</v>
      </c>
      <c r="F25" s="122"/>
      <c r="G25" s="122">
        <v>-12</v>
      </c>
      <c r="H25" s="122">
        <v>35</v>
      </c>
      <c r="I25" s="122">
        <v>3</v>
      </c>
    </row>
    <row r="26" spans="1:9" x14ac:dyDescent="0.2">
      <c r="A26" s="112"/>
      <c r="B26" s="122" t="s">
        <v>105</v>
      </c>
      <c r="C26" s="122">
        <v>-83</v>
      </c>
      <c r="D26" s="122">
        <v>-58</v>
      </c>
      <c r="E26" s="122">
        <v>-67</v>
      </c>
      <c r="F26" s="122"/>
      <c r="G26" s="122">
        <v>-12</v>
      </c>
      <c r="H26" s="122">
        <v>41</v>
      </c>
      <c r="I26" s="122">
        <v>27</v>
      </c>
    </row>
    <row r="27" spans="1:9" x14ac:dyDescent="0.2">
      <c r="A27" s="112"/>
      <c r="B27" s="113"/>
      <c r="C27" s="113"/>
      <c r="D27" s="113"/>
      <c r="E27" s="113"/>
      <c r="F27" s="113"/>
      <c r="G27" s="113"/>
      <c r="H27" s="113"/>
      <c r="I27" s="113"/>
    </row>
    <row r="28" spans="1:9" x14ac:dyDescent="0.2">
      <c r="A28" s="112" t="s">
        <v>22</v>
      </c>
      <c r="B28" s="112" t="s">
        <v>17</v>
      </c>
      <c r="C28" s="112">
        <v>6</v>
      </c>
      <c r="D28" s="112">
        <v>62</v>
      </c>
      <c r="E28" s="112">
        <v>670</v>
      </c>
      <c r="F28" s="112"/>
      <c r="G28" s="112">
        <v>155</v>
      </c>
      <c r="H28" s="119">
        <v>1194</v>
      </c>
      <c r="I28" s="119">
        <v>9923</v>
      </c>
    </row>
    <row r="29" spans="1:9" x14ac:dyDescent="0.2">
      <c r="A29" s="112"/>
      <c r="B29" s="120">
        <v>2014</v>
      </c>
      <c r="C29" s="113">
        <v>4</v>
      </c>
      <c r="D29" s="113">
        <v>27</v>
      </c>
      <c r="E29" s="113">
        <v>389</v>
      </c>
      <c r="F29" s="113"/>
      <c r="G29" s="113">
        <v>90</v>
      </c>
      <c r="H29" s="121">
        <v>658</v>
      </c>
      <c r="I29" s="121">
        <v>6390</v>
      </c>
    </row>
    <row r="30" spans="1:9" x14ac:dyDescent="0.2">
      <c r="A30" s="112"/>
      <c r="B30" s="120">
        <v>2015</v>
      </c>
      <c r="C30" s="113">
        <v>0</v>
      </c>
      <c r="D30" s="113">
        <v>27</v>
      </c>
      <c r="E30" s="113">
        <v>373</v>
      </c>
      <c r="F30" s="113"/>
      <c r="G30" s="113">
        <v>75</v>
      </c>
      <c r="H30" s="121">
        <v>609</v>
      </c>
      <c r="I30" s="121">
        <v>6330</v>
      </c>
    </row>
    <row r="31" spans="1:9" x14ac:dyDescent="0.2">
      <c r="A31" s="112"/>
      <c r="B31" s="120">
        <v>2016</v>
      </c>
      <c r="C31" s="113">
        <v>7</v>
      </c>
      <c r="D31" s="113">
        <v>46</v>
      </c>
      <c r="E31" s="113">
        <v>419</v>
      </c>
      <c r="F31" s="113"/>
      <c r="G31" s="113">
        <v>99</v>
      </c>
      <c r="H31" s="121">
        <v>715</v>
      </c>
      <c r="I31" s="121">
        <v>6272</v>
      </c>
    </row>
    <row r="32" spans="1:9" x14ac:dyDescent="0.2">
      <c r="A32" s="112"/>
      <c r="B32" s="120">
        <v>2017</v>
      </c>
      <c r="C32" s="113">
        <v>0</v>
      </c>
      <c r="D32" s="113">
        <v>29</v>
      </c>
      <c r="E32" s="113">
        <v>328</v>
      </c>
      <c r="F32" s="113"/>
      <c r="G32" s="113">
        <v>64</v>
      </c>
      <c r="H32" s="121">
        <v>632</v>
      </c>
      <c r="I32" s="121">
        <v>5367</v>
      </c>
    </row>
    <row r="33" spans="1:9" x14ac:dyDescent="0.2">
      <c r="A33" s="112"/>
      <c r="B33" s="120">
        <v>2018</v>
      </c>
      <c r="C33" s="113">
        <v>0</v>
      </c>
      <c r="D33" s="113">
        <v>29</v>
      </c>
      <c r="E33" s="113">
        <v>316</v>
      </c>
      <c r="F33" s="113"/>
      <c r="G33" s="113">
        <v>75</v>
      </c>
      <c r="H33" s="113">
        <v>637</v>
      </c>
      <c r="I33" s="121">
        <v>4748</v>
      </c>
    </row>
    <row r="34" spans="1:9" x14ac:dyDescent="0.2">
      <c r="A34" s="112"/>
      <c r="B34" s="112" t="s">
        <v>103</v>
      </c>
      <c r="C34" s="112">
        <v>2</v>
      </c>
      <c r="D34" s="112">
        <v>32</v>
      </c>
      <c r="E34" s="112">
        <v>365</v>
      </c>
      <c r="F34" s="112"/>
      <c r="G34" s="112">
        <v>81</v>
      </c>
      <c r="H34" s="112">
        <v>650</v>
      </c>
      <c r="I34" s="119">
        <v>5821</v>
      </c>
    </row>
    <row r="35" spans="1:9" x14ac:dyDescent="0.2">
      <c r="A35" s="112"/>
      <c r="B35" s="122" t="s">
        <v>104</v>
      </c>
      <c r="C35" s="122">
        <v>0</v>
      </c>
      <c r="D35" s="122">
        <v>-53</v>
      </c>
      <c r="E35" s="122">
        <v>-53</v>
      </c>
      <c r="F35" s="122"/>
      <c r="G35" s="122">
        <v>-52</v>
      </c>
      <c r="H35" s="122">
        <v>-47</v>
      </c>
      <c r="I35" s="122">
        <v>-52</v>
      </c>
    </row>
    <row r="36" spans="1:9" x14ac:dyDescent="0.2">
      <c r="A36" s="112"/>
      <c r="B36" s="122" t="s">
        <v>105</v>
      </c>
      <c r="C36" s="122">
        <v>-65</v>
      </c>
      <c r="D36" s="122">
        <v>-49</v>
      </c>
      <c r="E36" s="122">
        <v>-45</v>
      </c>
      <c r="F36" s="122"/>
      <c r="G36" s="122">
        <v>-48</v>
      </c>
      <c r="H36" s="122">
        <v>-46</v>
      </c>
      <c r="I36" s="122">
        <v>-41</v>
      </c>
    </row>
    <row r="37" spans="1:9" x14ac:dyDescent="0.2">
      <c r="A37" s="112"/>
      <c r="B37" s="113"/>
      <c r="C37" s="113"/>
      <c r="D37" s="113"/>
      <c r="E37" s="113"/>
      <c r="F37" s="113"/>
      <c r="G37" s="113"/>
      <c r="H37" s="113"/>
      <c r="I37" s="113"/>
    </row>
    <row r="38" spans="1:9" x14ac:dyDescent="0.2">
      <c r="A38" s="112" t="s">
        <v>30</v>
      </c>
      <c r="B38" s="112" t="s">
        <v>17</v>
      </c>
      <c r="C38" s="112">
        <v>1</v>
      </c>
      <c r="D38" s="112">
        <v>16</v>
      </c>
      <c r="E38" s="112">
        <v>149</v>
      </c>
      <c r="F38" s="112"/>
      <c r="G38" s="112">
        <v>56</v>
      </c>
      <c r="H38" s="112">
        <v>541</v>
      </c>
      <c r="I38" s="119">
        <v>2722</v>
      </c>
    </row>
    <row r="39" spans="1:9" x14ac:dyDescent="0.2">
      <c r="A39" s="112"/>
      <c r="B39" s="120">
        <v>2014</v>
      </c>
      <c r="C39" s="113">
        <v>0</v>
      </c>
      <c r="D39" s="113">
        <v>10</v>
      </c>
      <c r="E39" s="113">
        <v>60</v>
      </c>
      <c r="F39" s="113"/>
      <c r="G39" s="113">
        <v>42</v>
      </c>
      <c r="H39" s="113">
        <v>426</v>
      </c>
      <c r="I39" s="121">
        <v>1814</v>
      </c>
    </row>
    <row r="40" spans="1:9" x14ac:dyDescent="0.2">
      <c r="A40" s="112"/>
      <c r="B40" s="120">
        <v>2015</v>
      </c>
      <c r="C40" s="113">
        <v>0</v>
      </c>
      <c r="D40" s="113">
        <v>5</v>
      </c>
      <c r="E40" s="113">
        <v>67</v>
      </c>
      <c r="F40" s="113"/>
      <c r="G40" s="113">
        <v>44</v>
      </c>
      <c r="H40" s="113">
        <v>371</v>
      </c>
      <c r="I40" s="121">
        <v>1708</v>
      </c>
    </row>
    <row r="41" spans="1:9" x14ac:dyDescent="0.2">
      <c r="A41" s="112"/>
      <c r="B41" s="120">
        <v>2016</v>
      </c>
      <c r="C41" s="113">
        <v>1</v>
      </c>
      <c r="D41" s="113">
        <v>8</v>
      </c>
      <c r="E41" s="113">
        <v>47</v>
      </c>
      <c r="F41" s="113"/>
      <c r="G41" s="113">
        <v>44</v>
      </c>
      <c r="H41" s="113">
        <v>382</v>
      </c>
      <c r="I41" s="121">
        <v>1699</v>
      </c>
    </row>
    <row r="42" spans="1:9" x14ac:dyDescent="0.2">
      <c r="A42" s="112"/>
      <c r="B42" s="120">
        <v>2017</v>
      </c>
      <c r="C42" s="113">
        <v>0</v>
      </c>
      <c r="D42" s="113">
        <v>7</v>
      </c>
      <c r="E42" s="113">
        <v>104</v>
      </c>
      <c r="F42" s="113"/>
      <c r="G42" s="113">
        <v>38</v>
      </c>
      <c r="H42" s="113">
        <v>373</v>
      </c>
      <c r="I42" s="121">
        <v>1526</v>
      </c>
    </row>
    <row r="43" spans="1:9" x14ac:dyDescent="0.2">
      <c r="A43" s="112"/>
      <c r="B43" s="120">
        <v>2018</v>
      </c>
      <c r="C43" s="113">
        <v>1</v>
      </c>
      <c r="D43" s="113">
        <v>2</v>
      </c>
      <c r="E43" s="113">
        <v>39</v>
      </c>
      <c r="F43" s="113"/>
      <c r="G43" s="113">
        <v>45</v>
      </c>
      <c r="H43" s="113">
        <v>395</v>
      </c>
      <c r="I43" s="121">
        <v>1398</v>
      </c>
    </row>
    <row r="44" spans="1:9" x14ac:dyDescent="0.2">
      <c r="A44" s="112"/>
      <c r="B44" s="112" t="s">
        <v>103</v>
      </c>
      <c r="C44" s="112">
        <v>0</v>
      </c>
      <c r="D44" s="112">
        <v>6</v>
      </c>
      <c r="E44" s="112">
        <v>63</v>
      </c>
      <c r="F44" s="112"/>
      <c r="G44" s="112">
        <v>43</v>
      </c>
      <c r="H44" s="112">
        <v>389</v>
      </c>
      <c r="I44" s="119">
        <v>1629</v>
      </c>
    </row>
    <row r="45" spans="1:9" x14ac:dyDescent="0.2">
      <c r="A45" s="112"/>
      <c r="B45" s="122" t="s">
        <v>104</v>
      </c>
      <c r="C45" s="122">
        <v>25</v>
      </c>
      <c r="D45" s="122">
        <v>-87</v>
      </c>
      <c r="E45" s="122">
        <v>-74</v>
      </c>
      <c r="F45" s="122"/>
      <c r="G45" s="122">
        <v>-19</v>
      </c>
      <c r="H45" s="122">
        <v>-27</v>
      </c>
      <c r="I45" s="122">
        <v>-49</v>
      </c>
    </row>
    <row r="46" spans="1:9" x14ac:dyDescent="0.2">
      <c r="A46" s="112"/>
      <c r="B46" s="122" t="s">
        <v>105</v>
      </c>
      <c r="C46" s="122">
        <v>-50</v>
      </c>
      <c r="D46" s="122">
        <v>-59</v>
      </c>
      <c r="E46" s="122">
        <v>-58</v>
      </c>
      <c r="F46" s="122"/>
      <c r="G46" s="122">
        <v>-23</v>
      </c>
      <c r="H46" s="122">
        <v>-28</v>
      </c>
      <c r="I46" s="122">
        <v>-40</v>
      </c>
    </row>
    <row r="47" spans="1:9" x14ac:dyDescent="0.2">
      <c r="A47" s="112"/>
      <c r="B47" s="113"/>
      <c r="C47" s="113"/>
      <c r="D47" s="113"/>
      <c r="E47" s="113"/>
      <c r="F47" s="113"/>
      <c r="G47" s="113"/>
      <c r="H47" s="113"/>
      <c r="I47" s="113"/>
    </row>
    <row r="48" spans="1:9" x14ac:dyDescent="0.2">
      <c r="A48" s="112" t="s">
        <v>106</v>
      </c>
      <c r="B48" s="112" t="s">
        <v>17</v>
      </c>
      <c r="C48" s="112">
        <v>15</v>
      </c>
      <c r="D48" s="112">
        <v>325</v>
      </c>
      <c r="E48" s="119">
        <v>2019</v>
      </c>
      <c r="F48" s="112"/>
      <c r="G48" s="112">
        <v>276</v>
      </c>
      <c r="H48" s="119">
        <v>2276</v>
      </c>
      <c r="I48" s="119">
        <v>15046</v>
      </c>
    </row>
    <row r="49" spans="1:9" x14ac:dyDescent="0.2">
      <c r="A49" s="113"/>
      <c r="B49" s="120">
        <v>2014</v>
      </c>
      <c r="C49" s="113">
        <v>7</v>
      </c>
      <c r="D49" s="113">
        <v>171</v>
      </c>
      <c r="E49" s="121">
        <v>1029</v>
      </c>
      <c r="F49" s="113"/>
      <c r="G49" s="113">
        <v>196</v>
      </c>
      <c r="H49" s="121">
        <v>1529</v>
      </c>
      <c r="I49" s="121">
        <v>10259</v>
      </c>
    </row>
    <row r="50" spans="1:9" x14ac:dyDescent="0.2">
      <c r="A50" s="113"/>
      <c r="B50" s="120">
        <v>2015</v>
      </c>
      <c r="C50" s="113">
        <v>4</v>
      </c>
      <c r="D50" s="113">
        <v>140</v>
      </c>
      <c r="E50" s="121">
        <v>971</v>
      </c>
      <c r="F50" s="113"/>
      <c r="G50" s="113">
        <v>164</v>
      </c>
      <c r="H50" s="121">
        <v>1460</v>
      </c>
      <c r="I50" s="121">
        <v>9993</v>
      </c>
    </row>
    <row r="51" spans="1:9" x14ac:dyDescent="0.2">
      <c r="A51" s="113"/>
      <c r="B51" s="120">
        <v>2016</v>
      </c>
      <c r="C51" s="113">
        <v>12</v>
      </c>
      <c r="D51" s="113">
        <v>167</v>
      </c>
      <c r="E51" s="121">
        <v>999</v>
      </c>
      <c r="F51" s="113"/>
      <c r="G51" s="113">
        <v>179</v>
      </c>
      <c r="H51" s="121">
        <v>1529</v>
      </c>
      <c r="I51" s="121">
        <v>9882</v>
      </c>
    </row>
    <row r="52" spans="1:9" x14ac:dyDescent="0.2">
      <c r="A52" s="113"/>
      <c r="B52" s="120">
        <v>2017</v>
      </c>
      <c r="C52" s="113">
        <v>2</v>
      </c>
      <c r="D52" s="113">
        <v>153</v>
      </c>
      <c r="E52" s="121">
        <v>900</v>
      </c>
      <c r="F52" s="113"/>
      <c r="G52" s="113">
        <v>143</v>
      </c>
      <c r="H52" s="121">
        <v>1437</v>
      </c>
      <c r="I52" s="121">
        <v>8510</v>
      </c>
    </row>
    <row r="53" spans="1:9" x14ac:dyDescent="0.2">
      <c r="A53" s="113"/>
      <c r="B53" s="120">
        <v>2018</v>
      </c>
      <c r="C53" s="113">
        <v>3</v>
      </c>
      <c r="D53" s="113">
        <v>142</v>
      </c>
      <c r="E53" s="113">
        <v>753</v>
      </c>
      <c r="F53" s="113"/>
      <c r="G53" s="113">
        <v>158</v>
      </c>
      <c r="H53" s="113">
        <v>1439</v>
      </c>
      <c r="I53" s="121">
        <v>7631</v>
      </c>
    </row>
    <row r="54" spans="1:9" x14ac:dyDescent="0.2">
      <c r="A54" s="113"/>
      <c r="B54" s="112" t="s">
        <v>103</v>
      </c>
      <c r="C54" s="112">
        <v>6</v>
      </c>
      <c r="D54" s="112">
        <v>155</v>
      </c>
      <c r="E54" s="112">
        <v>930</v>
      </c>
      <c r="F54" s="112"/>
      <c r="G54" s="112">
        <v>168</v>
      </c>
      <c r="H54" s="112">
        <v>1479</v>
      </c>
      <c r="I54" s="119">
        <v>9255</v>
      </c>
    </row>
    <row r="55" spans="1:9" x14ac:dyDescent="0.2">
      <c r="A55" s="113"/>
      <c r="B55" s="122" t="s">
        <v>104</v>
      </c>
      <c r="C55" s="122">
        <v>-81</v>
      </c>
      <c r="D55" s="122">
        <v>-56</v>
      </c>
      <c r="E55" s="122">
        <v>-63</v>
      </c>
      <c r="F55" s="122"/>
      <c r="G55" s="122">
        <v>-43</v>
      </c>
      <c r="H55" s="122">
        <v>-37</v>
      </c>
      <c r="I55" s="122">
        <v>-49</v>
      </c>
    </row>
    <row r="56" spans="1:9" x14ac:dyDescent="0.2">
      <c r="A56" s="113"/>
      <c r="B56" s="122" t="s">
        <v>105</v>
      </c>
      <c r="C56" s="122">
        <v>-64</v>
      </c>
      <c r="D56" s="122">
        <v>-52</v>
      </c>
      <c r="E56" s="122">
        <v>-54</v>
      </c>
      <c r="F56" s="122"/>
      <c r="G56" s="122">
        <v>-39</v>
      </c>
      <c r="H56" s="122">
        <v>-35</v>
      </c>
      <c r="I56" s="122">
        <v>-38</v>
      </c>
    </row>
    <row r="58" spans="1:9" x14ac:dyDescent="0.2">
      <c r="A58" s="113" t="s">
        <v>107</v>
      </c>
      <c r="B58" s="113"/>
      <c r="C58" s="113"/>
      <c r="D58" s="113"/>
      <c r="E58" s="113"/>
      <c r="F58" s="113"/>
      <c r="G58" s="113"/>
      <c r="H58" s="113"/>
      <c r="I58" s="113"/>
    </row>
    <row r="59" spans="1:9" x14ac:dyDescent="0.2">
      <c r="A59" s="113" t="s">
        <v>108</v>
      </c>
      <c r="B59" s="113"/>
      <c r="C59" s="113"/>
      <c r="D59" s="113"/>
      <c r="E59" s="113"/>
      <c r="F59" s="113"/>
      <c r="G59" s="113"/>
      <c r="H59" s="113"/>
      <c r="I59" s="113"/>
    </row>
  </sheetData>
  <pageMargins left="0.75" right="0.75" top="1" bottom="1" header="0.5" footer="0.5"/>
  <pageSetup paperSize="9" scale="7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I80"/>
  <sheetViews>
    <sheetView zoomScaleNormal="100" workbookViewId="0"/>
  </sheetViews>
  <sheetFormatPr defaultRowHeight="12.75" x14ac:dyDescent="0.2"/>
  <cols>
    <col min="1" max="1" width="23.7109375" style="114" customWidth="1"/>
    <col min="2" max="2" width="15" style="114" customWidth="1"/>
    <col min="3" max="4" width="9.140625" style="114"/>
    <col min="5" max="5" width="11" style="114" customWidth="1"/>
    <col min="6" max="8" width="9.140625" style="114"/>
    <col min="9" max="9" width="10.28515625" style="114" customWidth="1"/>
    <col min="10" max="16384" width="9.140625" style="114"/>
  </cols>
  <sheetData>
    <row r="1" spans="1:9" x14ac:dyDescent="0.2">
      <c r="A1" s="112" t="s">
        <v>109</v>
      </c>
      <c r="B1" s="113"/>
      <c r="C1" s="113"/>
      <c r="D1" s="113"/>
      <c r="E1" s="113"/>
      <c r="F1" s="113"/>
      <c r="G1" s="113"/>
      <c r="H1" s="113"/>
      <c r="I1" s="113"/>
    </row>
    <row r="2" spans="1:9" x14ac:dyDescent="0.2">
      <c r="A2" s="112"/>
      <c r="B2" s="113"/>
      <c r="C2" s="113"/>
      <c r="D2" s="113"/>
      <c r="E2" s="113"/>
      <c r="F2" s="113"/>
      <c r="G2" s="113"/>
      <c r="H2" s="113"/>
      <c r="I2" s="113"/>
    </row>
    <row r="3" spans="1:9" x14ac:dyDescent="0.2">
      <c r="A3" s="112" t="s">
        <v>110</v>
      </c>
      <c r="B3" s="113"/>
      <c r="C3" s="113"/>
      <c r="D3" s="113"/>
      <c r="E3" s="113"/>
      <c r="F3" s="113"/>
      <c r="G3" s="113"/>
      <c r="H3" s="113"/>
      <c r="I3" s="113"/>
    </row>
    <row r="4" spans="1:9" x14ac:dyDescent="0.2">
      <c r="A4" s="112" t="s">
        <v>111</v>
      </c>
      <c r="B4" s="113"/>
      <c r="C4" s="113"/>
      <c r="D4" s="113"/>
      <c r="E4" s="113"/>
      <c r="F4" s="113"/>
      <c r="G4" s="113"/>
      <c r="H4" s="113"/>
      <c r="I4" s="113"/>
    </row>
    <row r="5" spans="1:9" x14ac:dyDescent="0.2">
      <c r="A5" s="115"/>
      <c r="B5" s="115"/>
      <c r="C5" s="115"/>
      <c r="D5" s="115"/>
      <c r="E5" s="115"/>
      <c r="F5" s="115"/>
      <c r="G5" s="115"/>
      <c r="H5" s="115"/>
      <c r="I5" s="115"/>
    </row>
    <row r="6" spans="1:9" ht="12.75" customHeight="1" x14ac:dyDescent="0.2">
      <c r="A6" s="115"/>
      <c r="B6" s="115"/>
      <c r="C6" s="116" t="s">
        <v>112</v>
      </c>
      <c r="D6" s="116"/>
      <c r="E6" s="116"/>
      <c r="F6" s="117"/>
      <c r="G6" s="116" t="s">
        <v>113</v>
      </c>
      <c r="H6" s="116"/>
      <c r="I6" s="116"/>
    </row>
    <row r="7" spans="1:9" ht="25.5" x14ac:dyDescent="0.2">
      <c r="A7" s="115"/>
      <c r="B7" s="115"/>
      <c r="C7" s="117" t="s">
        <v>12</v>
      </c>
      <c r="D7" s="117" t="s">
        <v>13</v>
      </c>
      <c r="E7" s="118" t="s">
        <v>102</v>
      </c>
      <c r="F7" s="117"/>
      <c r="G7" s="117" t="s">
        <v>12</v>
      </c>
      <c r="H7" s="117" t="s">
        <v>13</v>
      </c>
      <c r="I7" s="118" t="s">
        <v>102</v>
      </c>
    </row>
    <row r="8" spans="1:9" x14ac:dyDescent="0.2">
      <c r="A8" s="112" t="s">
        <v>114</v>
      </c>
      <c r="B8" s="123" t="s">
        <v>115</v>
      </c>
      <c r="C8" s="124">
        <v>41</v>
      </c>
      <c r="D8" s="124">
        <v>344</v>
      </c>
      <c r="E8" s="124">
        <v>978</v>
      </c>
      <c r="F8" s="124"/>
      <c r="G8" s="124">
        <v>1</v>
      </c>
      <c r="H8" s="124">
        <v>27</v>
      </c>
      <c r="I8" s="124">
        <v>71</v>
      </c>
    </row>
    <row r="9" spans="1:9" x14ac:dyDescent="0.2">
      <c r="A9" s="112"/>
      <c r="B9" s="120">
        <v>2014</v>
      </c>
      <c r="C9" s="125">
        <v>28</v>
      </c>
      <c r="D9" s="125">
        <v>305</v>
      </c>
      <c r="E9" s="125">
        <v>766</v>
      </c>
      <c r="F9" s="125"/>
      <c r="G9" s="125">
        <v>2</v>
      </c>
      <c r="H9" s="125">
        <v>22</v>
      </c>
      <c r="I9" s="125">
        <v>60</v>
      </c>
    </row>
    <row r="10" spans="1:9" x14ac:dyDescent="0.2">
      <c r="A10" s="112"/>
      <c r="B10" s="120">
        <v>2015</v>
      </c>
      <c r="C10" s="125">
        <v>25</v>
      </c>
      <c r="D10" s="125">
        <v>243</v>
      </c>
      <c r="E10" s="125">
        <v>692</v>
      </c>
      <c r="F10" s="125"/>
      <c r="G10" s="125">
        <v>2</v>
      </c>
      <c r="H10" s="125">
        <v>15</v>
      </c>
      <c r="I10" s="125">
        <v>43</v>
      </c>
    </row>
    <row r="11" spans="1:9" x14ac:dyDescent="0.2">
      <c r="A11" s="112"/>
      <c r="B11" s="120">
        <v>2016</v>
      </c>
      <c r="C11" s="125">
        <v>29</v>
      </c>
      <c r="D11" s="125">
        <v>254</v>
      </c>
      <c r="E11" s="125">
        <v>670</v>
      </c>
      <c r="F11" s="125"/>
      <c r="G11" s="125">
        <v>1</v>
      </c>
      <c r="H11" s="125">
        <v>14</v>
      </c>
      <c r="I11" s="125">
        <v>39</v>
      </c>
    </row>
    <row r="12" spans="1:9" x14ac:dyDescent="0.2">
      <c r="A12" s="112"/>
      <c r="B12" s="120">
        <v>2017</v>
      </c>
      <c r="C12" s="125">
        <v>26</v>
      </c>
      <c r="D12" s="125">
        <v>265</v>
      </c>
      <c r="E12" s="125">
        <v>589</v>
      </c>
      <c r="F12" s="125"/>
      <c r="G12" s="125">
        <v>3</v>
      </c>
      <c r="H12" s="125">
        <v>16</v>
      </c>
      <c r="I12" s="125">
        <v>31</v>
      </c>
    </row>
    <row r="13" spans="1:9" x14ac:dyDescent="0.2">
      <c r="A13" s="112"/>
      <c r="B13" s="120">
        <v>2018</v>
      </c>
      <c r="C13" s="125">
        <v>30</v>
      </c>
      <c r="D13" s="125">
        <v>274</v>
      </c>
      <c r="E13" s="125">
        <v>612</v>
      </c>
      <c r="F13" s="125"/>
      <c r="G13" s="125">
        <v>3</v>
      </c>
      <c r="H13" s="125">
        <v>9</v>
      </c>
      <c r="I13" s="125">
        <v>28</v>
      </c>
    </row>
    <row r="14" spans="1:9" x14ac:dyDescent="0.2">
      <c r="A14" s="112"/>
      <c r="B14" s="123" t="s">
        <v>116</v>
      </c>
      <c r="C14" s="124">
        <v>28</v>
      </c>
      <c r="D14" s="124">
        <v>268</v>
      </c>
      <c r="E14" s="124">
        <v>666</v>
      </c>
      <c r="F14" s="124"/>
      <c r="G14" s="124">
        <v>2</v>
      </c>
      <c r="H14" s="124">
        <v>15</v>
      </c>
      <c r="I14" s="124">
        <v>40</v>
      </c>
    </row>
    <row r="15" spans="1:9" x14ac:dyDescent="0.2">
      <c r="A15" s="112"/>
      <c r="B15" s="120"/>
      <c r="C15" s="125"/>
      <c r="D15" s="125"/>
      <c r="E15" s="125"/>
      <c r="F15" s="125"/>
      <c r="G15" s="125"/>
      <c r="H15" s="125"/>
      <c r="I15" s="125"/>
    </row>
    <row r="16" spans="1:9" x14ac:dyDescent="0.2">
      <c r="A16" s="112" t="s">
        <v>22</v>
      </c>
      <c r="B16" s="123" t="s">
        <v>115</v>
      </c>
      <c r="C16" s="124">
        <v>106</v>
      </c>
      <c r="D16" s="124">
        <v>794</v>
      </c>
      <c r="E16" s="126">
        <v>6950</v>
      </c>
      <c r="F16" s="124"/>
      <c r="G16" s="124">
        <v>55</v>
      </c>
      <c r="H16" s="124">
        <v>463</v>
      </c>
      <c r="I16" s="126">
        <v>3657</v>
      </c>
    </row>
    <row r="17" spans="1:9" x14ac:dyDescent="0.2">
      <c r="A17" s="112"/>
      <c r="B17" s="120">
        <v>2014</v>
      </c>
      <c r="C17" s="125">
        <v>63</v>
      </c>
      <c r="D17" s="125">
        <v>444</v>
      </c>
      <c r="E17" s="127">
        <v>4612</v>
      </c>
      <c r="F17" s="125"/>
      <c r="G17" s="125">
        <v>31</v>
      </c>
      <c r="H17" s="125">
        <v>242</v>
      </c>
      <c r="I17" s="127">
        <v>2174</v>
      </c>
    </row>
    <row r="18" spans="1:9" x14ac:dyDescent="0.2">
      <c r="A18" s="112"/>
      <c r="B18" s="120">
        <v>2015</v>
      </c>
      <c r="C18" s="125">
        <v>54</v>
      </c>
      <c r="D18" s="125">
        <v>435</v>
      </c>
      <c r="E18" s="127">
        <v>4654</v>
      </c>
      <c r="F18" s="125"/>
      <c r="G18" s="125">
        <v>21</v>
      </c>
      <c r="H18" s="125">
        <v>203</v>
      </c>
      <c r="I18" s="127">
        <v>2059</v>
      </c>
    </row>
    <row r="19" spans="1:9" x14ac:dyDescent="0.2">
      <c r="A19" s="112"/>
      <c r="B19" s="120">
        <v>2016</v>
      </c>
      <c r="C19" s="125">
        <v>73</v>
      </c>
      <c r="D19" s="125">
        <v>487</v>
      </c>
      <c r="E19" s="127">
        <v>4569</v>
      </c>
      <c r="F19" s="125"/>
      <c r="G19" s="125">
        <v>33</v>
      </c>
      <c r="H19" s="125">
        <v>275</v>
      </c>
      <c r="I19" s="127">
        <v>2128</v>
      </c>
    </row>
    <row r="20" spans="1:9" x14ac:dyDescent="0.2">
      <c r="A20" s="112"/>
      <c r="B20" s="120">
        <v>2017</v>
      </c>
      <c r="C20" s="125">
        <v>49</v>
      </c>
      <c r="D20" s="125">
        <v>433</v>
      </c>
      <c r="E20" s="127">
        <v>3890</v>
      </c>
      <c r="F20" s="125"/>
      <c r="G20" s="125">
        <v>15</v>
      </c>
      <c r="H20" s="125">
        <v>229</v>
      </c>
      <c r="I20" s="127">
        <v>1817</v>
      </c>
    </row>
    <row r="21" spans="1:9" x14ac:dyDescent="0.2">
      <c r="A21" s="112"/>
      <c r="B21" s="120">
        <v>2018</v>
      </c>
      <c r="C21" s="125">
        <v>52</v>
      </c>
      <c r="D21" s="125">
        <v>426</v>
      </c>
      <c r="E21" s="125">
        <v>3465</v>
      </c>
      <c r="F21" s="125"/>
      <c r="G21" s="125">
        <v>23</v>
      </c>
      <c r="H21" s="125">
        <v>241</v>
      </c>
      <c r="I21" s="125">
        <v>1614</v>
      </c>
    </row>
    <row r="22" spans="1:9" x14ac:dyDescent="0.2">
      <c r="A22" s="112"/>
      <c r="B22" s="123" t="s">
        <v>116</v>
      </c>
      <c r="C22" s="124">
        <v>58</v>
      </c>
      <c r="D22" s="124">
        <v>445</v>
      </c>
      <c r="E22" s="124">
        <v>4238</v>
      </c>
      <c r="F22" s="124"/>
      <c r="G22" s="124">
        <v>25</v>
      </c>
      <c r="H22" s="124">
        <v>238</v>
      </c>
      <c r="I22" s="124">
        <v>1958</v>
      </c>
    </row>
    <row r="23" spans="1:9" x14ac:dyDescent="0.2">
      <c r="A23" s="112"/>
      <c r="B23" s="120"/>
      <c r="C23" s="125"/>
      <c r="D23" s="125"/>
      <c r="E23" s="125"/>
      <c r="F23" s="125"/>
      <c r="G23" s="125"/>
      <c r="H23" s="125"/>
      <c r="I23" s="125"/>
    </row>
    <row r="24" spans="1:9" x14ac:dyDescent="0.2">
      <c r="A24" s="112" t="s">
        <v>25</v>
      </c>
      <c r="B24" s="123" t="s">
        <v>115</v>
      </c>
      <c r="C24" s="124">
        <v>0</v>
      </c>
      <c r="D24" s="124">
        <v>7</v>
      </c>
      <c r="E24" s="124">
        <v>104</v>
      </c>
      <c r="F24" s="124"/>
      <c r="G24" s="124">
        <v>0</v>
      </c>
      <c r="H24" s="124">
        <v>8</v>
      </c>
      <c r="I24" s="124">
        <v>124</v>
      </c>
    </row>
    <row r="25" spans="1:9" x14ac:dyDescent="0.2">
      <c r="A25" s="112"/>
      <c r="B25" s="120">
        <v>2014</v>
      </c>
      <c r="C25" s="125">
        <v>1</v>
      </c>
      <c r="D25" s="125">
        <v>1</v>
      </c>
      <c r="E25" s="125">
        <v>71</v>
      </c>
      <c r="F25" s="125"/>
      <c r="G25" s="125" t="s">
        <v>117</v>
      </c>
      <c r="H25" s="125">
        <v>5</v>
      </c>
      <c r="I25" s="125">
        <v>93</v>
      </c>
    </row>
    <row r="26" spans="1:9" x14ac:dyDescent="0.2">
      <c r="A26" s="112"/>
      <c r="B26" s="120">
        <v>2015</v>
      </c>
      <c r="C26" s="125" t="s">
        <v>117</v>
      </c>
      <c r="D26" s="125">
        <v>3</v>
      </c>
      <c r="E26" s="125">
        <v>52</v>
      </c>
      <c r="F26" s="125"/>
      <c r="G26" s="125">
        <v>1</v>
      </c>
      <c r="H26" s="125">
        <v>6</v>
      </c>
      <c r="I26" s="125">
        <v>85</v>
      </c>
    </row>
    <row r="27" spans="1:9" x14ac:dyDescent="0.2">
      <c r="A27" s="112"/>
      <c r="B27" s="120">
        <v>2016</v>
      </c>
      <c r="C27" s="125">
        <v>1</v>
      </c>
      <c r="D27" s="125">
        <v>6</v>
      </c>
      <c r="E27" s="125">
        <v>79</v>
      </c>
      <c r="F27" s="125"/>
      <c r="G27" s="125" t="s">
        <v>117</v>
      </c>
      <c r="H27" s="125">
        <v>6</v>
      </c>
      <c r="I27" s="125">
        <v>76</v>
      </c>
    </row>
    <row r="28" spans="1:9" x14ac:dyDescent="0.2">
      <c r="A28" s="112"/>
      <c r="B28" s="120">
        <v>2017</v>
      </c>
      <c r="C28" s="125" t="s">
        <v>117</v>
      </c>
      <c r="D28" s="125">
        <v>4</v>
      </c>
      <c r="E28" s="125">
        <v>78</v>
      </c>
      <c r="F28" s="125"/>
      <c r="G28" s="125" t="s">
        <v>117</v>
      </c>
      <c r="H28" s="125">
        <v>6</v>
      </c>
      <c r="I28" s="125">
        <v>86</v>
      </c>
    </row>
    <row r="29" spans="1:9" x14ac:dyDescent="0.2">
      <c r="A29" s="112"/>
      <c r="B29" s="120">
        <v>2018</v>
      </c>
      <c r="C29" s="125">
        <v>1</v>
      </c>
      <c r="D29" s="125">
        <v>4</v>
      </c>
      <c r="E29" s="125">
        <v>45</v>
      </c>
      <c r="F29" s="125"/>
      <c r="G29" s="125" t="s">
        <v>117</v>
      </c>
      <c r="H29" s="125">
        <v>3</v>
      </c>
      <c r="I29" s="125">
        <v>59</v>
      </c>
    </row>
    <row r="30" spans="1:9" x14ac:dyDescent="0.2">
      <c r="A30" s="112"/>
      <c r="B30" s="123" t="s">
        <v>116</v>
      </c>
      <c r="C30" s="124">
        <v>1</v>
      </c>
      <c r="D30" s="124">
        <v>4</v>
      </c>
      <c r="E30" s="124">
        <v>65</v>
      </c>
      <c r="F30" s="124"/>
      <c r="G30" s="124">
        <v>0</v>
      </c>
      <c r="H30" s="124">
        <v>5</v>
      </c>
      <c r="I30" s="124">
        <v>80</v>
      </c>
    </row>
    <row r="31" spans="1:9" x14ac:dyDescent="0.2">
      <c r="A31" s="112"/>
      <c r="B31" s="120"/>
      <c r="C31" s="125"/>
      <c r="D31" s="125"/>
      <c r="E31" s="125"/>
      <c r="F31" s="125"/>
      <c r="G31" s="125"/>
      <c r="H31" s="125"/>
      <c r="I31" s="125"/>
    </row>
    <row r="32" spans="1:9" x14ac:dyDescent="0.2">
      <c r="A32" s="112" t="s">
        <v>26</v>
      </c>
      <c r="B32" s="123" t="s">
        <v>115</v>
      </c>
      <c r="C32" s="124" t="s">
        <v>117</v>
      </c>
      <c r="D32" s="124">
        <v>2</v>
      </c>
      <c r="E32" s="124">
        <v>22</v>
      </c>
      <c r="F32" s="124"/>
      <c r="G32" s="124">
        <v>1</v>
      </c>
      <c r="H32" s="124">
        <v>6</v>
      </c>
      <c r="I32" s="124">
        <v>52</v>
      </c>
    </row>
    <row r="33" spans="1:9" x14ac:dyDescent="0.2">
      <c r="A33" s="112"/>
      <c r="B33" s="120">
        <v>2014</v>
      </c>
      <c r="C33" s="125">
        <v>1</v>
      </c>
      <c r="D33" s="125">
        <v>1</v>
      </c>
      <c r="E33" s="125">
        <v>17</v>
      </c>
      <c r="F33" s="125"/>
      <c r="G33" s="125" t="s">
        <v>117</v>
      </c>
      <c r="H33" s="125">
        <v>1</v>
      </c>
      <c r="I33" s="125">
        <v>19</v>
      </c>
    </row>
    <row r="34" spans="1:9" x14ac:dyDescent="0.2">
      <c r="A34" s="112"/>
      <c r="B34" s="120">
        <v>2015</v>
      </c>
      <c r="C34" s="125" t="s">
        <v>117</v>
      </c>
      <c r="D34" s="125" t="s">
        <v>117</v>
      </c>
      <c r="E34" s="125">
        <v>13</v>
      </c>
      <c r="F34" s="125"/>
      <c r="G34" s="125" t="s">
        <v>117</v>
      </c>
      <c r="H34" s="125">
        <v>6</v>
      </c>
      <c r="I34" s="125">
        <v>21</v>
      </c>
    </row>
    <row r="35" spans="1:9" x14ac:dyDescent="0.2">
      <c r="A35" s="112"/>
      <c r="B35" s="120">
        <v>2016</v>
      </c>
      <c r="C35" s="125">
        <v>1</v>
      </c>
      <c r="D35" s="125">
        <v>1</v>
      </c>
      <c r="E35" s="125">
        <v>12</v>
      </c>
      <c r="F35" s="125"/>
      <c r="G35" s="125">
        <v>1</v>
      </c>
      <c r="H35" s="125">
        <v>2</v>
      </c>
      <c r="I35" s="125">
        <v>36</v>
      </c>
    </row>
    <row r="36" spans="1:9" x14ac:dyDescent="0.2">
      <c r="A36" s="112"/>
      <c r="B36" s="120">
        <v>2017</v>
      </c>
      <c r="C36" s="125" t="s">
        <v>117</v>
      </c>
      <c r="D36" s="125" t="s">
        <v>117</v>
      </c>
      <c r="E36" s="125">
        <v>2</v>
      </c>
      <c r="F36" s="125"/>
      <c r="G36" s="125" t="s">
        <v>117</v>
      </c>
      <c r="H36" s="125">
        <v>2</v>
      </c>
      <c r="I36" s="125">
        <v>15</v>
      </c>
    </row>
    <row r="37" spans="1:9" x14ac:dyDescent="0.2">
      <c r="A37" s="112"/>
      <c r="B37" s="120">
        <v>2018</v>
      </c>
      <c r="C37" s="125" t="s">
        <v>117</v>
      </c>
      <c r="D37" s="125">
        <v>1</v>
      </c>
      <c r="E37" s="125">
        <v>8</v>
      </c>
      <c r="F37" s="125"/>
      <c r="G37" s="125">
        <v>2</v>
      </c>
      <c r="H37" s="125">
        <v>3</v>
      </c>
      <c r="I37" s="125">
        <v>12</v>
      </c>
    </row>
    <row r="38" spans="1:9" x14ac:dyDescent="0.2">
      <c r="A38" s="112"/>
      <c r="B38" s="123" t="s">
        <v>116</v>
      </c>
      <c r="C38" s="124">
        <v>0</v>
      </c>
      <c r="D38" s="124">
        <v>1</v>
      </c>
      <c r="E38" s="124">
        <v>10</v>
      </c>
      <c r="F38" s="124"/>
      <c r="G38" s="124">
        <v>1</v>
      </c>
      <c r="H38" s="124">
        <v>3</v>
      </c>
      <c r="I38" s="124">
        <v>21</v>
      </c>
    </row>
    <row r="39" spans="1:9" x14ac:dyDescent="0.2">
      <c r="A39" s="112"/>
      <c r="B39" s="120"/>
      <c r="C39" s="125"/>
      <c r="D39" s="125"/>
      <c r="E39" s="125"/>
      <c r="F39" s="125"/>
      <c r="G39" s="125"/>
      <c r="H39" s="125"/>
      <c r="I39" s="125"/>
    </row>
    <row r="40" spans="1:9" x14ac:dyDescent="0.2">
      <c r="A40" s="112" t="s">
        <v>27</v>
      </c>
      <c r="B40" s="123" t="s">
        <v>115</v>
      </c>
      <c r="C40" s="124">
        <v>0</v>
      </c>
      <c r="D40" s="124">
        <v>3</v>
      </c>
      <c r="E40" s="124">
        <v>52</v>
      </c>
      <c r="F40" s="124"/>
      <c r="G40" s="124">
        <v>1</v>
      </c>
      <c r="H40" s="124">
        <v>52</v>
      </c>
      <c r="I40" s="124">
        <v>697</v>
      </c>
    </row>
    <row r="41" spans="1:9" x14ac:dyDescent="0.2">
      <c r="A41" s="112"/>
      <c r="B41" s="120">
        <v>2014</v>
      </c>
      <c r="C41" s="125" t="s">
        <v>117</v>
      </c>
      <c r="D41" s="125">
        <v>3</v>
      </c>
      <c r="E41" s="125">
        <v>32</v>
      </c>
      <c r="F41" s="125"/>
      <c r="G41" s="125">
        <v>1</v>
      </c>
      <c r="H41" s="125">
        <v>25</v>
      </c>
      <c r="I41" s="125">
        <v>259</v>
      </c>
    </row>
    <row r="42" spans="1:9" x14ac:dyDescent="0.2">
      <c r="A42" s="112"/>
      <c r="B42" s="120">
        <v>2015</v>
      </c>
      <c r="C42" s="125" t="s">
        <v>117</v>
      </c>
      <c r="D42" s="125">
        <v>3</v>
      </c>
      <c r="E42" s="125">
        <v>27</v>
      </c>
      <c r="F42" s="125"/>
      <c r="G42" s="125">
        <v>1</v>
      </c>
      <c r="H42" s="125">
        <v>46</v>
      </c>
      <c r="I42" s="125">
        <v>305</v>
      </c>
    </row>
    <row r="43" spans="1:9" x14ac:dyDescent="0.2">
      <c r="A43" s="112"/>
      <c r="B43" s="120">
        <v>2016</v>
      </c>
      <c r="C43" s="125" t="s">
        <v>117</v>
      </c>
      <c r="D43" s="125">
        <v>5</v>
      </c>
      <c r="E43" s="125">
        <v>34</v>
      </c>
      <c r="F43" s="125"/>
      <c r="G43" s="125">
        <v>3</v>
      </c>
      <c r="H43" s="125">
        <v>37</v>
      </c>
      <c r="I43" s="125">
        <v>268</v>
      </c>
    </row>
    <row r="44" spans="1:9" x14ac:dyDescent="0.2">
      <c r="A44" s="112"/>
      <c r="B44" s="120">
        <v>2017</v>
      </c>
      <c r="C44" s="125">
        <v>1</v>
      </c>
      <c r="D44" s="125">
        <v>1</v>
      </c>
      <c r="E44" s="125">
        <v>25</v>
      </c>
      <c r="F44" s="125"/>
      <c r="G44" s="125">
        <v>1</v>
      </c>
      <c r="H44" s="125">
        <v>22</v>
      </c>
      <c r="I44" s="125">
        <v>332</v>
      </c>
    </row>
    <row r="45" spans="1:9" x14ac:dyDescent="0.2">
      <c r="A45" s="112"/>
      <c r="B45" s="120">
        <v>2018</v>
      </c>
      <c r="C45" s="125" t="s">
        <v>117</v>
      </c>
      <c r="D45" s="125">
        <v>5</v>
      </c>
      <c r="E45" s="125">
        <v>18</v>
      </c>
      <c r="F45" s="125"/>
      <c r="G45" s="125">
        <v>2</v>
      </c>
      <c r="H45" s="125">
        <v>30</v>
      </c>
      <c r="I45" s="125">
        <v>212</v>
      </c>
    </row>
    <row r="46" spans="1:9" x14ac:dyDescent="0.2">
      <c r="A46" s="112"/>
      <c r="B46" s="123" t="s">
        <v>116</v>
      </c>
      <c r="C46" s="124">
        <v>0</v>
      </c>
      <c r="D46" s="124">
        <v>3</v>
      </c>
      <c r="E46" s="124">
        <v>27</v>
      </c>
      <c r="F46" s="124"/>
      <c r="G46" s="124">
        <v>2</v>
      </c>
      <c r="H46" s="124">
        <v>32</v>
      </c>
      <c r="I46" s="124">
        <v>275</v>
      </c>
    </row>
    <row r="47" spans="1:9" x14ac:dyDescent="0.2">
      <c r="A47" s="112"/>
      <c r="B47" s="120"/>
      <c r="C47" s="125"/>
      <c r="D47" s="125"/>
      <c r="E47" s="125"/>
      <c r="F47" s="125"/>
      <c r="G47" s="125"/>
      <c r="H47" s="125"/>
      <c r="I47" s="125"/>
    </row>
    <row r="48" spans="1:9" x14ac:dyDescent="0.2">
      <c r="A48" s="112" t="s">
        <v>28</v>
      </c>
      <c r="B48" s="123" t="s">
        <v>115</v>
      </c>
      <c r="C48" s="124">
        <v>6</v>
      </c>
      <c r="D48" s="124">
        <v>36</v>
      </c>
      <c r="E48" s="124">
        <v>285</v>
      </c>
      <c r="F48" s="124"/>
      <c r="G48" s="124">
        <v>2</v>
      </c>
      <c r="H48" s="124">
        <v>14</v>
      </c>
      <c r="I48" s="124">
        <v>102</v>
      </c>
    </row>
    <row r="49" spans="1:9" x14ac:dyDescent="0.2">
      <c r="A49" s="112"/>
      <c r="B49" s="120">
        <v>2014</v>
      </c>
      <c r="C49" s="125" t="s">
        <v>117</v>
      </c>
      <c r="D49" s="125">
        <v>27</v>
      </c>
      <c r="E49" s="125">
        <v>268</v>
      </c>
      <c r="F49" s="125"/>
      <c r="G49" s="125" t="s">
        <v>117</v>
      </c>
      <c r="H49" s="125">
        <v>5</v>
      </c>
      <c r="I49" s="125">
        <v>80</v>
      </c>
    </row>
    <row r="50" spans="1:9" x14ac:dyDescent="0.2">
      <c r="A50" s="112"/>
      <c r="B50" s="120">
        <v>2015</v>
      </c>
      <c r="C50" s="125">
        <v>4</v>
      </c>
      <c r="D50" s="125">
        <v>25</v>
      </c>
      <c r="E50" s="125">
        <v>261</v>
      </c>
      <c r="F50" s="125"/>
      <c r="G50" s="125">
        <v>1</v>
      </c>
      <c r="H50" s="125">
        <v>10</v>
      </c>
      <c r="I50" s="125">
        <v>93</v>
      </c>
    </row>
    <row r="51" spans="1:9" x14ac:dyDescent="0.2">
      <c r="A51" s="112"/>
      <c r="B51" s="120">
        <v>2016</v>
      </c>
      <c r="C51" s="125">
        <v>5</v>
      </c>
      <c r="D51" s="125">
        <v>31</v>
      </c>
      <c r="E51" s="125">
        <v>300</v>
      </c>
      <c r="F51" s="125"/>
      <c r="G51" s="125" t="s">
        <v>117</v>
      </c>
      <c r="H51" s="125">
        <v>10</v>
      </c>
      <c r="I51" s="125">
        <v>91</v>
      </c>
    </row>
    <row r="52" spans="1:9" x14ac:dyDescent="0.2">
      <c r="A52" s="112"/>
      <c r="B52" s="120">
        <v>2017</v>
      </c>
      <c r="C52" s="125">
        <v>2</v>
      </c>
      <c r="D52" s="125">
        <v>25</v>
      </c>
      <c r="E52" s="125">
        <v>235</v>
      </c>
      <c r="F52" s="125"/>
      <c r="G52" s="125" t="s">
        <v>117</v>
      </c>
      <c r="H52" s="125">
        <v>10</v>
      </c>
      <c r="I52" s="125">
        <v>88</v>
      </c>
    </row>
    <row r="53" spans="1:9" x14ac:dyDescent="0.2">
      <c r="A53" s="112"/>
      <c r="B53" s="120">
        <v>2018</v>
      </c>
      <c r="C53" s="125">
        <v>3</v>
      </c>
      <c r="D53" s="125">
        <v>31</v>
      </c>
      <c r="E53" s="125">
        <v>248</v>
      </c>
      <c r="F53" s="125"/>
      <c r="G53" s="125">
        <v>2</v>
      </c>
      <c r="H53" s="125">
        <v>8</v>
      </c>
      <c r="I53" s="125">
        <v>71</v>
      </c>
    </row>
    <row r="54" spans="1:9" x14ac:dyDescent="0.2">
      <c r="A54" s="112"/>
      <c r="B54" s="123" t="s">
        <v>116</v>
      </c>
      <c r="C54" s="124">
        <v>3</v>
      </c>
      <c r="D54" s="124">
        <v>28</v>
      </c>
      <c r="E54" s="124">
        <v>262</v>
      </c>
      <c r="F54" s="124"/>
      <c r="G54" s="124">
        <v>1</v>
      </c>
      <c r="H54" s="124">
        <v>9</v>
      </c>
      <c r="I54" s="124">
        <v>85</v>
      </c>
    </row>
    <row r="55" spans="1:9" x14ac:dyDescent="0.2">
      <c r="A55" s="112"/>
      <c r="B55" s="120"/>
      <c r="C55" s="125"/>
      <c r="D55" s="125"/>
      <c r="E55" s="125"/>
      <c r="F55" s="125"/>
      <c r="G55" s="125"/>
      <c r="H55" s="125"/>
      <c r="I55" s="125"/>
    </row>
    <row r="56" spans="1:9" x14ac:dyDescent="0.2">
      <c r="A56" s="112" t="s">
        <v>29</v>
      </c>
      <c r="B56" s="123" t="s">
        <v>115</v>
      </c>
      <c r="C56" s="124">
        <v>3</v>
      </c>
      <c r="D56" s="124">
        <v>27</v>
      </c>
      <c r="E56" s="124">
        <v>176</v>
      </c>
      <c r="F56" s="124"/>
      <c r="G56" s="124">
        <v>1</v>
      </c>
      <c r="H56" s="124">
        <v>5</v>
      </c>
      <c r="I56" s="124">
        <v>33</v>
      </c>
    </row>
    <row r="57" spans="1:9" x14ac:dyDescent="0.2">
      <c r="A57" s="112"/>
      <c r="B57" s="120">
        <v>2014</v>
      </c>
      <c r="C57" s="125">
        <v>2</v>
      </c>
      <c r="D57" s="125">
        <v>15</v>
      </c>
      <c r="E57" s="125">
        <v>83</v>
      </c>
      <c r="F57" s="125"/>
      <c r="G57" s="125" t="s">
        <v>117</v>
      </c>
      <c r="H57" s="125">
        <v>3</v>
      </c>
      <c r="I57" s="125">
        <v>23</v>
      </c>
    </row>
    <row r="58" spans="1:9" x14ac:dyDescent="0.2">
      <c r="A58" s="112"/>
      <c r="B58" s="120">
        <v>2015</v>
      </c>
      <c r="C58" s="125">
        <v>7</v>
      </c>
      <c r="D58" s="125">
        <v>10</v>
      </c>
      <c r="E58" s="125">
        <v>95</v>
      </c>
      <c r="F58" s="125"/>
      <c r="G58" s="125">
        <v>1</v>
      </c>
      <c r="H58" s="125">
        <v>1</v>
      </c>
      <c r="I58" s="125">
        <v>21</v>
      </c>
    </row>
    <row r="59" spans="1:9" x14ac:dyDescent="0.2">
      <c r="A59" s="112"/>
      <c r="B59" s="120">
        <v>2016</v>
      </c>
      <c r="C59" s="125">
        <v>1</v>
      </c>
      <c r="D59" s="125">
        <v>8</v>
      </c>
      <c r="E59" s="125">
        <v>65</v>
      </c>
      <c r="F59" s="125"/>
      <c r="G59" s="125" t="s">
        <v>117</v>
      </c>
      <c r="H59" s="125">
        <v>5</v>
      </c>
      <c r="I59" s="125">
        <v>17</v>
      </c>
    </row>
    <row r="60" spans="1:9" x14ac:dyDescent="0.2">
      <c r="A60" s="112"/>
      <c r="B60" s="120">
        <v>2017</v>
      </c>
      <c r="C60" s="125">
        <v>1</v>
      </c>
      <c r="D60" s="125">
        <v>9</v>
      </c>
      <c r="E60" s="125">
        <v>65</v>
      </c>
      <c r="F60" s="125"/>
      <c r="G60" s="125" t="s">
        <v>117</v>
      </c>
      <c r="H60" s="125">
        <v>1</v>
      </c>
      <c r="I60" s="125">
        <v>14</v>
      </c>
    </row>
    <row r="61" spans="1:9" x14ac:dyDescent="0.2">
      <c r="A61" s="112"/>
      <c r="B61" s="120">
        <v>2018</v>
      </c>
      <c r="C61" s="125" t="s">
        <v>117</v>
      </c>
      <c r="D61" s="125">
        <v>12</v>
      </c>
      <c r="E61" s="125">
        <v>58</v>
      </c>
      <c r="F61" s="125"/>
      <c r="G61" s="125" t="s">
        <v>117</v>
      </c>
      <c r="H61" s="125">
        <v>2</v>
      </c>
      <c r="I61" s="125">
        <v>15</v>
      </c>
    </row>
    <row r="62" spans="1:9" x14ac:dyDescent="0.2">
      <c r="A62" s="112"/>
      <c r="B62" s="123" t="s">
        <v>116</v>
      </c>
      <c r="C62" s="124">
        <v>2</v>
      </c>
      <c r="D62" s="124">
        <v>11</v>
      </c>
      <c r="E62" s="124">
        <v>73</v>
      </c>
      <c r="F62" s="124"/>
      <c r="G62" s="124">
        <v>0</v>
      </c>
      <c r="H62" s="124">
        <v>2</v>
      </c>
      <c r="I62" s="124">
        <v>18</v>
      </c>
    </row>
    <row r="63" spans="1:9" x14ac:dyDescent="0.2">
      <c r="A63" s="112"/>
      <c r="B63" s="120"/>
      <c r="C63" s="125"/>
      <c r="D63" s="125"/>
      <c r="E63" s="125"/>
      <c r="F63" s="125"/>
      <c r="G63" s="125"/>
      <c r="H63" s="125"/>
      <c r="I63" s="125"/>
    </row>
    <row r="64" spans="1:9" ht="12.75" customHeight="1" x14ac:dyDescent="0.2">
      <c r="A64" s="112" t="s">
        <v>30</v>
      </c>
      <c r="B64" s="123" t="s">
        <v>115</v>
      </c>
      <c r="C64" s="124">
        <v>1</v>
      </c>
      <c r="D64" s="124">
        <v>20</v>
      </c>
      <c r="E64" s="124">
        <v>122</v>
      </c>
      <c r="F64" s="124"/>
      <c r="G64" s="124">
        <v>0</v>
      </c>
      <c r="H64" s="124">
        <v>7</v>
      </c>
      <c r="I64" s="124">
        <v>60</v>
      </c>
    </row>
    <row r="65" spans="1:9" x14ac:dyDescent="0.2">
      <c r="A65" s="112"/>
      <c r="B65" s="120">
        <v>2014</v>
      </c>
      <c r="C65" s="125">
        <v>7</v>
      </c>
      <c r="D65" s="125">
        <v>18</v>
      </c>
      <c r="E65" s="125">
        <v>81</v>
      </c>
      <c r="F65" s="125"/>
      <c r="G65" s="125" t="s">
        <v>117</v>
      </c>
      <c r="H65" s="125">
        <v>5</v>
      </c>
      <c r="I65" s="125">
        <v>24</v>
      </c>
    </row>
    <row r="66" spans="1:9" x14ac:dyDescent="0.2">
      <c r="A66" s="112"/>
      <c r="B66" s="120">
        <v>2015</v>
      </c>
      <c r="C66" s="125">
        <v>2</v>
      </c>
      <c r="D66" s="125">
        <v>5</v>
      </c>
      <c r="E66" s="125">
        <v>52</v>
      </c>
      <c r="F66" s="125"/>
      <c r="G66" s="125" t="s">
        <v>117</v>
      </c>
      <c r="H66" s="125">
        <v>3</v>
      </c>
      <c r="I66" s="125">
        <v>17</v>
      </c>
    </row>
    <row r="67" spans="1:9" x14ac:dyDescent="0.2">
      <c r="A67" s="112"/>
      <c r="B67" s="120">
        <v>2016</v>
      </c>
      <c r="C67" s="125">
        <v>3</v>
      </c>
      <c r="D67" s="125">
        <v>9</v>
      </c>
      <c r="E67" s="125">
        <v>46</v>
      </c>
      <c r="F67" s="125"/>
      <c r="G67" s="125" t="s">
        <v>117</v>
      </c>
      <c r="H67" s="125">
        <v>2</v>
      </c>
      <c r="I67" s="125">
        <v>15</v>
      </c>
    </row>
    <row r="68" spans="1:9" x14ac:dyDescent="0.2">
      <c r="A68" s="112"/>
      <c r="B68" s="120">
        <v>2017</v>
      </c>
      <c r="C68" s="125">
        <v>4</v>
      </c>
      <c r="D68" s="125">
        <v>16</v>
      </c>
      <c r="E68" s="125">
        <v>57</v>
      </c>
      <c r="F68" s="125"/>
      <c r="G68" s="125" t="s">
        <v>117</v>
      </c>
      <c r="H68" s="125">
        <v>4</v>
      </c>
      <c r="I68" s="125">
        <v>18</v>
      </c>
    </row>
    <row r="69" spans="1:9" x14ac:dyDescent="0.2">
      <c r="A69" s="112"/>
      <c r="B69" s="120">
        <v>2018</v>
      </c>
      <c r="C69" s="125">
        <v>2</v>
      </c>
      <c r="D69" s="125">
        <v>11</v>
      </c>
      <c r="E69" s="125">
        <v>39</v>
      </c>
      <c r="F69" s="125"/>
      <c r="G69" s="125">
        <v>1</v>
      </c>
      <c r="H69" s="125">
        <v>4</v>
      </c>
      <c r="I69" s="125">
        <v>17</v>
      </c>
    </row>
    <row r="70" spans="1:9" x14ac:dyDescent="0.2">
      <c r="A70" s="112"/>
      <c r="B70" s="123" t="s">
        <v>116</v>
      </c>
      <c r="C70" s="124">
        <v>4</v>
      </c>
      <c r="D70" s="124">
        <v>12</v>
      </c>
      <c r="E70" s="124">
        <v>55</v>
      </c>
      <c r="F70" s="124"/>
      <c r="G70" s="124">
        <v>0</v>
      </c>
      <c r="H70" s="124">
        <v>4</v>
      </c>
      <c r="I70" s="124">
        <v>18</v>
      </c>
    </row>
    <row r="71" spans="1:9" x14ac:dyDescent="0.2">
      <c r="A71" s="112"/>
      <c r="B71" s="120"/>
      <c r="C71" s="125"/>
      <c r="D71" s="125"/>
      <c r="E71" s="125"/>
      <c r="F71" s="125"/>
      <c r="G71" s="125"/>
      <c r="H71" s="125"/>
      <c r="I71" s="125"/>
    </row>
    <row r="72" spans="1:9" x14ac:dyDescent="0.2">
      <c r="A72" s="112" t="s">
        <v>118</v>
      </c>
      <c r="B72" s="123" t="s">
        <v>115</v>
      </c>
      <c r="C72" s="124">
        <v>157</v>
      </c>
      <c r="D72" s="124">
        <v>1234</v>
      </c>
      <c r="E72" s="126">
        <v>8689</v>
      </c>
      <c r="F72" s="124"/>
      <c r="G72" s="124">
        <v>61</v>
      </c>
      <c r="H72" s="124">
        <v>582</v>
      </c>
      <c r="I72" s="126">
        <v>4796</v>
      </c>
    </row>
    <row r="73" spans="1:9" x14ac:dyDescent="0.2">
      <c r="A73" s="113"/>
      <c r="B73" s="120">
        <v>2014</v>
      </c>
      <c r="C73" s="125">
        <v>102</v>
      </c>
      <c r="D73" s="125">
        <v>814</v>
      </c>
      <c r="E73" s="127">
        <v>5930</v>
      </c>
      <c r="F73" s="125"/>
      <c r="G73" s="125">
        <v>34</v>
      </c>
      <c r="H73" s="125">
        <v>308</v>
      </c>
      <c r="I73" s="127">
        <v>2732</v>
      </c>
    </row>
    <row r="74" spans="1:9" x14ac:dyDescent="0.2">
      <c r="A74" s="113"/>
      <c r="B74" s="120">
        <v>2015</v>
      </c>
      <c r="C74" s="125">
        <v>92</v>
      </c>
      <c r="D74" s="125">
        <v>724</v>
      </c>
      <c r="E74" s="127">
        <v>5846</v>
      </c>
      <c r="F74" s="125"/>
      <c r="G74" s="125">
        <v>27</v>
      </c>
      <c r="H74" s="125">
        <v>290</v>
      </c>
      <c r="I74" s="127">
        <v>2644</v>
      </c>
    </row>
    <row r="75" spans="1:9" x14ac:dyDescent="0.2">
      <c r="A75" s="113"/>
      <c r="B75" s="120">
        <v>2016</v>
      </c>
      <c r="C75" s="125">
        <v>113</v>
      </c>
      <c r="D75" s="125">
        <v>801</v>
      </c>
      <c r="E75" s="127">
        <v>5775</v>
      </c>
      <c r="F75" s="125"/>
      <c r="G75" s="125">
        <v>38</v>
      </c>
      <c r="H75" s="125">
        <v>351</v>
      </c>
      <c r="I75" s="127">
        <v>2670</v>
      </c>
    </row>
    <row r="76" spans="1:9" x14ac:dyDescent="0.2">
      <c r="A76" s="113"/>
      <c r="B76" s="120">
        <v>2017</v>
      </c>
      <c r="C76" s="125">
        <v>83</v>
      </c>
      <c r="D76" s="125">
        <v>753</v>
      </c>
      <c r="E76" s="127">
        <v>4941</v>
      </c>
      <c r="F76" s="125"/>
      <c r="G76" s="125">
        <v>19</v>
      </c>
      <c r="H76" s="125">
        <v>290</v>
      </c>
      <c r="I76" s="127">
        <v>2401</v>
      </c>
    </row>
    <row r="77" spans="1:9" x14ac:dyDescent="0.2">
      <c r="A77" s="113"/>
      <c r="B77" s="120">
        <v>2018</v>
      </c>
      <c r="C77" s="125">
        <v>88</v>
      </c>
      <c r="D77" s="125">
        <v>764</v>
      </c>
      <c r="E77" s="125">
        <v>4493</v>
      </c>
      <c r="F77" s="125"/>
      <c r="G77" s="125">
        <v>33</v>
      </c>
      <c r="H77" s="125">
        <v>300</v>
      </c>
      <c r="I77" s="125">
        <v>2028</v>
      </c>
    </row>
    <row r="78" spans="1:9" ht="13.5" thickBot="1" x14ac:dyDescent="0.25">
      <c r="A78" s="128"/>
      <c r="B78" s="129" t="s">
        <v>116</v>
      </c>
      <c r="C78" s="130">
        <v>96</v>
      </c>
      <c r="D78" s="130">
        <v>771</v>
      </c>
      <c r="E78" s="130">
        <v>5397</v>
      </c>
      <c r="F78" s="130"/>
      <c r="G78" s="130">
        <v>30</v>
      </c>
      <c r="H78" s="130">
        <v>308</v>
      </c>
      <c r="I78" s="130">
        <v>2495</v>
      </c>
    </row>
    <row r="79" spans="1:9" x14ac:dyDescent="0.2">
      <c r="A79" s="113" t="s">
        <v>119</v>
      </c>
      <c r="B79" s="113"/>
      <c r="C79" s="113"/>
      <c r="D79" s="113"/>
      <c r="E79" s="113"/>
      <c r="F79" s="113"/>
      <c r="G79" s="113"/>
      <c r="H79" s="113"/>
      <c r="I79" s="113"/>
    </row>
    <row r="80" spans="1:9" x14ac:dyDescent="0.2">
      <c r="A80" s="113" t="s">
        <v>120</v>
      </c>
      <c r="B80" s="113"/>
      <c r="C80" s="113"/>
      <c r="D80" s="113"/>
      <c r="E80" s="113"/>
      <c r="F80" s="113"/>
      <c r="G80" s="113"/>
      <c r="H80" s="113"/>
      <c r="I80" s="113"/>
    </row>
  </sheetData>
  <pageMargins left="0.75" right="0.75" top="1" bottom="1" header="0.5" footer="0.5"/>
  <pageSetup paperSize="9" scale="6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M187"/>
  <sheetViews>
    <sheetView zoomScale="85" zoomScaleNormal="85" workbookViewId="0"/>
  </sheetViews>
  <sheetFormatPr defaultRowHeight="15" x14ac:dyDescent="0.2"/>
  <cols>
    <col min="1" max="1" width="22.5703125" style="14" customWidth="1"/>
    <col min="2" max="2" width="10.85546875" style="14" customWidth="1"/>
    <col min="3" max="3" width="11" style="14" customWidth="1"/>
    <col min="4" max="5" width="10.85546875" style="14" customWidth="1"/>
    <col min="6" max="6" width="9.140625" style="14"/>
    <col min="7" max="7" width="10.42578125" style="14" customWidth="1"/>
    <col min="8" max="8" width="9.5703125" style="14" customWidth="1"/>
    <col min="9" max="9" width="11" style="14" customWidth="1"/>
    <col min="10" max="10" width="11.140625" style="14" customWidth="1"/>
    <col min="11" max="11" width="12" style="14" customWidth="1"/>
    <col min="12" max="12" width="13.140625" style="14" customWidth="1"/>
    <col min="13" max="16384" width="9.140625" style="14"/>
  </cols>
  <sheetData>
    <row r="1" spans="1:12" s="23" customFormat="1" ht="18" x14ac:dyDescent="0.25">
      <c r="A1" s="3" t="s">
        <v>121</v>
      </c>
      <c r="J1" s="131"/>
      <c r="L1" s="75" t="s">
        <v>122</v>
      </c>
    </row>
    <row r="2" spans="1:12" s="23" customFormat="1" ht="18" x14ac:dyDescent="0.25">
      <c r="A2" s="23" t="s">
        <v>24</v>
      </c>
      <c r="J2" s="131"/>
    </row>
    <row r="3" spans="1:12" s="23" customFormat="1" ht="21" x14ac:dyDescent="0.25">
      <c r="A3" s="3" t="s">
        <v>123</v>
      </c>
    </row>
    <row r="4" spans="1:12" s="23" customFormat="1" ht="18" x14ac:dyDescent="0.25">
      <c r="A4" s="3" t="s">
        <v>124</v>
      </c>
    </row>
    <row r="5" spans="1:12" s="23" customFormat="1" ht="18.75" thickBot="1" x14ac:dyDescent="0.3">
      <c r="A5" s="52" t="s">
        <v>125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2" s="133" customFormat="1" ht="48" customHeight="1" thickBot="1" x14ac:dyDescent="0.3">
      <c r="A6" s="132" t="s">
        <v>126</v>
      </c>
      <c r="B6" s="132" t="s">
        <v>127</v>
      </c>
      <c r="C6" s="132" t="s">
        <v>20</v>
      </c>
      <c r="D6" s="132" t="s">
        <v>128</v>
      </c>
      <c r="E6" s="132" t="s">
        <v>22</v>
      </c>
      <c r="F6" s="132" t="s">
        <v>25</v>
      </c>
      <c r="G6" s="132" t="s">
        <v>26</v>
      </c>
      <c r="H6" s="132" t="s">
        <v>129</v>
      </c>
      <c r="I6" s="132" t="s">
        <v>28</v>
      </c>
      <c r="J6" s="132" t="s">
        <v>29</v>
      </c>
      <c r="K6" s="132" t="s">
        <v>30</v>
      </c>
      <c r="L6" s="132" t="s">
        <v>7</v>
      </c>
    </row>
    <row r="7" spans="1:12" s="1" customFormat="1" ht="11.25" customHeight="1" thickTop="1" x14ac:dyDescent="0.25">
      <c r="A7" s="7"/>
      <c r="B7" s="8"/>
      <c r="C7" s="8"/>
      <c r="D7" s="8"/>
      <c r="E7" s="7"/>
      <c r="F7" s="7"/>
      <c r="G7" s="7"/>
      <c r="H7" s="8"/>
      <c r="I7" s="8"/>
      <c r="J7" s="8"/>
      <c r="K7" s="7"/>
      <c r="L7" s="7"/>
    </row>
    <row r="8" spans="1:12" s="3" customFormat="1" ht="18" x14ac:dyDescent="0.25">
      <c r="A8" s="3" t="s">
        <v>130</v>
      </c>
    </row>
    <row r="9" spans="1:12" s="3" customFormat="1" ht="9" customHeight="1" x14ac:dyDescent="0.25"/>
    <row r="10" spans="1:12" ht="20.100000000000001" customHeight="1" x14ac:dyDescent="0.2">
      <c r="A10" s="134" t="s">
        <v>131</v>
      </c>
      <c r="B10" s="135">
        <v>0.2</v>
      </c>
      <c r="C10" s="135">
        <v>0</v>
      </c>
      <c r="D10" s="135">
        <v>0</v>
      </c>
      <c r="E10" s="135">
        <v>0.4</v>
      </c>
      <c r="F10" s="135">
        <v>0</v>
      </c>
      <c r="G10" s="135">
        <v>0</v>
      </c>
      <c r="H10" s="135">
        <v>0</v>
      </c>
      <c r="I10" s="135">
        <v>0</v>
      </c>
      <c r="J10" s="135">
        <v>0</v>
      </c>
      <c r="K10" s="135">
        <v>0</v>
      </c>
      <c r="L10" s="135">
        <v>0.6</v>
      </c>
    </row>
    <row r="11" spans="1:12" ht="20.100000000000001" customHeight="1" x14ac:dyDescent="0.2">
      <c r="A11" s="136" t="s">
        <v>132</v>
      </c>
      <c r="B11" s="135">
        <v>0</v>
      </c>
      <c r="C11" s="135">
        <v>0</v>
      </c>
      <c r="D11" s="135">
        <v>0</v>
      </c>
      <c r="E11" s="135">
        <v>0.8</v>
      </c>
      <c r="F11" s="135">
        <v>0</v>
      </c>
      <c r="G11" s="135">
        <v>0</v>
      </c>
      <c r="H11" s="135">
        <v>0</v>
      </c>
      <c r="I11" s="135">
        <v>0</v>
      </c>
      <c r="J11" s="135">
        <v>0</v>
      </c>
      <c r="K11" s="135">
        <v>0</v>
      </c>
      <c r="L11" s="135">
        <v>0.8</v>
      </c>
    </row>
    <row r="12" spans="1:12" ht="20.100000000000001" customHeight="1" x14ac:dyDescent="0.2">
      <c r="A12" s="134" t="s">
        <v>133</v>
      </c>
      <c r="B12" s="135">
        <v>0</v>
      </c>
      <c r="C12" s="135">
        <v>0</v>
      </c>
      <c r="D12" s="135">
        <v>0</v>
      </c>
      <c r="E12" s="135">
        <v>0.4</v>
      </c>
      <c r="F12" s="135">
        <v>0</v>
      </c>
      <c r="G12" s="135">
        <v>0</v>
      </c>
      <c r="H12" s="135">
        <v>0</v>
      </c>
      <c r="I12" s="135">
        <v>0</v>
      </c>
      <c r="J12" s="135">
        <v>0</v>
      </c>
      <c r="K12" s="135">
        <v>0</v>
      </c>
      <c r="L12" s="135">
        <v>0.4</v>
      </c>
    </row>
    <row r="13" spans="1:12" ht="20.100000000000001" customHeight="1" x14ac:dyDescent="0.2">
      <c r="A13" s="134" t="s">
        <v>134</v>
      </c>
      <c r="B13" s="135">
        <v>0</v>
      </c>
      <c r="C13" s="135">
        <v>0</v>
      </c>
      <c r="D13" s="135">
        <v>0.4</v>
      </c>
      <c r="E13" s="135">
        <v>0.4</v>
      </c>
      <c r="F13" s="135">
        <v>0</v>
      </c>
      <c r="G13" s="135">
        <v>0</v>
      </c>
      <c r="H13" s="135">
        <v>0</v>
      </c>
      <c r="I13" s="135">
        <v>0.2</v>
      </c>
      <c r="J13" s="135">
        <v>0</v>
      </c>
      <c r="K13" s="135">
        <v>0</v>
      </c>
      <c r="L13" s="135">
        <v>1</v>
      </c>
    </row>
    <row r="14" spans="1:12" ht="20.100000000000001" customHeight="1" x14ac:dyDescent="0.2">
      <c r="A14" s="134" t="s">
        <v>135</v>
      </c>
      <c r="B14" s="135">
        <v>0.2</v>
      </c>
      <c r="C14" s="135">
        <v>0</v>
      </c>
      <c r="D14" s="135">
        <v>0</v>
      </c>
      <c r="E14" s="135">
        <v>0.2</v>
      </c>
      <c r="F14" s="135">
        <v>0</v>
      </c>
      <c r="G14" s="135">
        <v>0</v>
      </c>
      <c r="H14" s="135">
        <v>0</v>
      </c>
      <c r="I14" s="135">
        <v>0.4</v>
      </c>
      <c r="J14" s="135">
        <v>0</v>
      </c>
      <c r="K14" s="135">
        <v>0</v>
      </c>
      <c r="L14" s="135">
        <v>0.8</v>
      </c>
    </row>
    <row r="15" spans="1:12" ht="20.100000000000001" customHeight="1" x14ac:dyDescent="0.2">
      <c r="A15" s="134" t="s">
        <v>136</v>
      </c>
      <c r="B15" s="135">
        <v>0</v>
      </c>
      <c r="C15" s="135">
        <v>0</v>
      </c>
      <c r="D15" s="135">
        <v>0</v>
      </c>
      <c r="E15" s="135">
        <v>0</v>
      </c>
      <c r="F15" s="135">
        <v>0</v>
      </c>
      <c r="G15" s="135">
        <v>0</v>
      </c>
      <c r="H15" s="135">
        <v>0</v>
      </c>
      <c r="I15" s="135">
        <v>0.2</v>
      </c>
      <c r="J15" s="135">
        <v>0</v>
      </c>
      <c r="K15" s="135">
        <v>0</v>
      </c>
      <c r="L15" s="135">
        <v>0.2</v>
      </c>
    </row>
    <row r="16" spans="1:12" ht="20.100000000000001" customHeight="1" x14ac:dyDescent="0.2">
      <c r="A16" s="134" t="s">
        <v>137</v>
      </c>
      <c r="B16" s="135">
        <v>0</v>
      </c>
      <c r="C16" s="135">
        <v>0.8</v>
      </c>
      <c r="D16" s="135">
        <v>0</v>
      </c>
      <c r="E16" s="135">
        <v>1</v>
      </c>
      <c r="F16" s="135">
        <v>0</v>
      </c>
      <c r="G16" s="135">
        <v>0</v>
      </c>
      <c r="H16" s="135">
        <v>0</v>
      </c>
      <c r="I16" s="135">
        <v>0</v>
      </c>
      <c r="J16" s="135">
        <v>0</v>
      </c>
      <c r="K16" s="135">
        <v>0</v>
      </c>
      <c r="L16" s="135">
        <v>1.8</v>
      </c>
    </row>
    <row r="17" spans="1:12" ht="20.100000000000001" customHeight="1" x14ac:dyDescent="0.2">
      <c r="A17" s="134" t="s">
        <v>138</v>
      </c>
      <c r="B17" s="135">
        <v>5.4</v>
      </c>
      <c r="C17" s="135">
        <v>1.2</v>
      </c>
      <c r="D17" s="135">
        <v>0.2</v>
      </c>
      <c r="E17" s="135">
        <v>1.8</v>
      </c>
      <c r="F17" s="135">
        <v>0</v>
      </c>
      <c r="G17" s="135">
        <v>0</v>
      </c>
      <c r="H17" s="135">
        <v>0.6</v>
      </c>
      <c r="I17" s="135">
        <v>0</v>
      </c>
      <c r="J17" s="135">
        <v>0</v>
      </c>
      <c r="K17" s="135">
        <v>0</v>
      </c>
      <c r="L17" s="135">
        <v>9.1999999999999993</v>
      </c>
    </row>
    <row r="18" spans="1:12" ht="20.100000000000001" customHeight="1" x14ac:dyDescent="0.2">
      <c r="A18" s="134" t="s">
        <v>139</v>
      </c>
      <c r="B18" s="135">
        <v>47.4</v>
      </c>
      <c r="C18" s="135">
        <v>3.8</v>
      </c>
      <c r="D18" s="135">
        <v>0</v>
      </c>
      <c r="E18" s="135">
        <v>20.399999999999999</v>
      </c>
      <c r="F18" s="135">
        <v>0</v>
      </c>
      <c r="G18" s="135">
        <v>0</v>
      </c>
      <c r="H18" s="135">
        <v>14.4</v>
      </c>
      <c r="I18" s="135">
        <v>0.2</v>
      </c>
      <c r="J18" s="135">
        <v>0</v>
      </c>
      <c r="K18" s="135">
        <v>0</v>
      </c>
      <c r="L18" s="135">
        <v>86.2</v>
      </c>
    </row>
    <row r="19" spans="1:12" ht="20.100000000000001" customHeight="1" x14ac:dyDescent="0.2">
      <c r="A19" s="134" t="s">
        <v>140</v>
      </c>
      <c r="B19" s="135">
        <v>10</v>
      </c>
      <c r="C19" s="135">
        <v>1.8</v>
      </c>
      <c r="D19" s="135">
        <v>0.4</v>
      </c>
      <c r="E19" s="135">
        <v>10.199999999999999</v>
      </c>
      <c r="F19" s="135">
        <v>0</v>
      </c>
      <c r="G19" s="135">
        <v>0</v>
      </c>
      <c r="H19" s="135">
        <v>0.8</v>
      </c>
      <c r="I19" s="135">
        <v>0.4</v>
      </c>
      <c r="J19" s="135">
        <v>0</v>
      </c>
      <c r="K19" s="135">
        <v>0</v>
      </c>
      <c r="L19" s="135">
        <v>23.6</v>
      </c>
    </row>
    <row r="20" spans="1:12" ht="20.100000000000001" customHeight="1" x14ac:dyDescent="0.2">
      <c r="A20" s="134" t="s">
        <v>141</v>
      </c>
      <c r="B20" s="135">
        <v>3</v>
      </c>
      <c r="C20" s="135">
        <v>0.4</v>
      </c>
      <c r="D20" s="135">
        <v>0</v>
      </c>
      <c r="E20" s="135">
        <v>7</v>
      </c>
      <c r="F20" s="135">
        <v>0</v>
      </c>
      <c r="G20" s="135">
        <v>0.4</v>
      </c>
      <c r="H20" s="135">
        <v>1.4</v>
      </c>
      <c r="I20" s="135">
        <v>0.4</v>
      </c>
      <c r="J20" s="135">
        <v>0</v>
      </c>
      <c r="K20" s="135">
        <v>0</v>
      </c>
      <c r="L20" s="135">
        <v>12.6</v>
      </c>
    </row>
    <row r="21" spans="1:12" ht="20.100000000000001" customHeight="1" x14ac:dyDescent="0.2">
      <c r="A21" s="134" t="s">
        <v>142</v>
      </c>
      <c r="B21" s="135">
        <v>4.8</v>
      </c>
      <c r="C21" s="135">
        <v>0.2</v>
      </c>
      <c r="D21" s="135">
        <v>0</v>
      </c>
      <c r="E21" s="135">
        <v>9</v>
      </c>
      <c r="F21" s="135">
        <v>0.2</v>
      </c>
      <c r="G21" s="135">
        <v>0</v>
      </c>
      <c r="H21" s="135">
        <v>0.6</v>
      </c>
      <c r="I21" s="135">
        <v>0.2</v>
      </c>
      <c r="J21" s="135">
        <v>0</v>
      </c>
      <c r="K21" s="135">
        <v>0</v>
      </c>
      <c r="L21" s="135">
        <v>15</v>
      </c>
    </row>
    <row r="22" spans="1:12" ht="20.100000000000001" customHeight="1" x14ac:dyDescent="0.2">
      <c r="A22" s="137" t="s">
        <v>143</v>
      </c>
      <c r="B22" s="135">
        <v>11.4</v>
      </c>
      <c r="C22" s="135">
        <v>2.4</v>
      </c>
      <c r="D22" s="135">
        <v>0.4</v>
      </c>
      <c r="E22" s="135">
        <v>10.4</v>
      </c>
      <c r="F22" s="135">
        <v>0</v>
      </c>
      <c r="G22" s="135">
        <v>0</v>
      </c>
      <c r="H22" s="135">
        <v>1.6</v>
      </c>
      <c r="I22" s="135">
        <v>0.2</v>
      </c>
      <c r="J22" s="135">
        <v>0</v>
      </c>
      <c r="K22" s="135">
        <v>0</v>
      </c>
      <c r="L22" s="135">
        <v>26.4</v>
      </c>
    </row>
    <row r="23" spans="1:12" ht="20.100000000000001" customHeight="1" x14ac:dyDescent="0.2">
      <c r="A23" s="134" t="s">
        <v>144</v>
      </c>
      <c r="B23" s="135">
        <v>23</v>
      </c>
      <c r="C23" s="135">
        <v>1.6</v>
      </c>
      <c r="D23" s="135">
        <v>0.2</v>
      </c>
      <c r="E23" s="135">
        <v>12.6</v>
      </c>
      <c r="F23" s="135">
        <v>0.4</v>
      </c>
      <c r="G23" s="135">
        <v>0</v>
      </c>
      <c r="H23" s="135">
        <v>1.4</v>
      </c>
      <c r="I23" s="135">
        <v>0.2</v>
      </c>
      <c r="J23" s="135">
        <v>0</v>
      </c>
      <c r="K23" s="135">
        <v>0</v>
      </c>
      <c r="L23" s="135">
        <v>39.4</v>
      </c>
    </row>
    <row r="24" spans="1:12" ht="20.100000000000001" customHeight="1" x14ac:dyDescent="0.2">
      <c r="A24" s="134" t="s">
        <v>145</v>
      </c>
      <c r="B24" s="135">
        <v>14.4</v>
      </c>
      <c r="C24" s="135">
        <v>2.2000000000000002</v>
      </c>
      <c r="D24" s="135">
        <v>0.6</v>
      </c>
      <c r="E24" s="135">
        <v>16.600000000000001</v>
      </c>
      <c r="F24" s="135">
        <v>0</v>
      </c>
      <c r="G24" s="135">
        <v>0.2</v>
      </c>
      <c r="H24" s="135">
        <v>2.2000000000000002</v>
      </c>
      <c r="I24" s="135">
        <v>0.2</v>
      </c>
      <c r="J24" s="135">
        <v>0</v>
      </c>
      <c r="K24" s="135">
        <v>0</v>
      </c>
      <c r="L24" s="135">
        <v>36.4</v>
      </c>
    </row>
    <row r="25" spans="1:12" ht="20.100000000000001" customHeight="1" x14ac:dyDescent="0.2">
      <c r="A25" s="134" t="s">
        <v>146</v>
      </c>
      <c r="B25" s="135">
        <v>71.400000000000006</v>
      </c>
      <c r="C25" s="135">
        <v>8.6</v>
      </c>
      <c r="D25" s="135">
        <v>0</v>
      </c>
      <c r="E25" s="135">
        <v>23.4</v>
      </c>
      <c r="F25" s="135">
        <v>0.8</v>
      </c>
      <c r="G25" s="135">
        <v>1.2</v>
      </c>
      <c r="H25" s="135">
        <v>3.2</v>
      </c>
      <c r="I25" s="135">
        <v>0.4</v>
      </c>
      <c r="J25" s="135">
        <v>0.2</v>
      </c>
      <c r="K25" s="135">
        <v>0.4</v>
      </c>
      <c r="L25" s="135">
        <v>109.6</v>
      </c>
    </row>
    <row r="26" spans="1:12" ht="20.100000000000001" customHeight="1" x14ac:dyDescent="0.2">
      <c r="A26" s="134" t="s">
        <v>147</v>
      </c>
      <c r="B26" s="135">
        <v>46.2</v>
      </c>
      <c r="C26" s="135">
        <v>7.2</v>
      </c>
      <c r="D26" s="135">
        <v>1.2</v>
      </c>
      <c r="E26" s="135">
        <v>30</v>
      </c>
      <c r="F26" s="135">
        <v>1.6</v>
      </c>
      <c r="G26" s="135">
        <v>0</v>
      </c>
      <c r="H26" s="135">
        <v>2.2000000000000002</v>
      </c>
      <c r="I26" s="135">
        <v>0.4</v>
      </c>
      <c r="J26" s="135">
        <v>0</v>
      </c>
      <c r="K26" s="135">
        <v>0.4</v>
      </c>
      <c r="L26" s="135">
        <v>89.2</v>
      </c>
    </row>
    <row r="27" spans="1:12" ht="20.100000000000001" customHeight="1" x14ac:dyDescent="0.2">
      <c r="A27" s="134" t="s">
        <v>148</v>
      </c>
      <c r="B27" s="135">
        <v>41.2</v>
      </c>
      <c r="C27" s="135">
        <v>6.8</v>
      </c>
      <c r="D27" s="135">
        <v>0.4</v>
      </c>
      <c r="E27" s="135">
        <v>25.2</v>
      </c>
      <c r="F27" s="135">
        <v>0.2</v>
      </c>
      <c r="G27" s="135">
        <v>0.8</v>
      </c>
      <c r="H27" s="135">
        <v>2.8</v>
      </c>
      <c r="I27" s="135">
        <v>0.4</v>
      </c>
      <c r="J27" s="135">
        <v>0</v>
      </c>
      <c r="K27" s="135">
        <v>0</v>
      </c>
      <c r="L27" s="135">
        <v>77.8</v>
      </c>
    </row>
    <row r="28" spans="1:12" ht="20.100000000000001" customHeight="1" x14ac:dyDescent="0.2">
      <c r="A28" s="134" t="s">
        <v>149</v>
      </c>
      <c r="B28" s="135">
        <v>31</v>
      </c>
      <c r="C28" s="135">
        <v>4.4000000000000004</v>
      </c>
      <c r="D28" s="135">
        <v>0</v>
      </c>
      <c r="E28" s="135">
        <v>21.4</v>
      </c>
      <c r="F28" s="135">
        <v>0.8</v>
      </c>
      <c r="G28" s="135">
        <v>0</v>
      </c>
      <c r="H28" s="135">
        <v>0.4</v>
      </c>
      <c r="I28" s="135">
        <v>0.8</v>
      </c>
      <c r="J28" s="135">
        <v>0.2</v>
      </c>
      <c r="K28" s="135">
        <v>0.6</v>
      </c>
      <c r="L28" s="135">
        <v>59.6</v>
      </c>
    </row>
    <row r="29" spans="1:12" ht="20.100000000000001" customHeight="1" x14ac:dyDescent="0.2">
      <c r="A29" s="134" t="s">
        <v>150</v>
      </c>
      <c r="B29" s="135">
        <v>23.8</v>
      </c>
      <c r="C29" s="135">
        <v>3.2</v>
      </c>
      <c r="D29" s="135">
        <v>0.4</v>
      </c>
      <c r="E29" s="135">
        <v>16.2</v>
      </c>
      <c r="F29" s="135">
        <v>0</v>
      </c>
      <c r="G29" s="135">
        <v>0</v>
      </c>
      <c r="H29" s="135">
        <v>0.4</v>
      </c>
      <c r="I29" s="135">
        <v>0.6</v>
      </c>
      <c r="J29" s="135">
        <v>0</v>
      </c>
      <c r="K29" s="135">
        <v>0</v>
      </c>
      <c r="L29" s="135">
        <v>44.6</v>
      </c>
    </row>
    <row r="30" spans="1:12" ht="20.100000000000001" customHeight="1" x14ac:dyDescent="0.2">
      <c r="A30" s="134" t="s">
        <v>151</v>
      </c>
      <c r="B30" s="135">
        <v>11.2</v>
      </c>
      <c r="C30" s="135">
        <v>2.4</v>
      </c>
      <c r="D30" s="135">
        <v>0.2</v>
      </c>
      <c r="E30" s="135">
        <v>9.1999999999999993</v>
      </c>
      <c r="F30" s="135">
        <v>0</v>
      </c>
      <c r="G30" s="135">
        <v>0</v>
      </c>
      <c r="H30" s="135">
        <v>0.2</v>
      </c>
      <c r="I30" s="135">
        <v>0.2</v>
      </c>
      <c r="J30" s="135">
        <v>0</v>
      </c>
      <c r="K30" s="135">
        <v>0.2</v>
      </c>
      <c r="L30" s="135">
        <v>23.6</v>
      </c>
    </row>
    <row r="31" spans="1:12" ht="20.100000000000001" customHeight="1" x14ac:dyDescent="0.2">
      <c r="A31" s="134" t="s">
        <v>152</v>
      </c>
      <c r="B31" s="135">
        <v>7.6</v>
      </c>
      <c r="C31" s="135">
        <v>1.6</v>
      </c>
      <c r="D31" s="135">
        <v>0</v>
      </c>
      <c r="E31" s="135">
        <v>9.1999999999999993</v>
      </c>
      <c r="F31" s="135">
        <v>0.4</v>
      </c>
      <c r="G31" s="135">
        <v>0</v>
      </c>
      <c r="H31" s="135">
        <v>0</v>
      </c>
      <c r="I31" s="135">
        <v>0.2</v>
      </c>
      <c r="J31" s="135">
        <v>0</v>
      </c>
      <c r="K31" s="135">
        <v>0</v>
      </c>
      <c r="L31" s="135">
        <v>19</v>
      </c>
    </row>
    <row r="32" spans="1:12" ht="20.100000000000001" customHeight="1" x14ac:dyDescent="0.2">
      <c r="A32" s="134" t="s">
        <v>153</v>
      </c>
      <c r="B32" s="135">
        <v>2</v>
      </c>
      <c r="C32" s="135">
        <v>0.6</v>
      </c>
      <c r="D32" s="135">
        <v>0.6</v>
      </c>
      <c r="E32" s="135">
        <v>5.6</v>
      </c>
      <c r="F32" s="135">
        <v>0</v>
      </c>
      <c r="G32" s="135">
        <v>0</v>
      </c>
      <c r="H32" s="135">
        <v>0</v>
      </c>
      <c r="I32" s="135">
        <v>0.4</v>
      </c>
      <c r="J32" s="135">
        <v>0</v>
      </c>
      <c r="K32" s="135">
        <v>0</v>
      </c>
      <c r="L32" s="135">
        <v>9.1999999999999993</v>
      </c>
    </row>
    <row r="33" spans="1:12" ht="20.100000000000001" customHeight="1" x14ac:dyDescent="0.2">
      <c r="A33" s="134" t="s">
        <v>154</v>
      </c>
      <c r="B33" s="135">
        <v>0.4</v>
      </c>
      <c r="C33" s="135">
        <v>0.4</v>
      </c>
      <c r="D33" s="135">
        <v>0</v>
      </c>
      <c r="E33" s="135">
        <v>1.6</v>
      </c>
      <c r="F33" s="135">
        <v>0</v>
      </c>
      <c r="G33" s="135">
        <v>0.4</v>
      </c>
      <c r="H33" s="135">
        <v>0</v>
      </c>
      <c r="I33" s="135">
        <v>0</v>
      </c>
      <c r="J33" s="135">
        <v>0</v>
      </c>
      <c r="K33" s="135">
        <v>0</v>
      </c>
      <c r="L33" s="135">
        <v>2.8</v>
      </c>
    </row>
    <row r="34" spans="1:12" s="1" customFormat="1" ht="20.100000000000001" customHeight="1" x14ac:dyDescent="0.25">
      <c r="A34" s="138" t="s">
        <v>7</v>
      </c>
      <c r="B34" s="139">
        <v>354.6</v>
      </c>
      <c r="C34" s="139">
        <v>49.6</v>
      </c>
      <c r="D34" s="139">
        <v>5</v>
      </c>
      <c r="E34" s="139">
        <v>233</v>
      </c>
      <c r="F34" s="139">
        <v>4.4000000000000004</v>
      </c>
      <c r="G34" s="139">
        <v>3</v>
      </c>
      <c r="H34" s="139">
        <v>32.200000000000003</v>
      </c>
      <c r="I34" s="139">
        <v>6</v>
      </c>
      <c r="J34" s="139">
        <v>0.4</v>
      </c>
      <c r="K34" s="139">
        <v>1.6</v>
      </c>
      <c r="L34" s="139">
        <v>689.8</v>
      </c>
    </row>
    <row r="35" spans="1:12" s="1" customFormat="1" ht="20.100000000000001" customHeight="1" x14ac:dyDescent="0.25"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</row>
    <row r="36" spans="1:12" ht="20.100000000000001" customHeight="1" x14ac:dyDescent="0.25">
      <c r="A36" s="3" t="s">
        <v>155</v>
      </c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</row>
    <row r="37" spans="1:12" ht="20.100000000000001" customHeight="1" x14ac:dyDescent="0.25">
      <c r="A37" s="1"/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</row>
    <row r="38" spans="1:12" ht="20.100000000000001" customHeight="1" x14ac:dyDescent="0.2">
      <c r="A38" s="134" t="s">
        <v>131</v>
      </c>
      <c r="B38" s="135">
        <v>0.6</v>
      </c>
      <c r="C38" s="135">
        <v>0</v>
      </c>
      <c r="D38" s="135">
        <v>0</v>
      </c>
      <c r="E38" s="135">
        <v>1.2</v>
      </c>
      <c r="F38" s="135">
        <v>0.2</v>
      </c>
      <c r="G38" s="135">
        <v>0</v>
      </c>
      <c r="H38" s="135">
        <v>0</v>
      </c>
      <c r="I38" s="135">
        <v>0</v>
      </c>
      <c r="J38" s="135">
        <v>0</v>
      </c>
      <c r="K38" s="135">
        <v>0</v>
      </c>
      <c r="L38" s="135">
        <v>2</v>
      </c>
    </row>
    <row r="39" spans="1:12" ht="20.100000000000001" customHeight="1" x14ac:dyDescent="0.2">
      <c r="A39" s="136" t="s">
        <v>132</v>
      </c>
      <c r="B39" s="135">
        <v>0.4</v>
      </c>
      <c r="C39" s="135">
        <v>0</v>
      </c>
      <c r="D39" s="135">
        <v>0.2</v>
      </c>
      <c r="E39" s="135">
        <v>0.4</v>
      </c>
      <c r="F39" s="135">
        <v>0</v>
      </c>
      <c r="G39" s="135">
        <v>0</v>
      </c>
      <c r="H39" s="135">
        <v>0</v>
      </c>
      <c r="I39" s="135">
        <v>0</v>
      </c>
      <c r="J39" s="135">
        <v>0</v>
      </c>
      <c r="K39" s="135">
        <v>0</v>
      </c>
      <c r="L39" s="135">
        <v>1</v>
      </c>
    </row>
    <row r="40" spans="1:12" ht="20.100000000000001" customHeight="1" x14ac:dyDescent="0.2">
      <c r="A40" s="134" t="s">
        <v>133</v>
      </c>
      <c r="B40" s="135">
        <v>0</v>
      </c>
      <c r="C40" s="135">
        <v>0</v>
      </c>
      <c r="D40" s="135">
        <v>0</v>
      </c>
      <c r="E40" s="135">
        <v>1</v>
      </c>
      <c r="F40" s="135">
        <v>0</v>
      </c>
      <c r="G40" s="135">
        <v>0</v>
      </c>
      <c r="H40" s="135">
        <v>0</v>
      </c>
      <c r="I40" s="135">
        <v>0.2</v>
      </c>
      <c r="J40" s="135">
        <v>0</v>
      </c>
      <c r="K40" s="135">
        <v>0</v>
      </c>
      <c r="L40" s="135">
        <v>1.2</v>
      </c>
    </row>
    <row r="41" spans="1:12" ht="20.100000000000001" customHeight="1" x14ac:dyDescent="0.2">
      <c r="A41" s="134" t="s">
        <v>134</v>
      </c>
      <c r="B41" s="135">
        <v>0.2</v>
      </c>
      <c r="C41" s="135">
        <v>0</v>
      </c>
      <c r="D41" s="135">
        <v>0</v>
      </c>
      <c r="E41" s="135">
        <v>0</v>
      </c>
      <c r="F41" s="135">
        <v>0</v>
      </c>
      <c r="G41" s="135">
        <v>0</v>
      </c>
      <c r="H41" s="135">
        <v>0</v>
      </c>
      <c r="I41" s="135">
        <v>0</v>
      </c>
      <c r="J41" s="135">
        <v>0</v>
      </c>
      <c r="K41" s="135">
        <v>0</v>
      </c>
      <c r="L41" s="135">
        <v>0.2</v>
      </c>
    </row>
    <row r="42" spans="1:12" ht="20.100000000000001" customHeight="1" x14ac:dyDescent="0.2">
      <c r="A42" s="134" t="s">
        <v>135</v>
      </c>
      <c r="B42" s="135">
        <v>0</v>
      </c>
      <c r="C42" s="135">
        <v>0</v>
      </c>
      <c r="D42" s="135">
        <v>0</v>
      </c>
      <c r="E42" s="135">
        <v>0.6</v>
      </c>
      <c r="F42" s="135">
        <v>0</v>
      </c>
      <c r="G42" s="135">
        <v>0</v>
      </c>
      <c r="H42" s="135">
        <v>0</v>
      </c>
      <c r="I42" s="135">
        <v>0</v>
      </c>
      <c r="J42" s="135">
        <v>0</v>
      </c>
      <c r="K42" s="135">
        <v>0</v>
      </c>
      <c r="L42" s="135">
        <v>0.6</v>
      </c>
    </row>
    <row r="43" spans="1:12" ht="20.100000000000001" customHeight="1" x14ac:dyDescent="0.2">
      <c r="A43" s="134" t="s">
        <v>136</v>
      </c>
      <c r="B43" s="135">
        <v>0</v>
      </c>
      <c r="C43" s="135">
        <v>0</v>
      </c>
      <c r="D43" s="135">
        <v>0</v>
      </c>
      <c r="E43" s="135">
        <v>0.4</v>
      </c>
      <c r="F43" s="135">
        <v>0</v>
      </c>
      <c r="G43" s="135">
        <v>0</v>
      </c>
      <c r="H43" s="135">
        <v>0</v>
      </c>
      <c r="I43" s="135">
        <v>0</v>
      </c>
      <c r="J43" s="135">
        <v>0</v>
      </c>
      <c r="K43" s="135">
        <v>0</v>
      </c>
      <c r="L43" s="135">
        <v>0.4</v>
      </c>
    </row>
    <row r="44" spans="1:12" ht="20.100000000000001" customHeight="1" x14ac:dyDescent="0.2">
      <c r="A44" s="134" t="s">
        <v>137</v>
      </c>
      <c r="B44" s="135">
        <v>0</v>
      </c>
      <c r="C44" s="135">
        <v>0.2</v>
      </c>
      <c r="D44" s="135">
        <v>0</v>
      </c>
      <c r="E44" s="135">
        <v>0.4</v>
      </c>
      <c r="F44" s="135">
        <v>0</v>
      </c>
      <c r="G44" s="135">
        <v>0</v>
      </c>
      <c r="H44" s="135">
        <v>0</v>
      </c>
      <c r="I44" s="135">
        <v>0</v>
      </c>
      <c r="J44" s="135">
        <v>0</v>
      </c>
      <c r="K44" s="135">
        <v>0</v>
      </c>
      <c r="L44" s="135">
        <v>0.6</v>
      </c>
    </row>
    <row r="45" spans="1:12" ht="20.100000000000001" customHeight="1" x14ac:dyDescent="0.2">
      <c r="A45" s="134" t="s">
        <v>138</v>
      </c>
      <c r="B45" s="135">
        <v>0</v>
      </c>
      <c r="C45" s="135">
        <v>0.2</v>
      </c>
      <c r="D45" s="135">
        <v>0</v>
      </c>
      <c r="E45" s="135">
        <v>0.4</v>
      </c>
      <c r="F45" s="135">
        <v>0</v>
      </c>
      <c r="G45" s="135">
        <v>0</v>
      </c>
      <c r="H45" s="135">
        <v>0</v>
      </c>
      <c r="I45" s="135">
        <v>0</v>
      </c>
      <c r="J45" s="135">
        <v>0.2</v>
      </c>
      <c r="K45" s="135">
        <v>0</v>
      </c>
      <c r="L45" s="135">
        <v>0.8</v>
      </c>
    </row>
    <row r="46" spans="1:12" ht="20.100000000000001" customHeight="1" x14ac:dyDescent="0.2">
      <c r="A46" s="134" t="s">
        <v>139</v>
      </c>
      <c r="B46" s="135">
        <v>0.6</v>
      </c>
      <c r="C46" s="135">
        <v>0.4</v>
      </c>
      <c r="D46" s="135">
        <v>0</v>
      </c>
      <c r="E46" s="135">
        <v>2.6</v>
      </c>
      <c r="F46" s="135">
        <v>0</v>
      </c>
      <c r="G46" s="135">
        <v>0</v>
      </c>
      <c r="H46" s="135">
        <v>0</v>
      </c>
      <c r="I46" s="135">
        <v>0</v>
      </c>
      <c r="J46" s="135">
        <v>0</v>
      </c>
      <c r="K46" s="135">
        <v>0</v>
      </c>
      <c r="L46" s="135">
        <v>3.6</v>
      </c>
    </row>
    <row r="47" spans="1:12" ht="20.100000000000001" customHeight="1" x14ac:dyDescent="0.2">
      <c r="A47" s="134" t="s">
        <v>140</v>
      </c>
      <c r="B47" s="135">
        <v>1</v>
      </c>
      <c r="C47" s="135">
        <v>0.6</v>
      </c>
      <c r="D47" s="135">
        <v>0</v>
      </c>
      <c r="E47" s="135">
        <v>4.2</v>
      </c>
      <c r="F47" s="135">
        <v>0</v>
      </c>
      <c r="G47" s="135">
        <v>0</v>
      </c>
      <c r="H47" s="135">
        <v>0</v>
      </c>
      <c r="I47" s="135">
        <v>0</v>
      </c>
      <c r="J47" s="135">
        <v>0</v>
      </c>
      <c r="K47" s="135">
        <v>0</v>
      </c>
      <c r="L47" s="135">
        <v>5.8</v>
      </c>
    </row>
    <row r="48" spans="1:12" ht="20.100000000000001" customHeight="1" x14ac:dyDescent="0.2">
      <c r="A48" s="134" t="s">
        <v>141</v>
      </c>
      <c r="B48" s="135">
        <v>2.4</v>
      </c>
      <c r="C48" s="135">
        <v>0</v>
      </c>
      <c r="D48" s="135">
        <v>0.2</v>
      </c>
      <c r="E48" s="135">
        <v>6.8</v>
      </c>
      <c r="F48" s="135">
        <v>0</v>
      </c>
      <c r="G48" s="135">
        <v>0</v>
      </c>
      <c r="H48" s="135">
        <v>0.4</v>
      </c>
      <c r="I48" s="135">
        <v>0</v>
      </c>
      <c r="J48" s="135">
        <v>0</v>
      </c>
      <c r="K48" s="135">
        <v>0</v>
      </c>
      <c r="L48" s="135">
        <v>9.8000000000000007</v>
      </c>
    </row>
    <row r="49" spans="1:12" ht="20.100000000000001" customHeight="1" x14ac:dyDescent="0.2">
      <c r="A49" s="134" t="s">
        <v>142</v>
      </c>
      <c r="B49" s="135">
        <v>4</v>
      </c>
      <c r="C49" s="135">
        <v>0.8</v>
      </c>
      <c r="D49" s="135">
        <v>0</v>
      </c>
      <c r="E49" s="135">
        <v>8.4</v>
      </c>
      <c r="F49" s="135">
        <v>0</v>
      </c>
      <c r="G49" s="135">
        <v>0</v>
      </c>
      <c r="H49" s="135">
        <v>0.2</v>
      </c>
      <c r="I49" s="135">
        <v>0.6</v>
      </c>
      <c r="J49" s="135">
        <v>0</v>
      </c>
      <c r="K49" s="135">
        <v>0</v>
      </c>
      <c r="L49" s="135">
        <v>14</v>
      </c>
    </row>
    <row r="50" spans="1:12" ht="20.100000000000001" customHeight="1" x14ac:dyDescent="0.2">
      <c r="A50" s="137" t="s">
        <v>143</v>
      </c>
      <c r="B50" s="135">
        <v>5.4</v>
      </c>
      <c r="C50" s="135">
        <v>1.4</v>
      </c>
      <c r="D50" s="135">
        <v>0.2</v>
      </c>
      <c r="E50" s="135">
        <v>10.8</v>
      </c>
      <c r="F50" s="135">
        <v>0</v>
      </c>
      <c r="G50" s="135">
        <v>0</v>
      </c>
      <c r="H50" s="135">
        <v>0</v>
      </c>
      <c r="I50" s="135">
        <v>0.2</v>
      </c>
      <c r="J50" s="135">
        <v>0</v>
      </c>
      <c r="K50" s="135">
        <v>0</v>
      </c>
      <c r="L50" s="135">
        <v>18</v>
      </c>
    </row>
    <row r="51" spans="1:12" ht="20.100000000000001" customHeight="1" x14ac:dyDescent="0.2">
      <c r="A51" s="134" t="s">
        <v>144</v>
      </c>
      <c r="B51" s="135">
        <v>7.4</v>
      </c>
      <c r="C51" s="135">
        <v>1</v>
      </c>
      <c r="D51" s="135">
        <v>0</v>
      </c>
      <c r="E51" s="135">
        <v>16.8</v>
      </c>
      <c r="F51" s="135">
        <v>0.4</v>
      </c>
      <c r="G51" s="135">
        <v>0</v>
      </c>
      <c r="H51" s="135">
        <v>1.8</v>
      </c>
      <c r="I51" s="135">
        <v>0.2</v>
      </c>
      <c r="J51" s="135">
        <v>0</v>
      </c>
      <c r="K51" s="135">
        <v>0</v>
      </c>
      <c r="L51" s="135">
        <v>27.6</v>
      </c>
    </row>
    <row r="52" spans="1:12" ht="20.100000000000001" customHeight="1" x14ac:dyDescent="0.2">
      <c r="A52" s="134" t="s">
        <v>145</v>
      </c>
      <c r="B52" s="135">
        <v>6</v>
      </c>
      <c r="C52" s="135">
        <v>2.2000000000000002</v>
      </c>
      <c r="D52" s="135">
        <v>0</v>
      </c>
      <c r="E52" s="135">
        <v>13.6</v>
      </c>
      <c r="F52" s="135">
        <v>0.2</v>
      </c>
      <c r="G52" s="135">
        <v>0.2</v>
      </c>
      <c r="H52" s="135">
        <v>0.8</v>
      </c>
      <c r="I52" s="135">
        <v>0.2</v>
      </c>
      <c r="J52" s="135">
        <v>0</v>
      </c>
      <c r="K52" s="135">
        <v>0</v>
      </c>
      <c r="L52" s="135">
        <v>23.2</v>
      </c>
    </row>
    <row r="53" spans="1:12" ht="20.100000000000001" customHeight="1" x14ac:dyDescent="0.2">
      <c r="A53" s="134" t="s">
        <v>146</v>
      </c>
      <c r="B53" s="135">
        <v>7.4</v>
      </c>
      <c r="C53" s="135">
        <v>2.8</v>
      </c>
      <c r="D53" s="135">
        <v>0</v>
      </c>
      <c r="E53" s="135">
        <v>12.8</v>
      </c>
      <c r="F53" s="135">
        <v>0</v>
      </c>
      <c r="G53" s="135">
        <v>0</v>
      </c>
      <c r="H53" s="135">
        <v>0.2</v>
      </c>
      <c r="I53" s="135">
        <v>0.2</v>
      </c>
      <c r="J53" s="135">
        <v>0</v>
      </c>
      <c r="K53" s="135">
        <v>0</v>
      </c>
      <c r="L53" s="135">
        <v>23.4</v>
      </c>
    </row>
    <row r="54" spans="1:12" ht="20.100000000000001" customHeight="1" x14ac:dyDescent="0.2">
      <c r="A54" s="134" t="s">
        <v>147</v>
      </c>
      <c r="B54" s="135">
        <v>7.8</v>
      </c>
      <c r="C54" s="135">
        <v>1.4</v>
      </c>
      <c r="D54" s="135">
        <v>0</v>
      </c>
      <c r="E54" s="135">
        <v>13</v>
      </c>
      <c r="F54" s="135">
        <v>0.2</v>
      </c>
      <c r="G54" s="135">
        <v>0</v>
      </c>
      <c r="H54" s="135">
        <v>0</v>
      </c>
      <c r="I54" s="135">
        <v>0.2</v>
      </c>
      <c r="J54" s="135">
        <v>0</v>
      </c>
      <c r="K54" s="135">
        <v>0.2</v>
      </c>
      <c r="L54" s="135">
        <v>22.8</v>
      </c>
    </row>
    <row r="55" spans="1:12" ht="20.100000000000001" customHeight="1" x14ac:dyDescent="0.2">
      <c r="A55" s="134" t="s">
        <v>148</v>
      </c>
      <c r="B55" s="135">
        <v>8.8000000000000007</v>
      </c>
      <c r="C55" s="135">
        <v>1</v>
      </c>
      <c r="D55" s="135">
        <v>0</v>
      </c>
      <c r="E55" s="135">
        <v>9.6</v>
      </c>
      <c r="F55" s="135">
        <v>0.4</v>
      </c>
      <c r="G55" s="135">
        <v>0</v>
      </c>
      <c r="H55" s="135">
        <v>0.2</v>
      </c>
      <c r="I55" s="135">
        <v>0.2</v>
      </c>
      <c r="J55" s="135">
        <v>0</v>
      </c>
      <c r="K55" s="135">
        <v>0</v>
      </c>
      <c r="L55" s="135">
        <v>20.2</v>
      </c>
    </row>
    <row r="56" spans="1:12" ht="20.100000000000001" customHeight="1" x14ac:dyDescent="0.2">
      <c r="A56" s="134" t="s">
        <v>149</v>
      </c>
      <c r="B56" s="135">
        <v>9</v>
      </c>
      <c r="C56" s="135">
        <v>2.2000000000000002</v>
      </c>
      <c r="D56" s="135">
        <v>0</v>
      </c>
      <c r="E56" s="135">
        <v>9</v>
      </c>
      <c r="F56" s="135">
        <v>0.2</v>
      </c>
      <c r="G56" s="135">
        <v>0</v>
      </c>
      <c r="H56" s="135">
        <v>0.4</v>
      </c>
      <c r="I56" s="135">
        <v>0</v>
      </c>
      <c r="J56" s="135">
        <v>0</v>
      </c>
      <c r="K56" s="135">
        <v>0</v>
      </c>
      <c r="L56" s="135">
        <v>20.8</v>
      </c>
    </row>
    <row r="57" spans="1:12" ht="20.100000000000001" customHeight="1" x14ac:dyDescent="0.2">
      <c r="A57" s="134" t="s">
        <v>150</v>
      </c>
      <c r="B57" s="135">
        <v>7.8</v>
      </c>
      <c r="C57" s="135">
        <v>0.6</v>
      </c>
      <c r="D57" s="135">
        <v>0.2</v>
      </c>
      <c r="E57" s="135">
        <v>9.1999999999999993</v>
      </c>
      <c r="F57" s="135">
        <v>0</v>
      </c>
      <c r="G57" s="135">
        <v>0</v>
      </c>
      <c r="H57" s="135">
        <v>0.4</v>
      </c>
      <c r="I57" s="135">
        <v>0</v>
      </c>
      <c r="J57" s="135">
        <v>0</v>
      </c>
      <c r="K57" s="135">
        <v>0</v>
      </c>
      <c r="L57" s="135">
        <v>18.2</v>
      </c>
    </row>
    <row r="58" spans="1:12" ht="20.100000000000001" customHeight="1" x14ac:dyDescent="0.2">
      <c r="A58" s="134" t="s">
        <v>151</v>
      </c>
      <c r="B58" s="135">
        <v>5.4</v>
      </c>
      <c r="C58" s="135">
        <v>2.2000000000000002</v>
      </c>
      <c r="D58" s="135">
        <v>0.2</v>
      </c>
      <c r="E58" s="135">
        <v>4.2</v>
      </c>
      <c r="F58" s="135">
        <v>0</v>
      </c>
      <c r="G58" s="135">
        <v>0</v>
      </c>
      <c r="H58" s="135">
        <v>0.2</v>
      </c>
      <c r="I58" s="135">
        <v>0</v>
      </c>
      <c r="J58" s="135">
        <v>0</v>
      </c>
      <c r="K58" s="135">
        <v>0</v>
      </c>
      <c r="L58" s="135">
        <v>12.2</v>
      </c>
    </row>
    <row r="59" spans="1:12" ht="20.100000000000001" customHeight="1" x14ac:dyDescent="0.2">
      <c r="A59" s="134" t="s">
        <v>152</v>
      </c>
      <c r="B59" s="135">
        <v>3.6</v>
      </c>
      <c r="C59" s="135">
        <v>0.6</v>
      </c>
      <c r="D59" s="135">
        <v>0</v>
      </c>
      <c r="E59" s="135">
        <v>3.2</v>
      </c>
      <c r="F59" s="135">
        <v>0.6</v>
      </c>
      <c r="G59" s="135">
        <v>0</v>
      </c>
      <c r="H59" s="135">
        <v>0</v>
      </c>
      <c r="I59" s="135">
        <v>0.2</v>
      </c>
      <c r="J59" s="135">
        <v>0</v>
      </c>
      <c r="K59" s="135">
        <v>0</v>
      </c>
      <c r="L59" s="135">
        <v>8.1999999999999993</v>
      </c>
    </row>
    <row r="60" spans="1:12" ht="20.100000000000001" customHeight="1" x14ac:dyDescent="0.2">
      <c r="A60" s="134" t="s">
        <v>153</v>
      </c>
      <c r="B60" s="135">
        <v>1.2</v>
      </c>
      <c r="C60" s="135">
        <v>0.4</v>
      </c>
      <c r="D60" s="135">
        <v>0</v>
      </c>
      <c r="E60" s="135">
        <v>2.6</v>
      </c>
      <c r="F60" s="135">
        <v>0</v>
      </c>
      <c r="G60" s="135">
        <v>0</v>
      </c>
      <c r="H60" s="135">
        <v>0.2</v>
      </c>
      <c r="I60" s="135">
        <v>0</v>
      </c>
      <c r="J60" s="135">
        <v>0</v>
      </c>
      <c r="K60" s="135">
        <v>0</v>
      </c>
      <c r="L60" s="135">
        <v>4.4000000000000004</v>
      </c>
    </row>
    <row r="61" spans="1:12" ht="20.100000000000001" customHeight="1" x14ac:dyDescent="0.2">
      <c r="A61" s="134" t="s">
        <v>154</v>
      </c>
      <c r="B61" s="135">
        <v>0.8</v>
      </c>
      <c r="C61" s="135">
        <v>0</v>
      </c>
      <c r="D61" s="135">
        <v>0</v>
      </c>
      <c r="E61" s="135">
        <v>0.8</v>
      </c>
      <c r="F61" s="135">
        <v>0</v>
      </c>
      <c r="G61" s="135">
        <v>0</v>
      </c>
      <c r="H61" s="135">
        <v>0</v>
      </c>
      <c r="I61" s="135">
        <v>0</v>
      </c>
      <c r="J61" s="135">
        <v>0</v>
      </c>
      <c r="K61" s="135">
        <v>0</v>
      </c>
      <c r="L61" s="135">
        <v>1.6</v>
      </c>
    </row>
    <row r="62" spans="1:12" s="1" customFormat="1" ht="20.100000000000001" customHeight="1" thickBot="1" x14ac:dyDescent="0.3">
      <c r="A62" s="141" t="s">
        <v>7</v>
      </c>
      <c r="B62" s="142">
        <v>79.8</v>
      </c>
      <c r="C62" s="142">
        <v>18</v>
      </c>
      <c r="D62" s="142">
        <v>1</v>
      </c>
      <c r="E62" s="142">
        <v>132</v>
      </c>
      <c r="F62" s="142">
        <v>2.2000000000000002</v>
      </c>
      <c r="G62" s="142">
        <v>0.2</v>
      </c>
      <c r="H62" s="142">
        <v>4.8</v>
      </c>
      <c r="I62" s="142">
        <v>2.2000000000000002</v>
      </c>
      <c r="J62" s="142">
        <v>0.2</v>
      </c>
      <c r="K62" s="142">
        <v>0.2</v>
      </c>
      <c r="L62" s="142">
        <v>240.6</v>
      </c>
    </row>
    <row r="63" spans="1:12" ht="21.75" customHeight="1" x14ac:dyDescent="0.2">
      <c r="A63" s="14" t="s">
        <v>156</v>
      </c>
    </row>
    <row r="64" spans="1:12" x14ac:dyDescent="0.2">
      <c r="A64" s="14" t="s">
        <v>157</v>
      </c>
    </row>
    <row r="65" spans="1:13" x14ac:dyDescent="0.2">
      <c r="A65" s="143" t="s">
        <v>120</v>
      </c>
    </row>
    <row r="71" spans="1:13" x14ac:dyDescent="0.2">
      <c r="A71" s="16" t="s">
        <v>121</v>
      </c>
      <c r="B71" s="144"/>
      <c r="C71" s="144"/>
      <c r="D71" s="144"/>
      <c r="E71" s="144"/>
      <c r="F71" s="144"/>
      <c r="G71" s="144"/>
      <c r="H71" s="144"/>
      <c r="I71" s="144"/>
      <c r="J71" s="144"/>
      <c r="K71" s="144"/>
      <c r="L71" s="144"/>
      <c r="M71" s="144"/>
    </row>
    <row r="72" spans="1:13" x14ac:dyDescent="0.2">
      <c r="A72" s="144" t="s">
        <v>158</v>
      </c>
      <c r="B72" s="144"/>
      <c r="C72" s="144"/>
      <c r="D72" s="144"/>
      <c r="E72" s="144"/>
      <c r="F72" s="144"/>
      <c r="G72" s="144"/>
      <c r="H72" s="144"/>
      <c r="I72" s="144"/>
      <c r="J72" s="144"/>
      <c r="K72" s="144"/>
      <c r="L72" s="144"/>
      <c r="M72" s="144"/>
    </row>
    <row r="73" spans="1:13" x14ac:dyDescent="0.2">
      <c r="A73" s="144" t="s">
        <v>159</v>
      </c>
      <c r="B73" s="144"/>
      <c r="C73" s="144"/>
      <c r="D73" s="144"/>
      <c r="E73" s="144"/>
      <c r="F73" s="144"/>
      <c r="G73" s="144"/>
      <c r="H73" s="144"/>
      <c r="I73" s="144"/>
      <c r="J73" s="144"/>
      <c r="K73" s="144"/>
      <c r="L73" s="144"/>
      <c r="M73" s="144"/>
    </row>
    <row r="74" spans="1:13" x14ac:dyDescent="0.2">
      <c r="A74" s="144" t="s">
        <v>160</v>
      </c>
      <c r="B74" s="144"/>
      <c r="C74" s="144"/>
      <c r="D74" s="144"/>
      <c r="E74" s="144"/>
      <c r="F74" s="144"/>
      <c r="G74" s="144"/>
      <c r="H74" s="144"/>
      <c r="I74" s="144"/>
      <c r="J74" s="144"/>
      <c r="K74" s="144"/>
      <c r="L74" s="144"/>
      <c r="M74" s="144"/>
    </row>
    <row r="75" spans="1:13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</row>
    <row r="76" spans="1:13" x14ac:dyDescent="0.2">
      <c r="A76" s="145" t="s">
        <v>161</v>
      </c>
      <c r="B76" s="145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145"/>
    </row>
    <row r="77" spans="1:13" x14ac:dyDescent="0.2">
      <c r="A77" s="146"/>
      <c r="B77" s="146"/>
      <c r="C77" s="147" t="s">
        <v>162</v>
      </c>
      <c r="D77" s="147" t="s">
        <v>163</v>
      </c>
      <c r="E77" s="147" t="s">
        <v>164</v>
      </c>
      <c r="F77" s="147" t="s">
        <v>165</v>
      </c>
      <c r="G77" s="147" t="s">
        <v>166</v>
      </c>
      <c r="H77" s="147" t="s">
        <v>167</v>
      </c>
      <c r="I77" s="147" t="s">
        <v>168</v>
      </c>
      <c r="J77" s="147" t="s">
        <v>169</v>
      </c>
      <c r="K77" s="147" t="s">
        <v>170</v>
      </c>
      <c r="L77" s="147" t="s">
        <v>171</v>
      </c>
      <c r="M77" s="147" t="s">
        <v>172</v>
      </c>
    </row>
    <row r="78" spans="1:13" x14ac:dyDescent="0.2">
      <c r="A78" s="148" t="s">
        <v>173</v>
      </c>
      <c r="B78" s="18" t="s">
        <v>174</v>
      </c>
      <c r="C78" s="149">
        <v>0</v>
      </c>
      <c r="D78" s="149">
        <v>0</v>
      </c>
      <c r="E78" s="149">
        <v>0</v>
      </c>
      <c r="F78" s="149">
        <v>0</v>
      </c>
      <c r="G78" s="149">
        <v>0</v>
      </c>
      <c r="H78" s="149">
        <v>0</v>
      </c>
      <c r="I78" s="149">
        <v>0</v>
      </c>
      <c r="J78" s="149">
        <v>0</v>
      </c>
      <c r="K78" s="149">
        <v>0</v>
      </c>
      <c r="L78" s="149">
        <v>0</v>
      </c>
      <c r="M78" s="150">
        <v>0</v>
      </c>
    </row>
    <row r="79" spans="1:13" x14ac:dyDescent="0.2">
      <c r="A79" s="148"/>
      <c r="B79" s="151" t="s">
        <v>175</v>
      </c>
      <c r="C79" s="149">
        <v>0</v>
      </c>
      <c r="D79" s="149">
        <v>0</v>
      </c>
      <c r="E79" s="149">
        <v>0</v>
      </c>
      <c r="F79" s="149">
        <v>0</v>
      </c>
      <c r="G79" s="149">
        <v>0</v>
      </c>
      <c r="H79" s="149">
        <v>0</v>
      </c>
      <c r="I79" s="149">
        <v>0</v>
      </c>
      <c r="J79" s="149">
        <v>0</v>
      </c>
      <c r="K79" s="149">
        <v>0</v>
      </c>
      <c r="L79" s="149">
        <v>0</v>
      </c>
      <c r="M79" s="150">
        <v>0</v>
      </c>
    </row>
    <row r="80" spans="1:13" x14ac:dyDescent="0.2">
      <c r="A80" s="148"/>
      <c r="B80" s="151" t="s">
        <v>176</v>
      </c>
      <c r="C80" s="149">
        <v>0</v>
      </c>
      <c r="D80" s="149">
        <v>0</v>
      </c>
      <c r="E80" s="149">
        <v>0</v>
      </c>
      <c r="F80" s="149">
        <v>0</v>
      </c>
      <c r="G80" s="149">
        <v>0</v>
      </c>
      <c r="H80" s="149">
        <v>0</v>
      </c>
      <c r="I80" s="149">
        <v>0</v>
      </c>
      <c r="J80" s="149">
        <v>0</v>
      </c>
      <c r="K80" s="149">
        <v>0</v>
      </c>
      <c r="L80" s="149">
        <v>0</v>
      </c>
      <c r="M80" s="150">
        <v>0</v>
      </c>
    </row>
    <row r="81" spans="1:13" x14ac:dyDescent="0.2">
      <c r="A81" s="148"/>
      <c r="B81" s="151" t="s">
        <v>177</v>
      </c>
      <c r="C81" s="149">
        <v>0</v>
      </c>
      <c r="D81" s="149">
        <v>0</v>
      </c>
      <c r="E81" s="149">
        <v>0.2</v>
      </c>
      <c r="F81" s="149">
        <v>0</v>
      </c>
      <c r="G81" s="149">
        <v>0</v>
      </c>
      <c r="H81" s="149">
        <v>0</v>
      </c>
      <c r="I81" s="149">
        <v>0</v>
      </c>
      <c r="J81" s="149">
        <v>0</v>
      </c>
      <c r="K81" s="149">
        <v>0</v>
      </c>
      <c r="L81" s="149">
        <v>0</v>
      </c>
      <c r="M81" s="150">
        <v>0.2</v>
      </c>
    </row>
    <row r="82" spans="1:13" x14ac:dyDescent="0.2">
      <c r="A82" s="148"/>
      <c r="B82" s="151" t="s">
        <v>178</v>
      </c>
      <c r="C82" s="149">
        <v>0.2</v>
      </c>
      <c r="D82" s="149">
        <v>0</v>
      </c>
      <c r="E82" s="149">
        <v>0</v>
      </c>
      <c r="F82" s="149">
        <v>0</v>
      </c>
      <c r="G82" s="149">
        <v>0</v>
      </c>
      <c r="H82" s="149">
        <v>0</v>
      </c>
      <c r="I82" s="149">
        <v>0</v>
      </c>
      <c r="J82" s="149">
        <v>0</v>
      </c>
      <c r="K82" s="149">
        <v>0</v>
      </c>
      <c r="L82" s="149">
        <v>0</v>
      </c>
      <c r="M82" s="150">
        <v>0.2</v>
      </c>
    </row>
    <row r="83" spans="1:13" x14ac:dyDescent="0.2">
      <c r="A83" s="148"/>
      <c r="B83" s="151" t="s">
        <v>179</v>
      </c>
      <c r="C83" s="149">
        <v>0</v>
      </c>
      <c r="D83" s="149">
        <v>0</v>
      </c>
      <c r="E83" s="149">
        <v>0</v>
      </c>
      <c r="F83" s="149">
        <v>0</v>
      </c>
      <c r="G83" s="149">
        <v>0</v>
      </c>
      <c r="H83" s="149">
        <v>0</v>
      </c>
      <c r="I83" s="149">
        <v>0</v>
      </c>
      <c r="J83" s="149">
        <v>0</v>
      </c>
      <c r="K83" s="149">
        <v>0</v>
      </c>
      <c r="L83" s="149">
        <v>0</v>
      </c>
      <c r="M83" s="150">
        <v>0</v>
      </c>
    </row>
    <row r="84" spans="1:13" x14ac:dyDescent="0.2">
      <c r="A84" s="148"/>
      <c r="B84" s="151" t="s">
        <v>180</v>
      </c>
      <c r="C84" s="149">
        <v>0</v>
      </c>
      <c r="D84" s="149">
        <v>0</v>
      </c>
      <c r="E84" s="149">
        <v>0</v>
      </c>
      <c r="F84" s="149">
        <v>0.2</v>
      </c>
      <c r="G84" s="149">
        <v>0</v>
      </c>
      <c r="H84" s="149">
        <v>0</v>
      </c>
      <c r="I84" s="149">
        <v>0</v>
      </c>
      <c r="J84" s="149">
        <v>0</v>
      </c>
      <c r="K84" s="149">
        <v>0</v>
      </c>
      <c r="L84" s="149">
        <v>0</v>
      </c>
      <c r="M84" s="150">
        <v>0.2</v>
      </c>
    </row>
    <row r="85" spans="1:13" x14ac:dyDescent="0.2">
      <c r="A85" s="148"/>
      <c r="B85" s="151" t="s">
        <v>181</v>
      </c>
      <c r="C85" s="149">
        <v>1.2</v>
      </c>
      <c r="D85" s="149">
        <v>0.4</v>
      </c>
      <c r="E85" s="149">
        <v>0</v>
      </c>
      <c r="F85" s="149">
        <v>0.2</v>
      </c>
      <c r="G85" s="149">
        <v>0</v>
      </c>
      <c r="H85" s="149">
        <v>0</v>
      </c>
      <c r="I85" s="149">
        <v>0</v>
      </c>
      <c r="J85" s="149">
        <v>0</v>
      </c>
      <c r="K85" s="149">
        <v>0</v>
      </c>
      <c r="L85" s="149">
        <v>0</v>
      </c>
      <c r="M85" s="150">
        <v>1.8</v>
      </c>
    </row>
    <row r="86" spans="1:13" x14ac:dyDescent="0.2">
      <c r="A86" s="148"/>
      <c r="B86" s="151" t="s">
        <v>182</v>
      </c>
      <c r="C86" s="149">
        <v>9.8000000000000007</v>
      </c>
      <c r="D86" s="149">
        <v>0.2</v>
      </c>
      <c r="E86" s="149">
        <v>0</v>
      </c>
      <c r="F86" s="149">
        <v>0.8</v>
      </c>
      <c r="G86" s="149">
        <v>0</v>
      </c>
      <c r="H86" s="149">
        <v>0</v>
      </c>
      <c r="I86" s="149">
        <v>0.2</v>
      </c>
      <c r="J86" s="149">
        <v>0</v>
      </c>
      <c r="K86" s="149">
        <v>0</v>
      </c>
      <c r="L86" s="149">
        <v>0</v>
      </c>
      <c r="M86" s="150">
        <v>11</v>
      </c>
    </row>
    <row r="87" spans="1:13" x14ac:dyDescent="0.2">
      <c r="A87" s="148"/>
      <c r="B87" s="151" t="s">
        <v>183</v>
      </c>
      <c r="C87" s="149">
        <v>1.2</v>
      </c>
      <c r="D87" s="149">
        <v>0</v>
      </c>
      <c r="E87" s="149">
        <v>0</v>
      </c>
      <c r="F87" s="149">
        <v>0.4</v>
      </c>
      <c r="G87" s="149">
        <v>0</v>
      </c>
      <c r="H87" s="149">
        <v>0</v>
      </c>
      <c r="I87" s="149">
        <v>0</v>
      </c>
      <c r="J87" s="149">
        <v>0</v>
      </c>
      <c r="K87" s="149">
        <v>0</v>
      </c>
      <c r="L87" s="149">
        <v>0</v>
      </c>
      <c r="M87" s="150">
        <v>1.6</v>
      </c>
    </row>
    <row r="88" spans="1:13" x14ac:dyDescent="0.2">
      <c r="A88" s="148"/>
      <c r="B88" s="151" t="s">
        <v>184</v>
      </c>
      <c r="C88" s="149">
        <v>0.4</v>
      </c>
      <c r="D88" s="149">
        <v>0</v>
      </c>
      <c r="E88" s="149">
        <v>0</v>
      </c>
      <c r="F88" s="149">
        <v>0.2</v>
      </c>
      <c r="G88" s="149">
        <v>0</v>
      </c>
      <c r="H88" s="149">
        <v>0</v>
      </c>
      <c r="I88" s="149">
        <v>0.4</v>
      </c>
      <c r="J88" s="149">
        <v>0</v>
      </c>
      <c r="K88" s="149">
        <v>0</v>
      </c>
      <c r="L88" s="149">
        <v>0</v>
      </c>
      <c r="M88" s="150">
        <v>1</v>
      </c>
    </row>
    <row r="89" spans="1:13" x14ac:dyDescent="0.2">
      <c r="A89" s="148"/>
      <c r="B89" s="151" t="s">
        <v>185</v>
      </c>
      <c r="C89" s="149">
        <v>1.2</v>
      </c>
      <c r="D89" s="149">
        <v>0</v>
      </c>
      <c r="E89" s="149">
        <v>0</v>
      </c>
      <c r="F89" s="149">
        <v>0.4</v>
      </c>
      <c r="G89" s="149">
        <v>0</v>
      </c>
      <c r="H89" s="149">
        <v>0</v>
      </c>
      <c r="I89" s="149">
        <v>0</v>
      </c>
      <c r="J89" s="149">
        <v>0.2</v>
      </c>
      <c r="K89" s="149">
        <v>0</v>
      </c>
      <c r="L89" s="149">
        <v>0</v>
      </c>
      <c r="M89" s="150">
        <v>1.8</v>
      </c>
    </row>
    <row r="90" spans="1:13" x14ac:dyDescent="0.2">
      <c r="A90" s="148"/>
      <c r="B90" s="152" t="s">
        <v>186</v>
      </c>
      <c r="C90" s="149">
        <v>1.6</v>
      </c>
      <c r="D90" s="149">
        <v>0.4</v>
      </c>
      <c r="E90" s="149">
        <v>0.2</v>
      </c>
      <c r="F90" s="149">
        <v>0.8</v>
      </c>
      <c r="G90" s="149">
        <v>0</v>
      </c>
      <c r="H90" s="149">
        <v>0</v>
      </c>
      <c r="I90" s="149">
        <v>0</v>
      </c>
      <c r="J90" s="149">
        <v>0</v>
      </c>
      <c r="K90" s="149">
        <v>0</v>
      </c>
      <c r="L90" s="149">
        <v>0</v>
      </c>
      <c r="M90" s="150">
        <v>3</v>
      </c>
    </row>
    <row r="91" spans="1:13" x14ac:dyDescent="0.2">
      <c r="A91" s="148"/>
      <c r="B91" s="18" t="s">
        <v>187</v>
      </c>
      <c r="C91" s="149">
        <v>3.6</v>
      </c>
      <c r="D91" s="149">
        <v>0.6</v>
      </c>
      <c r="E91" s="149">
        <v>0</v>
      </c>
      <c r="F91" s="149">
        <v>0.8</v>
      </c>
      <c r="G91" s="149">
        <v>0</v>
      </c>
      <c r="H91" s="149">
        <v>0</v>
      </c>
      <c r="I91" s="149">
        <v>0</v>
      </c>
      <c r="J91" s="149">
        <v>0</v>
      </c>
      <c r="K91" s="149">
        <v>0</v>
      </c>
      <c r="L91" s="149">
        <v>0</v>
      </c>
      <c r="M91" s="150">
        <v>5</v>
      </c>
    </row>
    <row r="92" spans="1:13" x14ac:dyDescent="0.2">
      <c r="A92" s="148"/>
      <c r="B92" s="18" t="s">
        <v>188</v>
      </c>
      <c r="C92" s="149">
        <v>3.6</v>
      </c>
      <c r="D92" s="149">
        <v>0</v>
      </c>
      <c r="E92" s="149">
        <v>0.4</v>
      </c>
      <c r="F92" s="149">
        <v>2.2000000000000002</v>
      </c>
      <c r="G92" s="149">
        <v>0</v>
      </c>
      <c r="H92" s="149">
        <v>0</v>
      </c>
      <c r="I92" s="149">
        <v>0.2</v>
      </c>
      <c r="J92" s="149">
        <v>0</v>
      </c>
      <c r="K92" s="149">
        <v>0</v>
      </c>
      <c r="L92" s="149">
        <v>0</v>
      </c>
      <c r="M92" s="150">
        <v>6.4</v>
      </c>
    </row>
    <row r="93" spans="1:13" x14ac:dyDescent="0.2">
      <c r="A93" s="148"/>
      <c r="B93" s="18" t="s">
        <v>189</v>
      </c>
      <c r="C93" s="149">
        <v>17.2</v>
      </c>
      <c r="D93" s="149">
        <v>2.4</v>
      </c>
      <c r="E93" s="149">
        <v>0</v>
      </c>
      <c r="F93" s="149">
        <v>2.2000000000000002</v>
      </c>
      <c r="G93" s="149">
        <v>0.2</v>
      </c>
      <c r="H93" s="149">
        <v>0</v>
      </c>
      <c r="I93" s="149">
        <v>0</v>
      </c>
      <c r="J93" s="149">
        <v>0</v>
      </c>
      <c r="K93" s="149">
        <v>0</v>
      </c>
      <c r="L93" s="149">
        <v>0.2</v>
      </c>
      <c r="M93" s="150">
        <v>22.2</v>
      </c>
    </row>
    <row r="94" spans="1:13" x14ac:dyDescent="0.2">
      <c r="A94" s="148"/>
      <c r="B94" s="18" t="s">
        <v>190</v>
      </c>
      <c r="C94" s="149">
        <v>9.8000000000000007</v>
      </c>
      <c r="D94" s="149">
        <v>1.2</v>
      </c>
      <c r="E94" s="149">
        <v>0.8</v>
      </c>
      <c r="F94" s="149">
        <v>2.8</v>
      </c>
      <c r="G94" s="149">
        <v>0.2</v>
      </c>
      <c r="H94" s="149">
        <v>0</v>
      </c>
      <c r="I94" s="149">
        <v>0</v>
      </c>
      <c r="J94" s="149">
        <v>0.2</v>
      </c>
      <c r="K94" s="149">
        <v>0</v>
      </c>
      <c r="L94" s="149">
        <v>0.2</v>
      </c>
      <c r="M94" s="150">
        <v>15.2</v>
      </c>
    </row>
    <row r="95" spans="1:13" x14ac:dyDescent="0.2">
      <c r="A95" s="148"/>
      <c r="B95" s="18" t="s">
        <v>191</v>
      </c>
      <c r="C95" s="149">
        <v>15.2</v>
      </c>
      <c r="D95" s="149">
        <v>1</v>
      </c>
      <c r="E95" s="149">
        <v>0.4</v>
      </c>
      <c r="F95" s="149">
        <v>1.6</v>
      </c>
      <c r="G95" s="149">
        <v>0</v>
      </c>
      <c r="H95" s="149">
        <v>0.2</v>
      </c>
      <c r="I95" s="149">
        <v>0</v>
      </c>
      <c r="J95" s="149">
        <v>0</v>
      </c>
      <c r="K95" s="149">
        <v>0</v>
      </c>
      <c r="L95" s="149">
        <v>0</v>
      </c>
      <c r="M95" s="150">
        <v>18.399999999999999</v>
      </c>
    </row>
    <row r="96" spans="1:13" x14ac:dyDescent="0.2">
      <c r="A96" s="148"/>
      <c r="B96" s="18" t="s">
        <v>192</v>
      </c>
      <c r="C96" s="149">
        <v>9.4</v>
      </c>
      <c r="D96" s="149">
        <v>1.2</v>
      </c>
      <c r="E96" s="149">
        <v>0</v>
      </c>
      <c r="F96" s="149">
        <v>1.2</v>
      </c>
      <c r="G96" s="149">
        <v>0</v>
      </c>
      <c r="H96" s="149">
        <v>0</v>
      </c>
      <c r="I96" s="149">
        <v>0</v>
      </c>
      <c r="J96" s="149">
        <v>0</v>
      </c>
      <c r="K96" s="149">
        <v>0</v>
      </c>
      <c r="L96" s="149">
        <v>0.2</v>
      </c>
      <c r="M96" s="150">
        <v>12</v>
      </c>
    </row>
    <row r="97" spans="1:13" x14ac:dyDescent="0.2">
      <c r="A97" s="148"/>
      <c r="B97" s="18" t="s">
        <v>193</v>
      </c>
      <c r="C97" s="149">
        <v>6.2</v>
      </c>
      <c r="D97" s="149">
        <v>0.4</v>
      </c>
      <c r="E97" s="149">
        <v>0.2</v>
      </c>
      <c r="F97" s="149">
        <v>1.8</v>
      </c>
      <c r="G97" s="149">
        <v>0</v>
      </c>
      <c r="H97" s="149">
        <v>0</v>
      </c>
      <c r="I97" s="149">
        <v>0</v>
      </c>
      <c r="J97" s="149">
        <v>0.2</v>
      </c>
      <c r="K97" s="149">
        <v>0</v>
      </c>
      <c r="L97" s="149">
        <v>0</v>
      </c>
      <c r="M97" s="150">
        <v>8.8000000000000007</v>
      </c>
    </row>
    <row r="98" spans="1:13" x14ac:dyDescent="0.2">
      <c r="A98" s="148"/>
      <c r="B98" s="18" t="s">
        <v>194</v>
      </c>
      <c r="C98" s="149">
        <v>1.8</v>
      </c>
      <c r="D98" s="149">
        <v>0.6</v>
      </c>
      <c r="E98" s="149">
        <v>0.2</v>
      </c>
      <c r="F98" s="149">
        <v>1</v>
      </c>
      <c r="G98" s="149">
        <v>0</v>
      </c>
      <c r="H98" s="149">
        <v>0</v>
      </c>
      <c r="I98" s="149">
        <v>0</v>
      </c>
      <c r="J98" s="149">
        <v>0.2</v>
      </c>
      <c r="K98" s="149">
        <v>0</v>
      </c>
      <c r="L98" s="149">
        <v>0</v>
      </c>
      <c r="M98" s="150">
        <v>3.8</v>
      </c>
    </row>
    <row r="99" spans="1:13" x14ac:dyDescent="0.2">
      <c r="A99" s="148"/>
      <c r="B99" s="18" t="s">
        <v>195</v>
      </c>
      <c r="C99" s="149">
        <v>2.6</v>
      </c>
      <c r="D99" s="149">
        <v>0.4</v>
      </c>
      <c r="E99" s="149">
        <v>0</v>
      </c>
      <c r="F99" s="149">
        <v>1.4</v>
      </c>
      <c r="G99" s="149">
        <v>0</v>
      </c>
      <c r="H99" s="149">
        <v>0</v>
      </c>
      <c r="I99" s="149">
        <v>0</v>
      </c>
      <c r="J99" s="149">
        <v>0</v>
      </c>
      <c r="K99" s="149">
        <v>0</v>
      </c>
      <c r="L99" s="149">
        <v>0</v>
      </c>
      <c r="M99" s="150">
        <v>4.4000000000000004</v>
      </c>
    </row>
    <row r="100" spans="1:13" x14ac:dyDescent="0.2">
      <c r="A100" s="148"/>
      <c r="B100" s="18" t="s">
        <v>196</v>
      </c>
      <c r="C100" s="149">
        <v>0.4</v>
      </c>
      <c r="D100" s="149">
        <v>0</v>
      </c>
      <c r="E100" s="149">
        <v>0.2</v>
      </c>
      <c r="F100" s="149">
        <v>1.2</v>
      </c>
      <c r="G100" s="149">
        <v>0</v>
      </c>
      <c r="H100" s="149">
        <v>0</v>
      </c>
      <c r="I100" s="149">
        <v>0</v>
      </c>
      <c r="J100" s="149">
        <v>0</v>
      </c>
      <c r="K100" s="149">
        <v>0</v>
      </c>
      <c r="L100" s="149">
        <v>0</v>
      </c>
      <c r="M100" s="150">
        <v>1.8</v>
      </c>
    </row>
    <row r="101" spans="1:13" x14ac:dyDescent="0.2">
      <c r="A101" s="148"/>
      <c r="B101" s="18" t="s">
        <v>197</v>
      </c>
      <c r="C101" s="149">
        <v>0.2</v>
      </c>
      <c r="D101" s="149">
        <v>0</v>
      </c>
      <c r="E101" s="149">
        <v>0</v>
      </c>
      <c r="F101" s="149">
        <v>0.2</v>
      </c>
      <c r="G101" s="149">
        <v>0</v>
      </c>
      <c r="H101" s="149">
        <v>0.2</v>
      </c>
      <c r="I101" s="149">
        <v>0</v>
      </c>
      <c r="J101" s="149">
        <v>0</v>
      </c>
      <c r="K101" s="149">
        <v>0</v>
      </c>
      <c r="L101" s="149">
        <v>0</v>
      </c>
      <c r="M101" s="150">
        <v>0.6</v>
      </c>
    </row>
    <row r="102" spans="1:13" x14ac:dyDescent="0.2">
      <c r="A102" s="148"/>
      <c r="B102" s="15" t="s">
        <v>172</v>
      </c>
      <c r="C102" s="149">
        <v>85.6</v>
      </c>
      <c r="D102" s="149">
        <v>8.8000000000000007</v>
      </c>
      <c r="E102" s="149">
        <v>2.6</v>
      </c>
      <c r="F102" s="149">
        <v>19.399999999999999</v>
      </c>
      <c r="G102" s="149">
        <v>0.4</v>
      </c>
      <c r="H102" s="149">
        <v>0.4</v>
      </c>
      <c r="I102" s="149">
        <v>0.8</v>
      </c>
      <c r="J102" s="149">
        <v>0.8</v>
      </c>
      <c r="K102" s="149">
        <v>0</v>
      </c>
      <c r="L102" s="149">
        <v>0.6</v>
      </c>
      <c r="M102" s="149">
        <v>119.4</v>
      </c>
    </row>
    <row r="103" spans="1:13" x14ac:dyDescent="0.2">
      <c r="A103" s="148" t="s">
        <v>198</v>
      </c>
      <c r="B103" s="18" t="s">
        <v>174</v>
      </c>
      <c r="C103" s="149">
        <v>0.6</v>
      </c>
      <c r="D103" s="149">
        <v>0</v>
      </c>
      <c r="E103" s="149">
        <v>0</v>
      </c>
      <c r="F103" s="149">
        <v>0</v>
      </c>
      <c r="G103" s="149">
        <v>0</v>
      </c>
      <c r="H103" s="149">
        <v>0</v>
      </c>
      <c r="I103" s="149">
        <v>0</v>
      </c>
      <c r="J103" s="149">
        <v>0</v>
      </c>
      <c r="K103" s="149">
        <v>0</v>
      </c>
      <c r="L103" s="149">
        <v>0</v>
      </c>
      <c r="M103" s="149">
        <v>0.6</v>
      </c>
    </row>
    <row r="104" spans="1:13" x14ac:dyDescent="0.2">
      <c r="A104" s="148"/>
      <c r="B104" s="151" t="s">
        <v>175</v>
      </c>
      <c r="C104" s="149">
        <v>0</v>
      </c>
      <c r="D104" s="149">
        <v>0</v>
      </c>
      <c r="E104" s="149">
        <v>0.2</v>
      </c>
      <c r="F104" s="149">
        <v>0</v>
      </c>
      <c r="G104" s="149">
        <v>0</v>
      </c>
      <c r="H104" s="149">
        <v>0</v>
      </c>
      <c r="I104" s="149">
        <v>0</v>
      </c>
      <c r="J104" s="149">
        <v>0</v>
      </c>
      <c r="K104" s="149">
        <v>0</v>
      </c>
      <c r="L104" s="149">
        <v>0</v>
      </c>
      <c r="M104" s="149">
        <v>0.2</v>
      </c>
    </row>
    <row r="105" spans="1:13" x14ac:dyDescent="0.2">
      <c r="A105" s="148"/>
      <c r="B105" s="151" t="s">
        <v>176</v>
      </c>
      <c r="C105" s="149">
        <v>0</v>
      </c>
      <c r="D105" s="149">
        <v>0</v>
      </c>
      <c r="E105" s="149">
        <v>0</v>
      </c>
      <c r="F105" s="149">
        <v>0.6</v>
      </c>
      <c r="G105" s="149">
        <v>0</v>
      </c>
      <c r="H105" s="149">
        <v>0</v>
      </c>
      <c r="I105" s="149">
        <v>0</v>
      </c>
      <c r="J105" s="149">
        <v>0</v>
      </c>
      <c r="K105" s="149">
        <v>0</v>
      </c>
      <c r="L105" s="149">
        <v>0</v>
      </c>
      <c r="M105" s="149">
        <v>0.6</v>
      </c>
    </row>
    <row r="106" spans="1:13" x14ac:dyDescent="0.2">
      <c r="A106" s="148"/>
      <c r="B106" s="151" t="s">
        <v>177</v>
      </c>
      <c r="C106" s="149">
        <v>0</v>
      </c>
      <c r="D106" s="149">
        <v>0</v>
      </c>
      <c r="E106" s="149">
        <v>0</v>
      </c>
      <c r="F106" s="149">
        <v>0</v>
      </c>
      <c r="G106" s="149">
        <v>0</v>
      </c>
      <c r="H106" s="149">
        <v>0</v>
      </c>
      <c r="I106" s="149">
        <v>0</v>
      </c>
      <c r="J106" s="149">
        <v>0</v>
      </c>
      <c r="K106" s="149">
        <v>0</v>
      </c>
      <c r="L106" s="149">
        <v>0</v>
      </c>
      <c r="M106" s="149">
        <v>0</v>
      </c>
    </row>
    <row r="107" spans="1:13" x14ac:dyDescent="0.2">
      <c r="A107" s="148"/>
      <c r="B107" s="151" t="s">
        <v>178</v>
      </c>
      <c r="C107" s="149">
        <v>0</v>
      </c>
      <c r="D107" s="149">
        <v>0</v>
      </c>
      <c r="E107" s="149">
        <v>0</v>
      </c>
      <c r="F107" s="149">
        <v>0</v>
      </c>
      <c r="G107" s="149">
        <v>0</v>
      </c>
      <c r="H107" s="149">
        <v>0</v>
      </c>
      <c r="I107" s="149">
        <v>0</v>
      </c>
      <c r="J107" s="149">
        <v>0</v>
      </c>
      <c r="K107" s="149">
        <v>0</v>
      </c>
      <c r="L107" s="149">
        <v>0</v>
      </c>
      <c r="M107" s="149">
        <v>0</v>
      </c>
    </row>
    <row r="108" spans="1:13" x14ac:dyDescent="0.2">
      <c r="A108" s="148"/>
      <c r="B108" s="151" t="s">
        <v>179</v>
      </c>
      <c r="C108" s="149">
        <v>0</v>
      </c>
      <c r="D108" s="149">
        <v>0</v>
      </c>
      <c r="E108" s="149">
        <v>0</v>
      </c>
      <c r="F108" s="149">
        <v>0.4</v>
      </c>
      <c r="G108" s="149">
        <v>0</v>
      </c>
      <c r="H108" s="149">
        <v>0</v>
      </c>
      <c r="I108" s="149">
        <v>0</v>
      </c>
      <c r="J108" s="149">
        <v>0</v>
      </c>
      <c r="K108" s="149">
        <v>0</v>
      </c>
      <c r="L108" s="149">
        <v>0</v>
      </c>
      <c r="M108" s="149">
        <v>0.4</v>
      </c>
    </row>
    <row r="109" spans="1:13" x14ac:dyDescent="0.2">
      <c r="A109" s="148"/>
      <c r="B109" s="151" t="s">
        <v>180</v>
      </c>
      <c r="C109" s="149">
        <v>0</v>
      </c>
      <c r="D109" s="149">
        <v>0.2</v>
      </c>
      <c r="E109" s="149">
        <v>0</v>
      </c>
      <c r="F109" s="149">
        <v>0</v>
      </c>
      <c r="G109" s="149">
        <v>0</v>
      </c>
      <c r="H109" s="149">
        <v>0</v>
      </c>
      <c r="I109" s="149">
        <v>0</v>
      </c>
      <c r="J109" s="149">
        <v>0</v>
      </c>
      <c r="K109" s="149">
        <v>0</v>
      </c>
      <c r="L109" s="149">
        <v>0</v>
      </c>
      <c r="M109" s="149">
        <v>0.2</v>
      </c>
    </row>
    <row r="110" spans="1:13" x14ac:dyDescent="0.2">
      <c r="A110" s="148"/>
      <c r="B110" s="151" t="s">
        <v>181</v>
      </c>
      <c r="C110" s="149">
        <v>0</v>
      </c>
      <c r="D110" s="149">
        <v>0</v>
      </c>
      <c r="E110" s="149">
        <v>0</v>
      </c>
      <c r="F110" s="149">
        <v>0</v>
      </c>
      <c r="G110" s="149">
        <v>0</v>
      </c>
      <c r="H110" s="149">
        <v>0</v>
      </c>
      <c r="I110" s="149">
        <v>0</v>
      </c>
      <c r="J110" s="149">
        <v>0</v>
      </c>
      <c r="K110" s="149">
        <v>0</v>
      </c>
      <c r="L110" s="149">
        <v>0</v>
      </c>
      <c r="M110" s="149">
        <v>0</v>
      </c>
    </row>
    <row r="111" spans="1:13" x14ac:dyDescent="0.2">
      <c r="A111" s="148"/>
      <c r="B111" s="151" t="s">
        <v>182</v>
      </c>
      <c r="C111" s="149">
        <v>0.2</v>
      </c>
      <c r="D111" s="149">
        <v>0</v>
      </c>
      <c r="E111" s="149">
        <v>0</v>
      </c>
      <c r="F111" s="149">
        <v>1.2</v>
      </c>
      <c r="G111" s="149">
        <v>0</v>
      </c>
      <c r="H111" s="149">
        <v>0</v>
      </c>
      <c r="I111" s="149">
        <v>0</v>
      </c>
      <c r="J111" s="149">
        <v>0</v>
      </c>
      <c r="K111" s="149">
        <v>0</v>
      </c>
      <c r="L111" s="149">
        <v>0</v>
      </c>
      <c r="M111" s="149">
        <v>1.4</v>
      </c>
    </row>
    <row r="112" spans="1:13" x14ac:dyDescent="0.2">
      <c r="A112" s="148"/>
      <c r="B112" s="151" t="s">
        <v>183</v>
      </c>
      <c r="C112" s="149">
        <v>0.2</v>
      </c>
      <c r="D112" s="149">
        <v>0</v>
      </c>
      <c r="E112" s="149">
        <v>0</v>
      </c>
      <c r="F112" s="149">
        <v>0.4</v>
      </c>
      <c r="G112" s="149">
        <v>0</v>
      </c>
      <c r="H112" s="149">
        <v>0</v>
      </c>
      <c r="I112" s="149">
        <v>0</v>
      </c>
      <c r="J112" s="149">
        <v>0</v>
      </c>
      <c r="K112" s="149">
        <v>0</v>
      </c>
      <c r="L112" s="149">
        <v>0</v>
      </c>
      <c r="M112" s="149">
        <v>0.6</v>
      </c>
    </row>
    <row r="113" spans="1:13" x14ac:dyDescent="0.2">
      <c r="A113" s="148"/>
      <c r="B113" s="151" t="s">
        <v>184</v>
      </c>
      <c r="C113" s="149">
        <v>0.4</v>
      </c>
      <c r="D113" s="149">
        <v>0</v>
      </c>
      <c r="E113" s="149">
        <v>0</v>
      </c>
      <c r="F113" s="149">
        <v>0.8</v>
      </c>
      <c r="G113" s="149">
        <v>0</v>
      </c>
      <c r="H113" s="149">
        <v>0</v>
      </c>
      <c r="I113" s="149">
        <v>0.2</v>
      </c>
      <c r="J113" s="149">
        <v>0</v>
      </c>
      <c r="K113" s="149">
        <v>0</v>
      </c>
      <c r="L113" s="149">
        <v>0</v>
      </c>
      <c r="M113" s="149">
        <v>1.4</v>
      </c>
    </row>
    <row r="114" spans="1:13" x14ac:dyDescent="0.2">
      <c r="A114" s="148"/>
      <c r="B114" s="151" t="s">
        <v>185</v>
      </c>
      <c r="C114" s="149">
        <v>1</v>
      </c>
      <c r="D114" s="149">
        <v>0.4</v>
      </c>
      <c r="E114" s="149">
        <v>0</v>
      </c>
      <c r="F114" s="149">
        <v>0.6</v>
      </c>
      <c r="G114" s="149">
        <v>0</v>
      </c>
      <c r="H114" s="149">
        <v>0</v>
      </c>
      <c r="I114" s="149">
        <v>0</v>
      </c>
      <c r="J114" s="149">
        <v>0</v>
      </c>
      <c r="K114" s="149">
        <v>0</v>
      </c>
      <c r="L114" s="149">
        <v>0</v>
      </c>
      <c r="M114" s="149">
        <v>2</v>
      </c>
    </row>
    <row r="115" spans="1:13" x14ac:dyDescent="0.2">
      <c r="A115" s="148"/>
      <c r="B115" s="152" t="s">
        <v>186</v>
      </c>
      <c r="C115" s="149">
        <v>1.6</v>
      </c>
      <c r="D115" s="149">
        <v>0</v>
      </c>
      <c r="E115" s="149">
        <v>0.2</v>
      </c>
      <c r="F115" s="149">
        <v>0.2</v>
      </c>
      <c r="G115" s="149">
        <v>0</v>
      </c>
      <c r="H115" s="149">
        <v>0</v>
      </c>
      <c r="I115" s="149">
        <v>0</v>
      </c>
      <c r="J115" s="149">
        <v>0</v>
      </c>
      <c r="K115" s="149">
        <v>0</v>
      </c>
      <c r="L115" s="149">
        <v>0</v>
      </c>
      <c r="M115" s="149">
        <v>2</v>
      </c>
    </row>
    <row r="116" spans="1:13" x14ac:dyDescent="0.2">
      <c r="A116" s="148"/>
      <c r="B116" s="18" t="s">
        <v>187</v>
      </c>
      <c r="C116" s="149">
        <v>2.2000000000000002</v>
      </c>
      <c r="D116" s="149">
        <v>0.6</v>
      </c>
      <c r="E116" s="149">
        <v>0</v>
      </c>
      <c r="F116" s="149">
        <v>0.6</v>
      </c>
      <c r="G116" s="149">
        <v>0</v>
      </c>
      <c r="H116" s="149">
        <v>0</v>
      </c>
      <c r="I116" s="149">
        <v>0.2</v>
      </c>
      <c r="J116" s="149">
        <v>0</v>
      </c>
      <c r="K116" s="149">
        <v>0</v>
      </c>
      <c r="L116" s="149">
        <v>0</v>
      </c>
      <c r="M116" s="149">
        <v>3.6</v>
      </c>
    </row>
    <row r="117" spans="1:13" x14ac:dyDescent="0.2">
      <c r="A117" s="148"/>
      <c r="B117" s="18" t="s">
        <v>188</v>
      </c>
      <c r="C117" s="149">
        <v>1.4</v>
      </c>
      <c r="D117" s="149">
        <v>0.6</v>
      </c>
      <c r="E117" s="149">
        <v>0</v>
      </c>
      <c r="F117" s="149">
        <v>1.2</v>
      </c>
      <c r="G117" s="149">
        <v>0</v>
      </c>
      <c r="H117" s="149">
        <v>0</v>
      </c>
      <c r="I117" s="149">
        <v>0</v>
      </c>
      <c r="J117" s="149">
        <v>0</v>
      </c>
      <c r="K117" s="149">
        <v>0</v>
      </c>
      <c r="L117" s="149">
        <v>0</v>
      </c>
      <c r="M117" s="149">
        <v>3.2</v>
      </c>
    </row>
    <row r="118" spans="1:13" x14ac:dyDescent="0.2">
      <c r="A118" s="148"/>
      <c r="B118" s="18" t="s">
        <v>189</v>
      </c>
      <c r="C118" s="149">
        <v>1.6</v>
      </c>
      <c r="D118" s="149">
        <v>0.6</v>
      </c>
      <c r="E118" s="149">
        <v>0</v>
      </c>
      <c r="F118" s="149">
        <v>2</v>
      </c>
      <c r="G118" s="149">
        <v>0</v>
      </c>
      <c r="H118" s="149">
        <v>0</v>
      </c>
      <c r="I118" s="149">
        <v>0</v>
      </c>
      <c r="J118" s="149">
        <v>0</v>
      </c>
      <c r="K118" s="149">
        <v>0</v>
      </c>
      <c r="L118" s="149">
        <v>0</v>
      </c>
      <c r="M118" s="149">
        <v>4.2</v>
      </c>
    </row>
    <row r="119" spans="1:13" x14ac:dyDescent="0.2">
      <c r="A119" s="148"/>
      <c r="B119" s="18" t="s">
        <v>190</v>
      </c>
      <c r="C119" s="149">
        <v>2.4</v>
      </c>
      <c r="D119" s="149">
        <v>0.4</v>
      </c>
      <c r="E119" s="149">
        <v>0</v>
      </c>
      <c r="F119" s="149">
        <v>1.2</v>
      </c>
      <c r="G119" s="149">
        <v>0</v>
      </c>
      <c r="H119" s="149">
        <v>0</v>
      </c>
      <c r="I119" s="149">
        <v>0</v>
      </c>
      <c r="J119" s="149">
        <v>0.2</v>
      </c>
      <c r="K119" s="149">
        <v>0</v>
      </c>
      <c r="L119" s="149">
        <v>0</v>
      </c>
      <c r="M119" s="149">
        <v>4.2</v>
      </c>
    </row>
    <row r="120" spans="1:13" x14ac:dyDescent="0.2">
      <c r="A120" s="148"/>
      <c r="B120" s="18" t="s">
        <v>191</v>
      </c>
      <c r="C120" s="149">
        <v>1.6</v>
      </c>
      <c r="D120" s="149">
        <v>0.2</v>
      </c>
      <c r="E120" s="149">
        <v>0</v>
      </c>
      <c r="F120" s="149">
        <v>1.4</v>
      </c>
      <c r="G120" s="149">
        <v>0</v>
      </c>
      <c r="H120" s="149">
        <v>0</v>
      </c>
      <c r="I120" s="149">
        <v>0</v>
      </c>
      <c r="J120" s="149">
        <v>0</v>
      </c>
      <c r="K120" s="149">
        <v>0</v>
      </c>
      <c r="L120" s="149">
        <v>0</v>
      </c>
      <c r="M120" s="149">
        <v>3.2</v>
      </c>
    </row>
    <row r="121" spans="1:13" x14ac:dyDescent="0.2">
      <c r="A121" s="148"/>
      <c r="B121" s="18" t="s">
        <v>192</v>
      </c>
      <c r="C121" s="149">
        <v>2.4</v>
      </c>
      <c r="D121" s="149">
        <v>0.4</v>
      </c>
      <c r="E121" s="149">
        <v>0</v>
      </c>
      <c r="F121" s="149">
        <v>1</v>
      </c>
      <c r="G121" s="149">
        <v>0</v>
      </c>
      <c r="H121" s="149">
        <v>0</v>
      </c>
      <c r="I121" s="149">
        <v>0</v>
      </c>
      <c r="J121" s="149">
        <v>0</v>
      </c>
      <c r="K121" s="149">
        <v>0</v>
      </c>
      <c r="L121" s="149">
        <v>0</v>
      </c>
      <c r="M121" s="149">
        <v>3.8</v>
      </c>
    </row>
    <row r="122" spans="1:13" x14ac:dyDescent="0.2">
      <c r="A122" s="148"/>
      <c r="B122" s="18" t="s">
        <v>193</v>
      </c>
      <c r="C122" s="149">
        <v>2.2000000000000002</v>
      </c>
      <c r="D122" s="149">
        <v>0</v>
      </c>
      <c r="E122" s="149">
        <v>0</v>
      </c>
      <c r="F122" s="149">
        <v>1.4</v>
      </c>
      <c r="G122" s="149">
        <v>0</v>
      </c>
      <c r="H122" s="149">
        <v>0</v>
      </c>
      <c r="I122" s="149">
        <v>0</v>
      </c>
      <c r="J122" s="149">
        <v>0</v>
      </c>
      <c r="K122" s="149">
        <v>0</v>
      </c>
      <c r="L122" s="149">
        <v>0</v>
      </c>
      <c r="M122" s="149">
        <v>3.6</v>
      </c>
    </row>
    <row r="123" spans="1:13" x14ac:dyDescent="0.2">
      <c r="A123" s="148"/>
      <c r="B123" s="18" t="s">
        <v>194</v>
      </c>
      <c r="C123" s="149">
        <v>1.8</v>
      </c>
      <c r="D123" s="149">
        <v>0.4</v>
      </c>
      <c r="E123" s="149">
        <v>0</v>
      </c>
      <c r="F123" s="149">
        <v>0</v>
      </c>
      <c r="G123" s="149">
        <v>0</v>
      </c>
      <c r="H123" s="149">
        <v>0</v>
      </c>
      <c r="I123" s="149">
        <v>0</v>
      </c>
      <c r="J123" s="149">
        <v>0</v>
      </c>
      <c r="K123" s="149">
        <v>0</v>
      </c>
      <c r="L123" s="149">
        <v>0</v>
      </c>
      <c r="M123" s="149">
        <v>2.2000000000000002</v>
      </c>
    </row>
    <row r="124" spans="1:13" x14ac:dyDescent="0.2">
      <c r="A124" s="148"/>
      <c r="B124" s="18" t="s">
        <v>195</v>
      </c>
      <c r="C124" s="149">
        <v>1.4</v>
      </c>
      <c r="D124" s="149">
        <v>0.2</v>
      </c>
      <c r="E124" s="149">
        <v>0</v>
      </c>
      <c r="F124" s="149">
        <v>0.6</v>
      </c>
      <c r="G124" s="149">
        <v>0</v>
      </c>
      <c r="H124" s="149">
        <v>0</v>
      </c>
      <c r="I124" s="149">
        <v>0</v>
      </c>
      <c r="J124" s="149">
        <v>0.2</v>
      </c>
      <c r="K124" s="149">
        <v>0</v>
      </c>
      <c r="L124" s="149">
        <v>0</v>
      </c>
      <c r="M124" s="149">
        <v>2.4</v>
      </c>
    </row>
    <row r="125" spans="1:13" x14ac:dyDescent="0.2">
      <c r="A125" s="148"/>
      <c r="B125" s="18" t="s">
        <v>196</v>
      </c>
      <c r="C125" s="149">
        <v>0</v>
      </c>
      <c r="D125" s="149">
        <v>0</v>
      </c>
      <c r="E125" s="149">
        <v>0</v>
      </c>
      <c r="F125" s="149">
        <v>0.8</v>
      </c>
      <c r="G125" s="149">
        <v>0</v>
      </c>
      <c r="H125" s="149">
        <v>0</v>
      </c>
      <c r="I125" s="149">
        <v>0</v>
      </c>
      <c r="J125" s="149">
        <v>0</v>
      </c>
      <c r="K125" s="149">
        <v>0</v>
      </c>
      <c r="L125" s="149">
        <v>0</v>
      </c>
      <c r="M125" s="149">
        <v>0.8</v>
      </c>
    </row>
    <row r="126" spans="1:13" x14ac:dyDescent="0.2">
      <c r="A126" s="148"/>
      <c r="B126" s="18" t="s">
        <v>197</v>
      </c>
      <c r="C126" s="149">
        <v>0.2</v>
      </c>
      <c r="D126" s="149">
        <v>0</v>
      </c>
      <c r="E126" s="149">
        <v>0</v>
      </c>
      <c r="F126" s="149">
        <v>0</v>
      </c>
      <c r="G126" s="149">
        <v>0</v>
      </c>
      <c r="H126" s="149">
        <v>0</v>
      </c>
      <c r="I126" s="149">
        <v>0</v>
      </c>
      <c r="J126" s="149">
        <v>0</v>
      </c>
      <c r="K126" s="149">
        <v>0</v>
      </c>
      <c r="L126" s="149">
        <v>0</v>
      </c>
      <c r="M126" s="149">
        <v>0.2</v>
      </c>
    </row>
    <row r="127" spans="1:13" x14ac:dyDescent="0.2">
      <c r="A127" s="148"/>
      <c r="B127" s="15" t="s">
        <v>172</v>
      </c>
      <c r="C127" s="149">
        <v>21.2</v>
      </c>
      <c r="D127" s="149">
        <v>4</v>
      </c>
      <c r="E127" s="149">
        <v>0.4</v>
      </c>
      <c r="F127" s="149">
        <v>14.4</v>
      </c>
      <c r="G127" s="149">
        <v>0</v>
      </c>
      <c r="H127" s="149">
        <v>0</v>
      </c>
      <c r="I127" s="149">
        <v>0.4</v>
      </c>
      <c r="J127" s="149">
        <v>0.4</v>
      </c>
      <c r="K127" s="149">
        <v>0</v>
      </c>
      <c r="L127" s="149">
        <v>0</v>
      </c>
      <c r="M127" s="149">
        <v>40.799999999999997</v>
      </c>
    </row>
    <row r="128" spans="1:13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</row>
    <row r="129" spans="1:13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</row>
    <row r="130" spans="1:13" x14ac:dyDescent="0.2">
      <c r="A130" s="144"/>
      <c r="B130" s="144"/>
      <c r="C130" s="144"/>
      <c r="D130" s="144"/>
      <c r="E130" s="144"/>
      <c r="F130" s="144"/>
      <c r="G130" s="144"/>
      <c r="H130" s="144"/>
      <c r="I130" s="144"/>
      <c r="J130" s="144"/>
      <c r="K130" s="144"/>
      <c r="L130" s="144"/>
      <c r="M130" s="144"/>
    </row>
    <row r="131" spans="1:13" x14ac:dyDescent="0.2">
      <c r="A131" s="16"/>
      <c r="B131" s="144"/>
      <c r="C131" s="144"/>
      <c r="D131" s="144"/>
      <c r="E131" s="144"/>
      <c r="F131" s="144"/>
      <c r="G131" s="144"/>
      <c r="H131" s="144"/>
      <c r="I131" s="144"/>
      <c r="J131" s="144"/>
      <c r="K131" s="144"/>
      <c r="L131" s="144"/>
      <c r="M131" s="144"/>
    </row>
    <row r="132" spans="1:13" x14ac:dyDescent="0.2">
      <c r="A132" s="144"/>
      <c r="B132" s="144"/>
      <c r="C132" s="144"/>
      <c r="D132" s="144"/>
      <c r="E132" s="144"/>
      <c r="F132" s="144"/>
      <c r="G132" s="144"/>
      <c r="H132" s="144"/>
      <c r="I132" s="144"/>
      <c r="J132" s="144"/>
      <c r="K132" s="144"/>
      <c r="L132" s="144"/>
      <c r="M132" s="144"/>
    </row>
    <row r="133" spans="1:13" x14ac:dyDescent="0.2">
      <c r="A133" s="144"/>
      <c r="B133" s="144"/>
      <c r="C133" s="144"/>
      <c r="D133" s="144"/>
      <c r="E133" s="144"/>
      <c r="F133" s="144"/>
      <c r="G133" s="144"/>
      <c r="H133" s="144"/>
      <c r="I133" s="144"/>
      <c r="J133" s="144"/>
      <c r="K133" s="144"/>
      <c r="L133" s="144"/>
      <c r="M133" s="144"/>
    </row>
    <row r="134" spans="1:13" x14ac:dyDescent="0.2">
      <c r="A134" s="144"/>
      <c r="B134" s="144"/>
      <c r="C134" s="144"/>
      <c r="D134" s="144"/>
      <c r="E134" s="144"/>
      <c r="F134" s="144"/>
      <c r="G134" s="144"/>
      <c r="H134" s="144"/>
      <c r="I134" s="144"/>
      <c r="J134" s="144"/>
      <c r="K134" s="144"/>
      <c r="L134" s="144"/>
      <c r="M134" s="144"/>
    </row>
    <row r="135" spans="1:13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</row>
    <row r="136" spans="1:13" x14ac:dyDescent="0.2">
      <c r="A136" s="145"/>
      <c r="B136" s="145"/>
      <c r="C136" s="145"/>
      <c r="D136" s="145"/>
      <c r="E136" s="145"/>
      <c r="F136" s="145"/>
      <c r="G136" s="145"/>
      <c r="H136" s="145"/>
      <c r="I136" s="145"/>
      <c r="J136" s="145"/>
      <c r="K136" s="145"/>
      <c r="L136" s="145"/>
      <c r="M136" s="145"/>
    </row>
    <row r="137" spans="1:13" x14ac:dyDescent="0.2">
      <c r="A137" s="146"/>
      <c r="B137" s="146"/>
      <c r="C137" s="147"/>
      <c r="D137" s="147"/>
      <c r="E137" s="147"/>
      <c r="F137" s="147"/>
      <c r="G137" s="147"/>
      <c r="H137" s="147"/>
      <c r="I137" s="147"/>
      <c r="J137" s="147"/>
      <c r="K137" s="147"/>
      <c r="L137" s="147"/>
      <c r="M137" s="147"/>
    </row>
    <row r="138" spans="1:13" x14ac:dyDescent="0.2">
      <c r="A138" s="148"/>
      <c r="B138" s="18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</row>
    <row r="139" spans="1:13" x14ac:dyDescent="0.2">
      <c r="A139" s="148"/>
      <c r="B139" s="91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</row>
    <row r="140" spans="1:13" x14ac:dyDescent="0.2">
      <c r="A140" s="148"/>
      <c r="B140" s="91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</row>
    <row r="141" spans="1:13" x14ac:dyDescent="0.2">
      <c r="A141" s="148"/>
      <c r="B141" s="91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</row>
    <row r="142" spans="1:13" x14ac:dyDescent="0.2">
      <c r="A142" s="148"/>
      <c r="B142" s="91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</row>
    <row r="143" spans="1:13" x14ac:dyDescent="0.2">
      <c r="A143" s="148"/>
      <c r="B143" s="91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</row>
    <row r="144" spans="1:13" x14ac:dyDescent="0.2">
      <c r="A144" s="148"/>
      <c r="B144" s="91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</row>
    <row r="145" spans="1:13" x14ac:dyDescent="0.2">
      <c r="A145" s="148"/>
      <c r="B145" s="91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</row>
    <row r="146" spans="1:13" x14ac:dyDescent="0.2">
      <c r="A146" s="148"/>
      <c r="B146" s="91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</row>
    <row r="147" spans="1:13" x14ac:dyDescent="0.2">
      <c r="A147" s="148"/>
      <c r="B147" s="91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</row>
    <row r="148" spans="1:13" x14ac:dyDescent="0.2">
      <c r="A148" s="148"/>
      <c r="B148" s="91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</row>
    <row r="149" spans="1:13" x14ac:dyDescent="0.2">
      <c r="A149" s="148"/>
      <c r="B149" s="91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</row>
    <row r="150" spans="1:13" x14ac:dyDescent="0.2">
      <c r="A150" s="148"/>
      <c r="B150" s="92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</row>
    <row r="151" spans="1:13" x14ac:dyDescent="0.2">
      <c r="A151" s="148"/>
      <c r="B151" s="18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</row>
    <row r="152" spans="1:13" x14ac:dyDescent="0.2">
      <c r="A152" s="148"/>
      <c r="B152" s="18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</row>
    <row r="153" spans="1:13" x14ac:dyDescent="0.2">
      <c r="A153" s="148"/>
      <c r="B153" s="18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</row>
    <row r="154" spans="1:13" x14ac:dyDescent="0.2">
      <c r="A154" s="148"/>
      <c r="B154" s="18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</row>
    <row r="155" spans="1:13" x14ac:dyDescent="0.2">
      <c r="A155" s="148"/>
      <c r="B155" s="18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</row>
    <row r="156" spans="1:13" x14ac:dyDescent="0.2">
      <c r="A156" s="148"/>
      <c r="B156" s="18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</row>
    <row r="157" spans="1:13" x14ac:dyDescent="0.2">
      <c r="A157" s="148"/>
      <c r="B157" s="18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</row>
    <row r="158" spans="1:13" x14ac:dyDescent="0.2">
      <c r="A158" s="148"/>
      <c r="B158" s="18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</row>
    <row r="159" spans="1:13" x14ac:dyDescent="0.2">
      <c r="A159" s="148"/>
      <c r="B159" s="18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</row>
    <row r="160" spans="1:13" x14ac:dyDescent="0.2">
      <c r="A160" s="148"/>
      <c r="B160" s="18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</row>
    <row r="161" spans="1:13" x14ac:dyDescent="0.2">
      <c r="A161" s="148"/>
      <c r="B161" s="18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</row>
    <row r="162" spans="1:13" x14ac:dyDescent="0.2">
      <c r="A162" s="148"/>
      <c r="B162" s="15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</row>
    <row r="163" spans="1:13" x14ac:dyDescent="0.2">
      <c r="A163" s="148"/>
      <c r="B163" s="18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</row>
    <row r="164" spans="1:13" x14ac:dyDescent="0.2">
      <c r="A164" s="148"/>
      <c r="B164" s="91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</row>
    <row r="165" spans="1:13" x14ac:dyDescent="0.2">
      <c r="A165" s="148"/>
      <c r="B165" s="91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</row>
    <row r="166" spans="1:13" x14ac:dyDescent="0.2">
      <c r="A166" s="148"/>
      <c r="B166" s="91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</row>
    <row r="167" spans="1:13" x14ac:dyDescent="0.2">
      <c r="A167" s="148"/>
      <c r="B167" s="91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</row>
    <row r="168" spans="1:13" x14ac:dyDescent="0.2">
      <c r="A168" s="148"/>
      <c r="B168" s="91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</row>
    <row r="169" spans="1:13" x14ac:dyDescent="0.2">
      <c r="A169" s="148"/>
      <c r="B169" s="91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</row>
    <row r="170" spans="1:13" x14ac:dyDescent="0.2">
      <c r="A170" s="148"/>
      <c r="B170" s="91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</row>
    <row r="171" spans="1:13" x14ac:dyDescent="0.2">
      <c r="A171" s="148"/>
      <c r="B171" s="91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</row>
    <row r="172" spans="1:13" x14ac:dyDescent="0.2">
      <c r="A172" s="148"/>
      <c r="B172" s="91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</row>
    <row r="173" spans="1:13" x14ac:dyDescent="0.2">
      <c r="A173" s="148"/>
      <c r="B173" s="91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</row>
    <row r="174" spans="1:13" x14ac:dyDescent="0.2">
      <c r="A174" s="148"/>
      <c r="B174" s="91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</row>
    <row r="175" spans="1:13" x14ac:dyDescent="0.2">
      <c r="A175" s="148"/>
      <c r="B175" s="92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</row>
    <row r="176" spans="1:13" x14ac:dyDescent="0.2">
      <c r="A176" s="148"/>
      <c r="B176" s="18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</row>
    <row r="177" spans="1:13" x14ac:dyDescent="0.2">
      <c r="A177" s="148"/>
      <c r="B177" s="18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</row>
    <row r="178" spans="1:13" x14ac:dyDescent="0.2">
      <c r="A178" s="148"/>
      <c r="B178" s="18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</row>
    <row r="179" spans="1:13" x14ac:dyDescent="0.2">
      <c r="A179" s="148"/>
      <c r="B179" s="18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</row>
    <row r="180" spans="1:13" x14ac:dyDescent="0.2">
      <c r="A180" s="148"/>
      <c r="B180" s="18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</row>
    <row r="181" spans="1:13" x14ac:dyDescent="0.2">
      <c r="A181" s="148"/>
      <c r="B181" s="18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</row>
    <row r="182" spans="1:13" x14ac:dyDescent="0.2">
      <c r="A182" s="148"/>
      <c r="B182" s="18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</row>
    <row r="183" spans="1:13" x14ac:dyDescent="0.2">
      <c r="A183" s="148"/>
      <c r="B183" s="18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</row>
    <row r="184" spans="1:13" x14ac:dyDescent="0.2">
      <c r="A184" s="148"/>
      <c r="B184" s="18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</row>
    <row r="185" spans="1:13" x14ac:dyDescent="0.2">
      <c r="A185" s="148"/>
      <c r="B185" s="18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</row>
    <row r="186" spans="1:13" x14ac:dyDescent="0.2">
      <c r="A186" s="148"/>
      <c r="B186" s="18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</row>
    <row r="187" spans="1:13" x14ac:dyDescent="0.2">
      <c r="A187" s="148"/>
      <c r="B187" s="15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</row>
  </sheetData>
  <mergeCells count="8">
    <mergeCell ref="A138:A162"/>
    <mergeCell ref="A163:A187"/>
    <mergeCell ref="A76:M76"/>
    <mergeCell ref="A77:B77"/>
    <mergeCell ref="A78:A102"/>
    <mergeCell ref="A103:A127"/>
    <mergeCell ref="A136:M136"/>
    <mergeCell ref="A137:B137"/>
  </mergeCells>
  <pageMargins left="0.39370078740157483" right="0.39370078740157483" top="0.39370078740157483" bottom="0.39370078740157483" header="0" footer="0"/>
  <pageSetup paperSize="9" scale="6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Q32"/>
  <sheetViews>
    <sheetView zoomScale="70" zoomScaleNormal="70" workbookViewId="0"/>
  </sheetViews>
  <sheetFormatPr defaultRowHeight="12.75" x14ac:dyDescent="0.2"/>
  <cols>
    <col min="1" max="4" width="9.140625" style="47"/>
    <col min="5" max="5" width="7.7109375" style="47" customWidth="1"/>
    <col min="6" max="9" width="9.140625" style="47"/>
    <col min="10" max="10" width="7.7109375" style="47" customWidth="1"/>
    <col min="11" max="15" width="9.140625" style="47"/>
    <col min="16" max="16" width="11.140625" style="47" bestFit="1" customWidth="1"/>
    <col min="17" max="16384" width="9.140625" style="47"/>
  </cols>
  <sheetData>
    <row r="1" spans="1:17" ht="15.75" x14ac:dyDescent="0.25">
      <c r="A1" s="1" t="s">
        <v>199</v>
      </c>
      <c r="F1" s="107" t="s">
        <v>200</v>
      </c>
      <c r="K1" s="107" t="s">
        <v>24</v>
      </c>
      <c r="O1" s="107"/>
    </row>
    <row r="2" spans="1:17" ht="42.75" customHeight="1" x14ac:dyDescent="0.2">
      <c r="A2" s="14"/>
      <c r="B2" s="153" t="s">
        <v>201</v>
      </c>
      <c r="C2" s="153" t="s">
        <v>102</v>
      </c>
      <c r="D2" s="48"/>
      <c r="G2" s="153" t="s">
        <v>202</v>
      </c>
      <c r="H2" s="153" t="s">
        <v>9</v>
      </c>
      <c r="I2" s="48"/>
      <c r="L2" s="48"/>
      <c r="M2" s="48"/>
      <c r="P2" s="48"/>
      <c r="Q2" s="48"/>
    </row>
    <row r="3" spans="1:17" ht="15" x14ac:dyDescent="0.2">
      <c r="A3" s="154" t="s">
        <v>203</v>
      </c>
      <c r="B3" s="155">
        <f>Table27!M78</f>
        <v>0</v>
      </c>
      <c r="C3" s="156">
        <f>Table27!L10</f>
        <v>0.6</v>
      </c>
      <c r="D3" s="48"/>
      <c r="F3" s="154" t="s">
        <v>203</v>
      </c>
      <c r="G3" s="157">
        <f>Table27!M103</f>
        <v>0.6</v>
      </c>
      <c r="H3" s="156">
        <f>Table27!L38</f>
        <v>2</v>
      </c>
      <c r="I3" s="48"/>
      <c r="L3" s="48"/>
      <c r="M3" s="48"/>
      <c r="P3" s="48"/>
      <c r="Q3" s="48"/>
    </row>
    <row r="4" spans="1:17" ht="15" x14ac:dyDescent="0.2">
      <c r="A4" s="154" t="s">
        <v>204</v>
      </c>
      <c r="B4" s="155">
        <f>Table27!M79</f>
        <v>0</v>
      </c>
      <c r="C4" s="156">
        <f>Table27!L11</f>
        <v>0.8</v>
      </c>
      <c r="D4" s="48"/>
      <c r="F4" s="154" t="s">
        <v>204</v>
      </c>
      <c r="G4" s="157">
        <f>Table27!M104</f>
        <v>0.2</v>
      </c>
      <c r="H4" s="156">
        <f>Table27!L39</f>
        <v>1</v>
      </c>
      <c r="I4" s="48"/>
      <c r="L4" s="48"/>
      <c r="M4" s="48"/>
      <c r="P4" s="48"/>
      <c r="Q4" s="48"/>
    </row>
    <row r="5" spans="1:17" ht="15" x14ac:dyDescent="0.2">
      <c r="A5" s="154" t="s">
        <v>205</v>
      </c>
      <c r="B5" s="155">
        <f>Table27!M80</f>
        <v>0</v>
      </c>
      <c r="C5" s="156">
        <f>Table27!L12</f>
        <v>0.4</v>
      </c>
      <c r="D5" s="48"/>
      <c r="F5" s="154" t="s">
        <v>205</v>
      </c>
      <c r="G5" s="157">
        <f>Table27!M105</f>
        <v>0.6</v>
      </c>
      <c r="H5" s="156">
        <f>Table27!L40</f>
        <v>1.2</v>
      </c>
      <c r="I5" s="48"/>
      <c r="L5" s="48"/>
      <c r="M5" s="48"/>
      <c r="P5" s="48"/>
      <c r="Q5" s="48"/>
    </row>
    <row r="6" spans="1:17" ht="15" x14ac:dyDescent="0.2">
      <c r="A6" s="154" t="s">
        <v>206</v>
      </c>
      <c r="B6" s="155">
        <f>Table27!M81</f>
        <v>0.2</v>
      </c>
      <c r="C6" s="156">
        <f>Table27!L13</f>
        <v>1</v>
      </c>
      <c r="D6" s="48"/>
      <c r="F6" s="154" t="s">
        <v>206</v>
      </c>
      <c r="G6" s="157">
        <f>Table27!M106</f>
        <v>0</v>
      </c>
      <c r="H6" s="156">
        <f>Table27!L41</f>
        <v>0.2</v>
      </c>
      <c r="I6" s="48"/>
      <c r="L6" s="48"/>
      <c r="M6" s="48"/>
      <c r="P6" s="48"/>
      <c r="Q6" s="48"/>
    </row>
    <row r="7" spans="1:17" ht="15" x14ac:dyDescent="0.2">
      <c r="A7" s="154" t="s">
        <v>207</v>
      </c>
      <c r="B7" s="155">
        <f>Table27!M82</f>
        <v>0.2</v>
      </c>
      <c r="C7" s="156">
        <f>Table27!L14</f>
        <v>0.8</v>
      </c>
      <c r="D7" s="48"/>
      <c r="F7" s="154" t="s">
        <v>207</v>
      </c>
      <c r="G7" s="157">
        <f>Table27!M107</f>
        <v>0</v>
      </c>
      <c r="H7" s="156">
        <f>Table27!L42</f>
        <v>0.6</v>
      </c>
      <c r="I7" s="48"/>
      <c r="L7" s="48"/>
      <c r="M7" s="48"/>
      <c r="P7" s="48"/>
      <c r="Q7" s="48"/>
    </row>
    <row r="8" spans="1:17" ht="15" x14ac:dyDescent="0.2">
      <c r="A8" s="154" t="s">
        <v>208</v>
      </c>
      <c r="B8" s="155">
        <f>Table27!M83</f>
        <v>0</v>
      </c>
      <c r="C8" s="156">
        <f>Table27!L15</f>
        <v>0.2</v>
      </c>
      <c r="D8" s="48"/>
      <c r="F8" s="154" t="s">
        <v>208</v>
      </c>
      <c r="G8" s="157">
        <f>Table27!M108</f>
        <v>0.4</v>
      </c>
      <c r="H8" s="156">
        <f>Table27!L43</f>
        <v>0.4</v>
      </c>
      <c r="I8" s="48"/>
      <c r="L8" s="48"/>
      <c r="M8" s="48"/>
      <c r="P8" s="48"/>
      <c r="Q8" s="48"/>
    </row>
    <row r="9" spans="1:17" ht="15" x14ac:dyDescent="0.2">
      <c r="A9" s="154" t="s">
        <v>209</v>
      </c>
      <c r="B9" s="155">
        <f>Table27!M84</f>
        <v>0.2</v>
      </c>
      <c r="C9" s="156">
        <f>Table27!L16</f>
        <v>1.8</v>
      </c>
      <c r="D9" s="48"/>
      <c r="F9" s="154" t="s">
        <v>209</v>
      </c>
      <c r="G9" s="157">
        <f>Table27!M109</f>
        <v>0.2</v>
      </c>
      <c r="H9" s="156">
        <f>Table27!L44</f>
        <v>0.6</v>
      </c>
      <c r="I9" s="48"/>
      <c r="L9" s="48"/>
      <c r="M9" s="48"/>
      <c r="P9" s="48"/>
      <c r="Q9" s="48"/>
    </row>
    <row r="10" spans="1:17" ht="15" x14ac:dyDescent="0.2">
      <c r="A10" s="154" t="s">
        <v>210</v>
      </c>
      <c r="B10" s="155">
        <f>Table27!M85</f>
        <v>1.8</v>
      </c>
      <c r="C10" s="156">
        <f>Table27!L17</f>
        <v>9.1999999999999993</v>
      </c>
      <c r="D10" s="48"/>
      <c r="F10" s="154" t="s">
        <v>210</v>
      </c>
      <c r="G10" s="157">
        <f>Table27!M110</f>
        <v>0</v>
      </c>
      <c r="H10" s="156">
        <f>Table27!L45</f>
        <v>0.8</v>
      </c>
      <c r="I10" s="48"/>
      <c r="L10" s="48"/>
      <c r="M10" s="48"/>
      <c r="P10" s="48"/>
      <c r="Q10" s="48"/>
    </row>
    <row r="11" spans="1:17" ht="15" x14ac:dyDescent="0.2">
      <c r="A11" s="154" t="s">
        <v>211</v>
      </c>
      <c r="B11" s="155">
        <f>Table27!M86</f>
        <v>11</v>
      </c>
      <c r="C11" s="156">
        <f>Table27!L18</f>
        <v>86.2</v>
      </c>
      <c r="D11" s="48"/>
      <c r="F11" s="154" t="s">
        <v>211</v>
      </c>
      <c r="G11" s="157">
        <f>Table27!M111</f>
        <v>1.4</v>
      </c>
      <c r="H11" s="156">
        <f>Table27!L46</f>
        <v>3.6</v>
      </c>
      <c r="I11" s="48"/>
      <c r="L11" s="48"/>
      <c r="M11" s="48"/>
      <c r="P11" s="48"/>
      <c r="Q11" s="48"/>
    </row>
    <row r="12" spans="1:17" ht="15" x14ac:dyDescent="0.2">
      <c r="A12" s="154" t="s">
        <v>212</v>
      </c>
      <c r="B12" s="155">
        <f>Table27!M87</f>
        <v>1.6</v>
      </c>
      <c r="C12" s="156">
        <f>Table27!L19</f>
        <v>23.6</v>
      </c>
      <c r="D12" s="48"/>
      <c r="F12" s="154" t="s">
        <v>212</v>
      </c>
      <c r="G12" s="157">
        <f>Table27!M112</f>
        <v>0.6</v>
      </c>
      <c r="H12" s="156">
        <f>Table27!L47</f>
        <v>5.8</v>
      </c>
      <c r="I12" s="48"/>
      <c r="L12" s="48"/>
      <c r="M12" s="48"/>
      <c r="P12" s="48"/>
      <c r="Q12" s="48"/>
    </row>
    <row r="13" spans="1:17" ht="15" x14ac:dyDescent="0.2">
      <c r="A13" s="154" t="s">
        <v>213</v>
      </c>
      <c r="B13" s="155">
        <f>Table27!M88</f>
        <v>1</v>
      </c>
      <c r="C13" s="156">
        <f>Table27!L20</f>
        <v>12.6</v>
      </c>
      <c r="D13" s="48"/>
      <c r="F13" s="154" t="s">
        <v>213</v>
      </c>
      <c r="G13" s="157">
        <f>Table27!M113</f>
        <v>1.4</v>
      </c>
      <c r="H13" s="156">
        <f>Table27!L48</f>
        <v>9.8000000000000007</v>
      </c>
      <c r="I13" s="48"/>
      <c r="L13" s="48"/>
      <c r="M13" s="48"/>
      <c r="P13" s="48"/>
      <c r="Q13" s="48"/>
    </row>
    <row r="14" spans="1:17" ht="15" x14ac:dyDescent="0.2">
      <c r="A14" s="154" t="s">
        <v>214</v>
      </c>
      <c r="B14" s="155">
        <f>Table27!M89</f>
        <v>1.8</v>
      </c>
      <c r="C14" s="156">
        <f>Table27!L21</f>
        <v>15</v>
      </c>
      <c r="D14" s="48"/>
      <c r="F14" s="154" t="s">
        <v>214</v>
      </c>
      <c r="G14" s="157">
        <f>Table27!M114</f>
        <v>2</v>
      </c>
      <c r="H14" s="156">
        <f>Table27!L49</f>
        <v>14</v>
      </c>
      <c r="I14" s="48"/>
      <c r="L14" s="48"/>
      <c r="M14" s="48"/>
      <c r="P14" s="48"/>
      <c r="Q14" s="48"/>
    </row>
    <row r="15" spans="1:17" ht="15" x14ac:dyDescent="0.2">
      <c r="A15" s="154" t="s">
        <v>215</v>
      </c>
      <c r="B15" s="155">
        <f>Table27!M90</f>
        <v>3</v>
      </c>
      <c r="C15" s="156">
        <f>Table27!L22</f>
        <v>26.4</v>
      </c>
      <c r="D15" s="46"/>
      <c r="F15" s="154" t="s">
        <v>215</v>
      </c>
      <c r="G15" s="157">
        <f>Table27!M115</f>
        <v>2</v>
      </c>
      <c r="H15" s="156">
        <f>Table27!L50</f>
        <v>18</v>
      </c>
      <c r="I15" s="46"/>
      <c r="K15" s="158"/>
      <c r="L15" s="44"/>
      <c r="M15" s="46"/>
      <c r="O15" s="158"/>
      <c r="P15" s="46"/>
      <c r="Q15" s="46"/>
    </row>
    <row r="16" spans="1:17" ht="15" x14ac:dyDescent="0.2">
      <c r="A16" s="158">
        <v>13</v>
      </c>
      <c r="B16" s="155">
        <f>Table27!M91</f>
        <v>5</v>
      </c>
      <c r="C16" s="156">
        <f>Table27!L23</f>
        <v>39.4</v>
      </c>
      <c r="D16" s="46"/>
      <c r="F16" s="158">
        <v>13</v>
      </c>
      <c r="G16" s="157">
        <f>Table27!M116</f>
        <v>3.6</v>
      </c>
      <c r="H16" s="156">
        <f>Table27!L51</f>
        <v>27.6</v>
      </c>
      <c r="I16" s="46"/>
      <c r="K16" s="158"/>
      <c r="L16" s="44"/>
      <c r="M16" s="46"/>
      <c r="O16" s="158"/>
      <c r="P16" s="46"/>
      <c r="Q16" s="46"/>
    </row>
    <row r="17" spans="1:17" ht="15" x14ac:dyDescent="0.2">
      <c r="A17" s="158">
        <v>14</v>
      </c>
      <c r="B17" s="155">
        <f>Table27!M92</f>
        <v>6.4</v>
      </c>
      <c r="C17" s="156">
        <f>Table27!L24</f>
        <v>36.4</v>
      </c>
      <c r="D17" s="46"/>
      <c r="F17" s="158">
        <v>14</v>
      </c>
      <c r="G17" s="157">
        <f>Table27!M117</f>
        <v>3.2</v>
      </c>
      <c r="H17" s="156">
        <f>Table27!L52</f>
        <v>23.2</v>
      </c>
      <c r="I17" s="46"/>
      <c r="K17" s="158"/>
      <c r="L17" s="46"/>
      <c r="M17" s="46"/>
      <c r="O17" s="158"/>
      <c r="P17" s="46"/>
      <c r="Q17" s="46"/>
    </row>
    <row r="18" spans="1:17" ht="15" x14ac:dyDescent="0.2">
      <c r="A18" s="158">
        <v>15</v>
      </c>
      <c r="B18" s="155">
        <f>Table27!M93</f>
        <v>22.2</v>
      </c>
      <c r="C18" s="156">
        <f>Table27!L25</f>
        <v>109.6</v>
      </c>
      <c r="D18" s="46"/>
      <c r="F18" s="158">
        <v>15</v>
      </c>
      <c r="G18" s="157">
        <f>Table27!M118</f>
        <v>4.2</v>
      </c>
      <c r="H18" s="156">
        <f>Table27!L53</f>
        <v>23.4</v>
      </c>
      <c r="I18" s="46"/>
      <c r="K18" s="158"/>
      <c r="L18" s="46"/>
      <c r="M18" s="46"/>
      <c r="O18" s="158"/>
      <c r="P18" s="46"/>
      <c r="Q18" s="46"/>
    </row>
    <row r="19" spans="1:17" ht="15" x14ac:dyDescent="0.2">
      <c r="A19" s="158">
        <v>16</v>
      </c>
      <c r="B19" s="155">
        <f>Table27!M94</f>
        <v>15.2</v>
      </c>
      <c r="C19" s="156">
        <f>Table27!L26</f>
        <v>89.2</v>
      </c>
      <c r="D19" s="46"/>
      <c r="F19" s="158">
        <v>16</v>
      </c>
      <c r="G19" s="157">
        <f>Table27!M119</f>
        <v>4.2</v>
      </c>
      <c r="H19" s="156">
        <f>Table27!L54</f>
        <v>22.8</v>
      </c>
      <c r="I19" s="46"/>
      <c r="K19" s="158"/>
      <c r="L19" s="46"/>
      <c r="M19" s="46"/>
      <c r="O19" s="158"/>
      <c r="P19" s="46"/>
      <c r="Q19" s="46"/>
    </row>
    <row r="20" spans="1:17" ht="15" x14ac:dyDescent="0.2">
      <c r="A20" s="158">
        <v>17</v>
      </c>
      <c r="B20" s="155">
        <f>Table27!M95</f>
        <v>18.399999999999999</v>
      </c>
      <c r="C20" s="156">
        <f>Table27!L27</f>
        <v>77.8</v>
      </c>
      <c r="D20" s="46"/>
      <c r="F20" s="158">
        <v>17</v>
      </c>
      <c r="G20" s="157">
        <f>Table27!M120</f>
        <v>3.2</v>
      </c>
      <c r="H20" s="156">
        <f>Table27!L55</f>
        <v>20.2</v>
      </c>
      <c r="I20" s="46"/>
      <c r="K20" s="158"/>
      <c r="L20" s="46"/>
      <c r="M20" s="46"/>
      <c r="O20" s="158"/>
      <c r="P20" s="46"/>
      <c r="Q20" s="46"/>
    </row>
    <row r="21" spans="1:17" ht="15" x14ac:dyDescent="0.2">
      <c r="A21" s="158">
        <v>18</v>
      </c>
      <c r="B21" s="155">
        <f>Table27!M96</f>
        <v>12</v>
      </c>
      <c r="C21" s="156">
        <f>Table27!L28</f>
        <v>59.6</v>
      </c>
      <c r="D21" s="46"/>
      <c r="F21" s="158">
        <v>18</v>
      </c>
      <c r="G21" s="157">
        <f>Table27!M121</f>
        <v>3.8</v>
      </c>
      <c r="H21" s="156">
        <f>Table27!L56</f>
        <v>20.8</v>
      </c>
      <c r="I21" s="46"/>
      <c r="K21" s="158"/>
      <c r="L21" s="46"/>
      <c r="M21" s="46"/>
      <c r="O21" s="158"/>
      <c r="P21" s="46"/>
      <c r="Q21" s="46"/>
    </row>
    <row r="22" spans="1:17" ht="15" x14ac:dyDescent="0.2">
      <c r="A22" s="158">
        <v>19</v>
      </c>
      <c r="B22" s="155">
        <f>Table27!M97</f>
        <v>8.8000000000000007</v>
      </c>
      <c r="C22" s="156">
        <f>Table27!L29</f>
        <v>44.6</v>
      </c>
      <c r="D22" s="46"/>
      <c r="F22" s="158">
        <v>19</v>
      </c>
      <c r="G22" s="157">
        <f>Table27!M122</f>
        <v>3.6</v>
      </c>
      <c r="H22" s="156">
        <f>Table27!L57</f>
        <v>18.2</v>
      </c>
      <c r="I22" s="46"/>
      <c r="K22" s="158"/>
      <c r="L22" s="46"/>
      <c r="M22" s="46"/>
      <c r="O22" s="158"/>
      <c r="P22" s="46"/>
      <c r="Q22" s="46"/>
    </row>
    <row r="23" spans="1:17" ht="15" x14ac:dyDescent="0.2">
      <c r="A23" s="158">
        <v>20</v>
      </c>
      <c r="B23" s="155">
        <f>Table27!M98</f>
        <v>3.8</v>
      </c>
      <c r="C23" s="156">
        <f>Table27!L30</f>
        <v>23.6</v>
      </c>
      <c r="D23" s="46"/>
      <c r="F23" s="158">
        <v>20</v>
      </c>
      <c r="G23" s="157">
        <f>Table27!M123</f>
        <v>2.2000000000000002</v>
      </c>
      <c r="H23" s="156">
        <f>Table27!L58</f>
        <v>12.2</v>
      </c>
      <c r="I23" s="46"/>
      <c r="K23" s="158"/>
      <c r="L23" s="46"/>
      <c r="M23" s="46"/>
      <c r="O23" s="158"/>
      <c r="P23" s="46"/>
      <c r="Q23" s="46"/>
    </row>
    <row r="24" spans="1:17" ht="15" x14ac:dyDescent="0.2">
      <c r="A24" s="158">
        <v>21</v>
      </c>
      <c r="B24" s="155">
        <f>Table27!M99</f>
        <v>4.4000000000000004</v>
      </c>
      <c r="C24" s="156">
        <f>Table27!L31</f>
        <v>19</v>
      </c>
      <c r="D24" s="46"/>
      <c r="F24" s="158">
        <v>21</v>
      </c>
      <c r="G24" s="157">
        <f>Table27!M124</f>
        <v>2.4</v>
      </c>
      <c r="H24" s="156">
        <f>Table27!L59</f>
        <v>8.1999999999999993</v>
      </c>
      <c r="I24" s="46"/>
      <c r="K24" s="158"/>
      <c r="L24" s="46"/>
      <c r="M24" s="46"/>
      <c r="O24" s="158"/>
      <c r="P24" s="46"/>
      <c r="Q24" s="46"/>
    </row>
    <row r="25" spans="1:17" ht="15" x14ac:dyDescent="0.2">
      <c r="A25" s="158">
        <v>22</v>
      </c>
      <c r="B25" s="155">
        <f>Table27!M100</f>
        <v>1.8</v>
      </c>
      <c r="C25" s="156">
        <f>Table27!L32</f>
        <v>9.1999999999999993</v>
      </c>
      <c r="D25" s="46"/>
      <c r="F25" s="158">
        <v>22</v>
      </c>
      <c r="G25" s="157">
        <f>Table27!M125</f>
        <v>0.8</v>
      </c>
      <c r="H25" s="156">
        <f>Table27!L60</f>
        <v>4.4000000000000004</v>
      </c>
      <c r="I25" s="46"/>
      <c r="K25" s="158"/>
      <c r="L25" s="46"/>
      <c r="M25" s="46"/>
      <c r="O25" s="158"/>
      <c r="P25" s="46"/>
      <c r="Q25" s="46"/>
    </row>
    <row r="26" spans="1:17" ht="15" x14ac:dyDescent="0.2">
      <c r="A26" s="158">
        <v>23</v>
      </c>
      <c r="B26" s="155">
        <f>Table27!M101</f>
        <v>0.6</v>
      </c>
      <c r="C26" s="156">
        <f>Table27!L33</f>
        <v>2.8</v>
      </c>
      <c r="D26" s="46"/>
      <c r="F26" s="158">
        <v>23</v>
      </c>
      <c r="G26" s="157">
        <f>Table27!M126</f>
        <v>0.2</v>
      </c>
      <c r="H26" s="156">
        <f>Table27!L61</f>
        <v>1.6</v>
      </c>
      <c r="I26" s="46"/>
      <c r="K26" s="158"/>
      <c r="L26" s="46"/>
      <c r="M26" s="46"/>
      <c r="O26" s="158"/>
      <c r="P26" s="46"/>
      <c r="Q26" s="46"/>
    </row>
    <row r="27" spans="1:17" ht="15.75" x14ac:dyDescent="0.25">
      <c r="C27" s="159"/>
      <c r="G27" s="46"/>
    </row>
    <row r="29" spans="1:17" s="3" customFormat="1" ht="18" x14ac:dyDescent="0.25">
      <c r="A29" s="1" t="s">
        <v>121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2" t="s">
        <v>122</v>
      </c>
      <c r="O29" s="1"/>
    </row>
    <row r="30" spans="1:17" s="3" customFormat="1" ht="1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7" s="3" customFormat="1" ht="18" x14ac:dyDescent="0.25">
      <c r="A31" s="1" t="s">
        <v>216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7" s="3" customFormat="1" ht="18" x14ac:dyDescent="0.25">
      <c r="A32" s="1" t="s">
        <v>217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60"/>
      <c r="O32" s="1"/>
    </row>
  </sheetData>
  <pageMargins left="0.39370078740157483" right="0.39370078740157483" top="0.39370078740157483" bottom="0.39370078740157483" header="0" footer="0"/>
  <pageSetup paperSize="9" scale="76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M128"/>
  <sheetViews>
    <sheetView zoomScale="70" zoomScaleNormal="70" workbookViewId="0"/>
  </sheetViews>
  <sheetFormatPr defaultRowHeight="15" x14ac:dyDescent="0.2"/>
  <cols>
    <col min="1" max="1" width="18" style="166" customWidth="1"/>
    <col min="2" max="12" width="12.7109375" style="166" customWidth="1"/>
    <col min="13" max="16384" width="9.140625" style="166"/>
  </cols>
  <sheetData>
    <row r="1" spans="1:13" s="162" customFormat="1" ht="18" x14ac:dyDescent="0.25">
      <c r="A1" s="161" t="s">
        <v>218</v>
      </c>
      <c r="L1" s="75" t="s">
        <v>122</v>
      </c>
    </row>
    <row r="2" spans="1:13" s="162" customFormat="1" ht="18" x14ac:dyDescent="0.25">
      <c r="A2" s="161" t="s">
        <v>33</v>
      </c>
      <c r="L2" s="75"/>
    </row>
    <row r="3" spans="1:13" s="162" customFormat="1" ht="18" x14ac:dyDescent="0.25">
      <c r="A3" s="161" t="s">
        <v>219</v>
      </c>
    </row>
    <row r="4" spans="1:13" s="162" customFormat="1" ht="18" x14ac:dyDescent="0.25">
      <c r="A4" s="161" t="s">
        <v>124</v>
      </c>
    </row>
    <row r="5" spans="1:13" s="162" customFormat="1" ht="18.75" thickBot="1" x14ac:dyDescent="0.3">
      <c r="A5" s="52" t="s">
        <v>125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</row>
    <row r="6" spans="1:13" s="160" customFormat="1" ht="45.75" customHeight="1" thickBot="1" x14ac:dyDescent="0.3">
      <c r="A6" s="132" t="s">
        <v>126</v>
      </c>
      <c r="B6" s="132" t="s">
        <v>127</v>
      </c>
      <c r="C6" s="132" t="s">
        <v>20</v>
      </c>
      <c r="D6" s="132" t="s">
        <v>128</v>
      </c>
      <c r="E6" s="132" t="s">
        <v>22</v>
      </c>
      <c r="F6" s="132" t="s">
        <v>25</v>
      </c>
      <c r="G6" s="132" t="s">
        <v>26</v>
      </c>
      <c r="H6" s="132" t="s">
        <v>129</v>
      </c>
      <c r="I6" s="132" t="s">
        <v>28</v>
      </c>
      <c r="J6" s="132" t="s">
        <v>29</v>
      </c>
      <c r="K6" s="132" t="s">
        <v>30</v>
      </c>
      <c r="L6" s="132" t="s">
        <v>7</v>
      </c>
      <c r="M6" s="164"/>
    </row>
    <row r="7" spans="1:13" s="160" customFormat="1" ht="12" customHeight="1" thickTop="1" x14ac:dyDescent="0.25">
      <c r="A7" s="164"/>
      <c r="B7" s="165"/>
      <c r="C7" s="165"/>
      <c r="D7" s="165"/>
      <c r="E7" s="164"/>
      <c r="F7" s="164"/>
      <c r="G7" s="164"/>
      <c r="H7" s="165"/>
      <c r="I7" s="165"/>
      <c r="J7" s="165"/>
      <c r="K7" s="164"/>
      <c r="L7" s="164"/>
      <c r="M7" s="164"/>
    </row>
    <row r="8" spans="1:13" s="160" customFormat="1" ht="20.100000000000001" customHeight="1" x14ac:dyDescent="0.25">
      <c r="A8" s="161" t="s">
        <v>130</v>
      </c>
    </row>
    <row r="9" spans="1:13" s="160" customFormat="1" ht="20.100000000000001" customHeight="1" x14ac:dyDescent="0.25">
      <c r="A9" s="161"/>
    </row>
    <row r="10" spans="1:13" ht="20.100000000000001" customHeight="1" x14ac:dyDescent="0.2">
      <c r="A10" s="166" t="s">
        <v>131</v>
      </c>
      <c r="B10" s="29">
        <v>10</v>
      </c>
      <c r="C10" s="29">
        <v>3</v>
      </c>
      <c r="D10" s="29">
        <v>3</v>
      </c>
      <c r="E10" s="29">
        <v>53</v>
      </c>
      <c r="F10" s="29">
        <v>2</v>
      </c>
      <c r="G10" s="29">
        <v>0</v>
      </c>
      <c r="H10" s="29">
        <v>1</v>
      </c>
      <c r="I10" s="29">
        <v>2</v>
      </c>
      <c r="J10" s="29">
        <v>1</v>
      </c>
      <c r="K10" s="29">
        <v>0</v>
      </c>
      <c r="L10" s="29">
        <v>76</v>
      </c>
    </row>
    <row r="11" spans="1:13" ht="20.100000000000001" customHeight="1" x14ac:dyDescent="0.2">
      <c r="A11" s="166" t="s">
        <v>132</v>
      </c>
      <c r="B11" s="29">
        <v>5</v>
      </c>
      <c r="C11" s="29">
        <v>1</v>
      </c>
      <c r="D11" s="29">
        <v>1</v>
      </c>
      <c r="E11" s="29">
        <v>32</v>
      </c>
      <c r="F11" s="29">
        <v>2</v>
      </c>
      <c r="G11" s="29">
        <v>0</v>
      </c>
      <c r="H11" s="29">
        <v>0</v>
      </c>
      <c r="I11" s="29">
        <v>1</v>
      </c>
      <c r="J11" s="29">
        <v>1</v>
      </c>
      <c r="K11" s="29">
        <v>0</v>
      </c>
      <c r="L11" s="29">
        <v>43</v>
      </c>
    </row>
    <row r="12" spans="1:13" ht="20.100000000000001" customHeight="1" x14ac:dyDescent="0.2">
      <c r="A12" s="166" t="s">
        <v>133</v>
      </c>
      <c r="B12" s="29">
        <v>3</v>
      </c>
      <c r="C12" s="29">
        <v>1</v>
      </c>
      <c r="D12" s="29">
        <v>0</v>
      </c>
      <c r="E12" s="29">
        <v>21</v>
      </c>
      <c r="F12" s="29">
        <v>1</v>
      </c>
      <c r="G12" s="29">
        <v>0</v>
      </c>
      <c r="H12" s="29">
        <v>0</v>
      </c>
      <c r="I12" s="29">
        <v>1</v>
      </c>
      <c r="J12" s="29">
        <v>1</v>
      </c>
      <c r="K12" s="29">
        <v>0</v>
      </c>
      <c r="L12" s="29">
        <v>29</v>
      </c>
    </row>
    <row r="13" spans="1:13" ht="20.100000000000001" customHeight="1" x14ac:dyDescent="0.2">
      <c r="A13" s="166" t="s">
        <v>134</v>
      </c>
      <c r="B13" s="29">
        <v>2</v>
      </c>
      <c r="C13" s="29">
        <v>0</v>
      </c>
      <c r="D13" s="29">
        <v>0</v>
      </c>
      <c r="E13" s="29">
        <v>20</v>
      </c>
      <c r="F13" s="29">
        <v>1</v>
      </c>
      <c r="G13" s="29">
        <v>0</v>
      </c>
      <c r="H13" s="29">
        <v>0</v>
      </c>
      <c r="I13" s="29">
        <v>2</v>
      </c>
      <c r="J13" s="29">
        <v>1</v>
      </c>
      <c r="K13" s="29">
        <v>0</v>
      </c>
      <c r="L13" s="29">
        <v>26</v>
      </c>
    </row>
    <row r="14" spans="1:13" ht="20.100000000000001" customHeight="1" x14ac:dyDescent="0.2">
      <c r="A14" s="166" t="s">
        <v>135</v>
      </c>
      <c r="B14" s="29">
        <v>2</v>
      </c>
      <c r="C14" s="29">
        <v>0</v>
      </c>
      <c r="D14" s="29">
        <v>1</v>
      </c>
      <c r="E14" s="29">
        <v>17</v>
      </c>
      <c r="F14" s="29">
        <v>1</v>
      </c>
      <c r="G14" s="29">
        <v>0</v>
      </c>
      <c r="H14" s="29">
        <v>0</v>
      </c>
      <c r="I14" s="29">
        <v>2</v>
      </c>
      <c r="J14" s="29">
        <v>1</v>
      </c>
      <c r="K14" s="29">
        <v>0</v>
      </c>
      <c r="L14" s="29">
        <v>25</v>
      </c>
    </row>
    <row r="15" spans="1:13" ht="20.100000000000001" customHeight="1" x14ac:dyDescent="0.2">
      <c r="A15" s="166" t="s">
        <v>136</v>
      </c>
      <c r="B15" s="29">
        <v>3</v>
      </c>
      <c r="C15" s="29">
        <v>5</v>
      </c>
      <c r="D15" s="29">
        <v>4</v>
      </c>
      <c r="E15" s="29">
        <v>25</v>
      </c>
      <c r="F15" s="29">
        <v>1</v>
      </c>
      <c r="G15" s="29">
        <v>0</v>
      </c>
      <c r="H15" s="29">
        <v>2</v>
      </c>
      <c r="I15" s="29">
        <v>4</v>
      </c>
      <c r="J15" s="29">
        <v>2</v>
      </c>
      <c r="K15" s="29">
        <v>0</v>
      </c>
      <c r="L15" s="29">
        <v>45</v>
      </c>
    </row>
    <row r="16" spans="1:13" ht="20.100000000000001" customHeight="1" x14ac:dyDescent="0.2">
      <c r="A16" s="166" t="s">
        <v>137</v>
      </c>
      <c r="B16" s="29">
        <v>7</v>
      </c>
      <c r="C16" s="29">
        <v>18</v>
      </c>
      <c r="D16" s="29">
        <v>10</v>
      </c>
      <c r="E16" s="29">
        <v>86</v>
      </c>
      <c r="F16" s="29">
        <v>1</v>
      </c>
      <c r="G16" s="29">
        <v>0</v>
      </c>
      <c r="H16" s="29">
        <v>2</v>
      </c>
      <c r="I16" s="29">
        <v>12</v>
      </c>
      <c r="J16" s="29">
        <v>4</v>
      </c>
      <c r="K16" s="29">
        <v>2</v>
      </c>
      <c r="L16" s="29">
        <v>141</v>
      </c>
    </row>
    <row r="17" spans="1:12" ht="20.100000000000001" customHeight="1" x14ac:dyDescent="0.2">
      <c r="A17" s="166" t="s">
        <v>138</v>
      </c>
      <c r="B17" s="29">
        <v>29</v>
      </c>
      <c r="C17" s="29">
        <v>48</v>
      </c>
      <c r="D17" s="29">
        <v>27</v>
      </c>
      <c r="E17" s="29">
        <v>202</v>
      </c>
      <c r="F17" s="29">
        <v>2</v>
      </c>
      <c r="G17" s="29">
        <v>0</v>
      </c>
      <c r="H17" s="29">
        <v>7</v>
      </c>
      <c r="I17" s="29">
        <v>22</v>
      </c>
      <c r="J17" s="29">
        <v>6</v>
      </c>
      <c r="K17" s="29">
        <v>3</v>
      </c>
      <c r="L17" s="29">
        <v>347</v>
      </c>
    </row>
    <row r="18" spans="1:12" ht="20.100000000000001" customHeight="1" x14ac:dyDescent="0.2">
      <c r="A18" s="166" t="s">
        <v>139</v>
      </c>
      <c r="B18" s="29">
        <v>46</v>
      </c>
      <c r="C18" s="29">
        <v>57</v>
      </c>
      <c r="D18" s="29">
        <v>24</v>
      </c>
      <c r="E18" s="29">
        <v>294</v>
      </c>
      <c r="F18" s="29">
        <v>5</v>
      </c>
      <c r="G18" s="29">
        <v>1</v>
      </c>
      <c r="H18" s="29">
        <v>12</v>
      </c>
      <c r="I18" s="29">
        <v>25</v>
      </c>
      <c r="J18" s="29">
        <v>8</v>
      </c>
      <c r="K18" s="29">
        <v>4</v>
      </c>
      <c r="L18" s="29">
        <v>475</v>
      </c>
    </row>
    <row r="19" spans="1:12" ht="20.100000000000001" customHeight="1" x14ac:dyDescent="0.2">
      <c r="A19" s="166" t="s">
        <v>140</v>
      </c>
      <c r="B19" s="29">
        <v>49</v>
      </c>
      <c r="C19" s="29">
        <v>35</v>
      </c>
      <c r="D19" s="29">
        <v>19</v>
      </c>
      <c r="E19" s="29">
        <v>218</v>
      </c>
      <c r="F19" s="29">
        <v>3</v>
      </c>
      <c r="G19" s="29">
        <v>2</v>
      </c>
      <c r="H19" s="29">
        <v>11</v>
      </c>
      <c r="I19" s="29">
        <v>23</v>
      </c>
      <c r="J19" s="29">
        <v>8</v>
      </c>
      <c r="K19" s="29">
        <v>5</v>
      </c>
      <c r="L19" s="29">
        <v>373</v>
      </c>
    </row>
    <row r="20" spans="1:12" ht="20.100000000000001" customHeight="1" x14ac:dyDescent="0.2">
      <c r="A20" s="166" t="s">
        <v>141</v>
      </c>
      <c r="B20" s="29">
        <v>41</v>
      </c>
      <c r="C20" s="29">
        <v>20</v>
      </c>
      <c r="D20" s="29">
        <v>17</v>
      </c>
      <c r="E20" s="29">
        <v>175</v>
      </c>
      <c r="F20" s="29">
        <v>3</v>
      </c>
      <c r="G20" s="29">
        <v>2</v>
      </c>
      <c r="H20" s="29">
        <v>11</v>
      </c>
      <c r="I20" s="29">
        <v>16</v>
      </c>
      <c r="J20" s="29">
        <v>3</v>
      </c>
      <c r="K20" s="29">
        <v>4</v>
      </c>
      <c r="L20" s="29">
        <v>292</v>
      </c>
    </row>
    <row r="21" spans="1:12" ht="20.100000000000001" customHeight="1" x14ac:dyDescent="0.2">
      <c r="A21" s="166" t="s">
        <v>142</v>
      </c>
      <c r="B21" s="29">
        <v>47</v>
      </c>
      <c r="C21" s="29">
        <v>22</v>
      </c>
      <c r="D21" s="29">
        <v>25</v>
      </c>
      <c r="E21" s="29">
        <v>213</v>
      </c>
      <c r="F21" s="29">
        <v>6</v>
      </c>
      <c r="G21" s="29">
        <v>2</v>
      </c>
      <c r="H21" s="29">
        <v>18</v>
      </c>
      <c r="I21" s="29">
        <v>14</v>
      </c>
      <c r="J21" s="29">
        <v>5</v>
      </c>
      <c r="K21" s="29">
        <v>5</v>
      </c>
      <c r="L21" s="29">
        <v>357</v>
      </c>
    </row>
    <row r="22" spans="1:12" ht="20.100000000000001" customHeight="1" x14ac:dyDescent="0.2">
      <c r="A22" s="166" t="s">
        <v>143</v>
      </c>
      <c r="B22" s="29">
        <v>54</v>
      </c>
      <c r="C22" s="29">
        <v>28</v>
      </c>
      <c r="D22" s="29">
        <v>27</v>
      </c>
      <c r="E22" s="29">
        <v>243</v>
      </c>
      <c r="F22" s="29">
        <v>6</v>
      </c>
      <c r="G22" s="29">
        <v>2</v>
      </c>
      <c r="H22" s="29">
        <v>22</v>
      </c>
      <c r="I22" s="29">
        <v>18</v>
      </c>
      <c r="J22" s="29">
        <v>8</v>
      </c>
      <c r="K22" s="29">
        <v>3</v>
      </c>
      <c r="L22" s="29">
        <v>411</v>
      </c>
    </row>
    <row r="23" spans="1:12" ht="20.100000000000001" customHeight="1" x14ac:dyDescent="0.2">
      <c r="A23" s="166" t="s">
        <v>144</v>
      </c>
      <c r="B23" s="29">
        <v>57</v>
      </c>
      <c r="C23" s="29">
        <v>26</v>
      </c>
      <c r="D23" s="29">
        <v>32</v>
      </c>
      <c r="E23" s="29">
        <v>260</v>
      </c>
      <c r="F23" s="29">
        <v>5</v>
      </c>
      <c r="G23" s="29">
        <v>0</v>
      </c>
      <c r="H23" s="29">
        <v>16</v>
      </c>
      <c r="I23" s="29">
        <v>20</v>
      </c>
      <c r="J23" s="29">
        <v>6</v>
      </c>
      <c r="K23" s="29">
        <v>4</v>
      </c>
      <c r="L23" s="29">
        <v>426</v>
      </c>
    </row>
    <row r="24" spans="1:12" ht="20.100000000000001" customHeight="1" x14ac:dyDescent="0.2">
      <c r="A24" s="166" t="s">
        <v>145</v>
      </c>
      <c r="B24" s="29">
        <v>55</v>
      </c>
      <c r="C24" s="29">
        <v>28</v>
      </c>
      <c r="D24" s="29">
        <v>33</v>
      </c>
      <c r="E24" s="29">
        <v>279</v>
      </c>
      <c r="F24" s="29">
        <v>5</v>
      </c>
      <c r="G24" s="29">
        <v>2</v>
      </c>
      <c r="H24" s="29">
        <v>22</v>
      </c>
      <c r="I24" s="29">
        <v>19</v>
      </c>
      <c r="J24" s="29">
        <v>7</v>
      </c>
      <c r="K24" s="29">
        <v>4</v>
      </c>
      <c r="L24" s="29">
        <v>454</v>
      </c>
    </row>
    <row r="25" spans="1:12" ht="20.100000000000001" customHeight="1" x14ac:dyDescent="0.2">
      <c r="A25" s="166" t="s">
        <v>146</v>
      </c>
      <c r="B25" s="29">
        <v>68</v>
      </c>
      <c r="C25" s="29">
        <v>34</v>
      </c>
      <c r="D25" s="29">
        <v>36</v>
      </c>
      <c r="E25" s="29">
        <v>314</v>
      </c>
      <c r="F25" s="29">
        <v>5</v>
      </c>
      <c r="G25" s="29">
        <v>2</v>
      </c>
      <c r="H25" s="29">
        <v>23</v>
      </c>
      <c r="I25" s="29">
        <v>25</v>
      </c>
      <c r="J25" s="29">
        <v>4</v>
      </c>
      <c r="K25" s="29">
        <v>3</v>
      </c>
      <c r="L25" s="29">
        <v>514</v>
      </c>
    </row>
    <row r="26" spans="1:12" ht="20.100000000000001" customHeight="1" x14ac:dyDescent="0.2">
      <c r="A26" s="166" t="s">
        <v>147</v>
      </c>
      <c r="B26" s="29">
        <v>78</v>
      </c>
      <c r="C26" s="29">
        <v>45</v>
      </c>
      <c r="D26" s="29">
        <v>48</v>
      </c>
      <c r="E26" s="29">
        <v>390</v>
      </c>
      <c r="F26" s="29">
        <v>8</v>
      </c>
      <c r="G26" s="29">
        <v>1</v>
      </c>
      <c r="H26" s="29">
        <v>24</v>
      </c>
      <c r="I26" s="29">
        <v>23</v>
      </c>
      <c r="J26" s="29">
        <v>3</v>
      </c>
      <c r="K26" s="29">
        <v>5</v>
      </c>
      <c r="L26" s="29">
        <v>626</v>
      </c>
    </row>
    <row r="27" spans="1:12" ht="20.100000000000001" customHeight="1" x14ac:dyDescent="0.2">
      <c r="A27" s="166" t="s">
        <v>148</v>
      </c>
      <c r="B27" s="29">
        <v>81</v>
      </c>
      <c r="C27" s="29">
        <v>73</v>
      </c>
      <c r="D27" s="29">
        <v>59</v>
      </c>
      <c r="E27" s="29">
        <v>399</v>
      </c>
      <c r="F27" s="29">
        <v>7</v>
      </c>
      <c r="G27" s="29">
        <v>3</v>
      </c>
      <c r="H27" s="29">
        <v>14</v>
      </c>
      <c r="I27" s="29">
        <v>21</v>
      </c>
      <c r="J27" s="29">
        <v>2</v>
      </c>
      <c r="K27" s="29">
        <v>4</v>
      </c>
      <c r="L27" s="29">
        <v>663</v>
      </c>
    </row>
    <row r="28" spans="1:12" ht="20.100000000000001" customHeight="1" x14ac:dyDescent="0.2">
      <c r="A28" s="166" t="s">
        <v>149</v>
      </c>
      <c r="B28" s="29">
        <v>59</v>
      </c>
      <c r="C28" s="29">
        <v>52</v>
      </c>
      <c r="D28" s="29">
        <v>36</v>
      </c>
      <c r="E28" s="29">
        <v>300</v>
      </c>
      <c r="F28" s="29">
        <v>3</v>
      </c>
      <c r="G28" s="29">
        <v>2</v>
      </c>
      <c r="H28" s="29">
        <v>9</v>
      </c>
      <c r="I28" s="29">
        <v>15</v>
      </c>
      <c r="J28" s="29">
        <v>2</v>
      </c>
      <c r="K28" s="29">
        <v>3</v>
      </c>
      <c r="L28" s="29">
        <v>482</v>
      </c>
    </row>
    <row r="29" spans="1:12" ht="20.100000000000001" customHeight="1" x14ac:dyDescent="0.2">
      <c r="A29" s="166" t="s">
        <v>150</v>
      </c>
      <c r="B29" s="29">
        <v>46</v>
      </c>
      <c r="C29" s="29">
        <v>30</v>
      </c>
      <c r="D29" s="29">
        <v>28</v>
      </c>
      <c r="E29" s="29">
        <v>212</v>
      </c>
      <c r="F29" s="29">
        <v>5</v>
      </c>
      <c r="G29" s="29">
        <v>0</v>
      </c>
      <c r="H29" s="29">
        <v>4</v>
      </c>
      <c r="I29" s="29">
        <v>8</v>
      </c>
      <c r="J29" s="29">
        <v>1</v>
      </c>
      <c r="K29" s="29">
        <v>2</v>
      </c>
      <c r="L29" s="29">
        <v>338</v>
      </c>
    </row>
    <row r="30" spans="1:12" ht="20.100000000000001" customHeight="1" x14ac:dyDescent="0.2">
      <c r="A30" s="166" t="s">
        <v>151</v>
      </c>
      <c r="B30" s="29">
        <v>28</v>
      </c>
      <c r="C30" s="29">
        <v>14</v>
      </c>
      <c r="D30" s="29">
        <v>20</v>
      </c>
      <c r="E30" s="29">
        <v>161</v>
      </c>
      <c r="F30" s="29">
        <v>2</v>
      </c>
      <c r="G30" s="29">
        <v>1</v>
      </c>
      <c r="H30" s="29">
        <v>2</v>
      </c>
      <c r="I30" s="29">
        <v>4</v>
      </c>
      <c r="J30" s="29">
        <v>0</v>
      </c>
      <c r="K30" s="29">
        <v>2</v>
      </c>
      <c r="L30" s="29">
        <v>234</v>
      </c>
    </row>
    <row r="31" spans="1:12" ht="20.100000000000001" customHeight="1" x14ac:dyDescent="0.2">
      <c r="A31" s="166" t="s">
        <v>152</v>
      </c>
      <c r="B31" s="29">
        <v>28</v>
      </c>
      <c r="C31" s="29">
        <v>9</v>
      </c>
      <c r="D31" s="29">
        <v>14</v>
      </c>
      <c r="E31" s="29">
        <v>133</v>
      </c>
      <c r="F31" s="29">
        <v>5</v>
      </c>
      <c r="G31" s="29">
        <v>0</v>
      </c>
      <c r="H31" s="29">
        <v>2</v>
      </c>
      <c r="I31" s="29">
        <v>4</v>
      </c>
      <c r="J31" s="29">
        <v>1</v>
      </c>
      <c r="K31" s="29">
        <v>2</v>
      </c>
      <c r="L31" s="29">
        <v>197</v>
      </c>
    </row>
    <row r="32" spans="1:12" ht="20.100000000000001" customHeight="1" x14ac:dyDescent="0.2">
      <c r="A32" s="166" t="s">
        <v>153</v>
      </c>
      <c r="B32" s="29">
        <v>20</v>
      </c>
      <c r="C32" s="29">
        <v>10</v>
      </c>
      <c r="D32" s="29">
        <v>9</v>
      </c>
      <c r="E32" s="29">
        <v>102</v>
      </c>
      <c r="F32" s="29">
        <v>4</v>
      </c>
      <c r="G32" s="29">
        <v>0</v>
      </c>
      <c r="H32" s="29">
        <v>3</v>
      </c>
      <c r="I32" s="29">
        <v>3</v>
      </c>
      <c r="J32" s="29">
        <v>0</v>
      </c>
      <c r="K32" s="29">
        <v>0</v>
      </c>
      <c r="L32" s="29">
        <v>151</v>
      </c>
    </row>
    <row r="33" spans="1:12" ht="20.100000000000001" customHeight="1" x14ac:dyDescent="0.2">
      <c r="A33" s="166" t="s">
        <v>154</v>
      </c>
      <c r="B33" s="29">
        <v>12</v>
      </c>
      <c r="C33" s="29">
        <v>4</v>
      </c>
      <c r="D33" s="29">
        <v>3</v>
      </c>
      <c r="E33" s="29">
        <v>81</v>
      </c>
      <c r="F33" s="29">
        <v>6</v>
      </c>
      <c r="G33" s="29">
        <v>1</v>
      </c>
      <c r="H33" s="29">
        <v>1</v>
      </c>
      <c r="I33" s="29">
        <v>2</v>
      </c>
      <c r="J33" s="29">
        <v>1</v>
      </c>
      <c r="K33" s="29">
        <v>1</v>
      </c>
      <c r="L33" s="29">
        <v>112</v>
      </c>
    </row>
    <row r="34" spans="1:12" s="160" customFormat="1" ht="20.100000000000001" customHeight="1" x14ac:dyDescent="0.25">
      <c r="A34" s="167" t="s">
        <v>7</v>
      </c>
      <c r="B34" s="168">
        <v>831</v>
      </c>
      <c r="C34" s="168">
        <v>562</v>
      </c>
      <c r="D34" s="168">
        <v>476</v>
      </c>
      <c r="E34" s="168">
        <v>4231</v>
      </c>
      <c r="F34" s="168">
        <v>89</v>
      </c>
      <c r="G34" s="168">
        <v>23</v>
      </c>
      <c r="H34" s="168">
        <v>205</v>
      </c>
      <c r="I34" s="168">
        <v>288</v>
      </c>
      <c r="J34" s="168">
        <v>79</v>
      </c>
      <c r="K34" s="168">
        <v>55</v>
      </c>
      <c r="L34" s="168">
        <v>6839</v>
      </c>
    </row>
    <row r="35" spans="1:12" s="160" customFormat="1" ht="20.100000000000001" customHeight="1" x14ac:dyDescent="0.25"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spans="1:12" ht="20.100000000000001" customHeight="1" x14ac:dyDescent="0.25">
      <c r="A36" s="161" t="s">
        <v>155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spans="1:12" ht="20.100000000000001" customHeight="1" x14ac:dyDescent="0.25">
      <c r="A37" s="160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spans="1:12" ht="20.100000000000001" customHeight="1" x14ac:dyDescent="0.2">
      <c r="A38" s="166" t="s">
        <v>131</v>
      </c>
      <c r="B38" s="29">
        <v>20</v>
      </c>
      <c r="C38" s="29">
        <v>1</v>
      </c>
      <c r="D38" s="29">
        <v>2</v>
      </c>
      <c r="E38" s="29">
        <v>51</v>
      </c>
      <c r="F38" s="29">
        <v>4</v>
      </c>
      <c r="G38" s="29">
        <v>0</v>
      </c>
      <c r="H38" s="29">
        <v>1</v>
      </c>
      <c r="I38" s="29">
        <v>1</v>
      </c>
      <c r="J38" s="29">
        <v>0</v>
      </c>
      <c r="K38" s="29">
        <v>0</v>
      </c>
      <c r="L38" s="29">
        <v>79</v>
      </c>
    </row>
    <row r="39" spans="1:12" ht="20.100000000000001" customHeight="1" x14ac:dyDescent="0.2">
      <c r="A39" s="166" t="s">
        <v>132</v>
      </c>
      <c r="B39" s="29">
        <v>15</v>
      </c>
      <c r="C39" s="29">
        <v>1</v>
      </c>
      <c r="D39" s="29">
        <v>1</v>
      </c>
      <c r="E39" s="29">
        <v>37</v>
      </c>
      <c r="F39" s="29">
        <v>7</v>
      </c>
      <c r="G39" s="29">
        <v>1</v>
      </c>
      <c r="H39" s="29">
        <v>0</v>
      </c>
      <c r="I39" s="29">
        <v>1</v>
      </c>
      <c r="J39" s="29">
        <v>0</v>
      </c>
      <c r="K39" s="29">
        <v>0</v>
      </c>
      <c r="L39" s="29">
        <v>64</v>
      </c>
    </row>
    <row r="40" spans="1:12" ht="20.100000000000001" customHeight="1" x14ac:dyDescent="0.2">
      <c r="A40" s="166" t="s">
        <v>133</v>
      </c>
      <c r="B40" s="29">
        <v>8</v>
      </c>
      <c r="C40" s="29">
        <v>0</v>
      </c>
      <c r="D40" s="29">
        <v>2</v>
      </c>
      <c r="E40" s="29">
        <v>34</v>
      </c>
      <c r="F40" s="29">
        <v>3</v>
      </c>
      <c r="G40" s="29">
        <v>0</v>
      </c>
      <c r="H40" s="29">
        <v>0</v>
      </c>
      <c r="I40" s="29">
        <v>1</v>
      </c>
      <c r="J40" s="29">
        <v>0</v>
      </c>
      <c r="K40" s="29">
        <v>0</v>
      </c>
      <c r="L40" s="29">
        <v>49</v>
      </c>
    </row>
    <row r="41" spans="1:12" ht="20.100000000000001" customHeight="1" x14ac:dyDescent="0.2">
      <c r="A41" s="166" t="s">
        <v>134</v>
      </c>
      <c r="B41" s="29">
        <v>10</v>
      </c>
      <c r="C41" s="29">
        <v>0</v>
      </c>
      <c r="D41" s="29">
        <v>1</v>
      </c>
      <c r="E41" s="29">
        <v>26</v>
      </c>
      <c r="F41" s="29">
        <v>3</v>
      </c>
      <c r="G41" s="29">
        <v>0</v>
      </c>
      <c r="H41" s="29">
        <v>0</v>
      </c>
      <c r="I41" s="29">
        <v>1</v>
      </c>
      <c r="J41" s="29">
        <v>0</v>
      </c>
      <c r="K41" s="29">
        <v>0</v>
      </c>
      <c r="L41" s="29">
        <v>41</v>
      </c>
    </row>
    <row r="42" spans="1:12" ht="20.100000000000001" customHeight="1" x14ac:dyDescent="0.2">
      <c r="A42" s="166" t="s">
        <v>135</v>
      </c>
      <c r="B42" s="29">
        <v>3</v>
      </c>
      <c r="C42" s="29">
        <v>0</v>
      </c>
      <c r="D42" s="29">
        <v>0</v>
      </c>
      <c r="E42" s="29">
        <v>19</v>
      </c>
      <c r="F42" s="29">
        <v>2</v>
      </c>
      <c r="G42" s="29">
        <v>0</v>
      </c>
      <c r="H42" s="29">
        <v>0</v>
      </c>
      <c r="I42" s="29">
        <v>1</v>
      </c>
      <c r="J42" s="29">
        <v>0</v>
      </c>
      <c r="K42" s="29">
        <v>0</v>
      </c>
      <c r="L42" s="29">
        <v>25</v>
      </c>
    </row>
    <row r="43" spans="1:12" ht="20.100000000000001" customHeight="1" x14ac:dyDescent="0.2">
      <c r="A43" s="166" t="s">
        <v>136</v>
      </c>
      <c r="B43" s="29">
        <v>3</v>
      </c>
      <c r="C43" s="29">
        <v>1</v>
      </c>
      <c r="D43" s="29">
        <v>1</v>
      </c>
      <c r="E43" s="29">
        <v>15</v>
      </c>
      <c r="F43" s="29">
        <v>0</v>
      </c>
      <c r="G43" s="29">
        <v>0</v>
      </c>
      <c r="H43" s="29">
        <v>0</v>
      </c>
      <c r="I43" s="29">
        <v>1</v>
      </c>
      <c r="J43" s="29">
        <v>0</v>
      </c>
      <c r="K43" s="29">
        <v>0</v>
      </c>
      <c r="L43" s="29">
        <v>22</v>
      </c>
    </row>
    <row r="44" spans="1:12" ht="20.100000000000001" customHeight="1" x14ac:dyDescent="0.2">
      <c r="A44" s="166" t="s">
        <v>137</v>
      </c>
      <c r="B44" s="29">
        <v>2</v>
      </c>
      <c r="C44" s="29">
        <v>1</v>
      </c>
      <c r="D44" s="29">
        <v>1</v>
      </c>
      <c r="E44" s="29">
        <v>24</v>
      </c>
      <c r="F44" s="29">
        <v>0</v>
      </c>
      <c r="G44" s="29">
        <v>0</v>
      </c>
      <c r="H44" s="29">
        <v>0</v>
      </c>
      <c r="I44" s="29">
        <v>2</v>
      </c>
      <c r="J44" s="29">
        <v>1</v>
      </c>
      <c r="K44" s="29">
        <v>0</v>
      </c>
      <c r="L44" s="29">
        <v>30</v>
      </c>
    </row>
    <row r="45" spans="1:12" ht="20.100000000000001" customHeight="1" x14ac:dyDescent="0.2">
      <c r="A45" s="166" t="s">
        <v>138</v>
      </c>
      <c r="B45" s="29">
        <v>3</v>
      </c>
      <c r="C45" s="29">
        <v>3</v>
      </c>
      <c r="D45" s="29">
        <v>3</v>
      </c>
      <c r="E45" s="29">
        <v>30</v>
      </c>
      <c r="F45" s="29">
        <v>1</v>
      </c>
      <c r="G45" s="29">
        <v>0</v>
      </c>
      <c r="H45" s="29">
        <v>0</v>
      </c>
      <c r="I45" s="29">
        <v>3</v>
      </c>
      <c r="J45" s="29">
        <v>2</v>
      </c>
      <c r="K45" s="29">
        <v>0</v>
      </c>
      <c r="L45" s="29">
        <v>45</v>
      </c>
    </row>
    <row r="46" spans="1:12" ht="20.100000000000001" customHeight="1" x14ac:dyDescent="0.2">
      <c r="A46" s="166" t="s">
        <v>139</v>
      </c>
      <c r="B46" s="29">
        <v>3</v>
      </c>
      <c r="C46" s="29">
        <v>5</v>
      </c>
      <c r="D46" s="29">
        <v>3</v>
      </c>
      <c r="E46" s="29">
        <v>37</v>
      </c>
      <c r="F46" s="29">
        <v>0</v>
      </c>
      <c r="G46" s="29">
        <v>0</v>
      </c>
      <c r="H46" s="29">
        <v>1</v>
      </c>
      <c r="I46" s="29">
        <v>3</v>
      </c>
      <c r="J46" s="29">
        <v>0</v>
      </c>
      <c r="K46" s="29">
        <v>0</v>
      </c>
      <c r="L46" s="29">
        <v>53</v>
      </c>
    </row>
    <row r="47" spans="1:12" ht="20.100000000000001" customHeight="1" x14ac:dyDescent="0.2">
      <c r="A47" s="166" t="s">
        <v>140</v>
      </c>
      <c r="B47" s="29">
        <v>6</v>
      </c>
      <c r="C47" s="29">
        <v>12</v>
      </c>
      <c r="D47" s="29">
        <v>6</v>
      </c>
      <c r="E47" s="29">
        <v>58</v>
      </c>
      <c r="F47" s="29">
        <v>1</v>
      </c>
      <c r="G47" s="29">
        <v>0</v>
      </c>
      <c r="H47" s="29">
        <v>2</v>
      </c>
      <c r="I47" s="29">
        <v>3</v>
      </c>
      <c r="J47" s="29">
        <v>1</v>
      </c>
      <c r="K47" s="29">
        <v>1</v>
      </c>
      <c r="L47" s="29">
        <v>91</v>
      </c>
    </row>
    <row r="48" spans="1:12" ht="20.100000000000001" customHeight="1" x14ac:dyDescent="0.2">
      <c r="A48" s="166" t="s">
        <v>141</v>
      </c>
      <c r="B48" s="29">
        <v>9</v>
      </c>
      <c r="C48" s="29">
        <v>13</v>
      </c>
      <c r="D48" s="29">
        <v>13</v>
      </c>
      <c r="E48" s="29">
        <v>71</v>
      </c>
      <c r="F48" s="29">
        <v>0</v>
      </c>
      <c r="G48" s="29">
        <v>0</v>
      </c>
      <c r="H48" s="29">
        <v>7</v>
      </c>
      <c r="I48" s="29">
        <v>2</v>
      </c>
      <c r="J48" s="29">
        <v>1</v>
      </c>
      <c r="K48" s="29">
        <v>1</v>
      </c>
      <c r="L48" s="29">
        <v>116</v>
      </c>
    </row>
    <row r="49" spans="1:12" ht="20.100000000000001" customHeight="1" x14ac:dyDescent="0.2">
      <c r="A49" s="166" t="s">
        <v>142</v>
      </c>
      <c r="B49" s="29">
        <v>9</v>
      </c>
      <c r="C49" s="29">
        <v>15</v>
      </c>
      <c r="D49" s="29">
        <v>16</v>
      </c>
      <c r="E49" s="29">
        <v>94</v>
      </c>
      <c r="F49" s="29">
        <v>1</v>
      </c>
      <c r="G49" s="29">
        <v>0</v>
      </c>
      <c r="H49" s="29">
        <v>4</v>
      </c>
      <c r="I49" s="29">
        <v>5</v>
      </c>
      <c r="J49" s="29">
        <v>1</v>
      </c>
      <c r="K49" s="29">
        <v>2</v>
      </c>
      <c r="L49" s="29">
        <v>147</v>
      </c>
    </row>
    <row r="50" spans="1:12" ht="20.100000000000001" customHeight="1" x14ac:dyDescent="0.2">
      <c r="A50" s="166" t="s">
        <v>143</v>
      </c>
      <c r="B50" s="29">
        <v>17</v>
      </c>
      <c r="C50" s="29">
        <v>12</v>
      </c>
      <c r="D50" s="29">
        <v>25</v>
      </c>
      <c r="E50" s="29">
        <v>107</v>
      </c>
      <c r="F50" s="29">
        <v>2</v>
      </c>
      <c r="G50" s="29">
        <v>0</v>
      </c>
      <c r="H50" s="29">
        <v>3</v>
      </c>
      <c r="I50" s="29">
        <v>3</v>
      </c>
      <c r="J50" s="29">
        <v>0</v>
      </c>
      <c r="K50" s="29">
        <v>1</v>
      </c>
      <c r="L50" s="29">
        <v>169</v>
      </c>
    </row>
    <row r="51" spans="1:12" ht="20.100000000000001" customHeight="1" x14ac:dyDescent="0.2">
      <c r="A51" s="166" t="s">
        <v>144</v>
      </c>
      <c r="B51" s="29">
        <v>15</v>
      </c>
      <c r="C51" s="29">
        <v>10</v>
      </c>
      <c r="D51" s="29">
        <v>24</v>
      </c>
      <c r="E51" s="29">
        <v>121</v>
      </c>
      <c r="F51" s="29">
        <v>2</v>
      </c>
      <c r="G51" s="29">
        <v>1</v>
      </c>
      <c r="H51" s="29">
        <v>9</v>
      </c>
      <c r="I51" s="29">
        <v>4</v>
      </c>
      <c r="J51" s="29">
        <v>1</v>
      </c>
      <c r="K51" s="29">
        <v>1</v>
      </c>
      <c r="L51" s="29">
        <v>188</v>
      </c>
    </row>
    <row r="52" spans="1:12" ht="20.100000000000001" customHeight="1" x14ac:dyDescent="0.2">
      <c r="A52" s="166" t="s">
        <v>145</v>
      </c>
      <c r="B52" s="29">
        <v>13</v>
      </c>
      <c r="C52" s="29">
        <v>11</v>
      </c>
      <c r="D52" s="29">
        <v>25</v>
      </c>
      <c r="E52" s="29">
        <v>126</v>
      </c>
      <c r="F52" s="29">
        <v>3</v>
      </c>
      <c r="G52" s="29">
        <v>0</v>
      </c>
      <c r="H52" s="29">
        <v>4</v>
      </c>
      <c r="I52" s="29">
        <v>3</v>
      </c>
      <c r="J52" s="29">
        <v>0</v>
      </c>
      <c r="K52" s="29">
        <v>2</v>
      </c>
      <c r="L52" s="29">
        <v>187</v>
      </c>
    </row>
    <row r="53" spans="1:12" ht="20.100000000000001" customHeight="1" x14ac:dyDescent="0.2">
      <c r="A53" s="166" t="s">
        <v>146</v>
      </c>
      <c r="B53" s="29">
        <v>13</v>
      </c>
      <c r="C53" s="29">
        <v>8</v>
      </c>
      <c r="D53" s="29">
        <v>25</v>
      </c>
      <c r="E53" s="29">
        <v>121</v>
      </c>
      <c r="F53" s="29">
        <v>2</v>
      </c>
      <c r="G53" s="29">
        <v>0</v>
      </c>
      <c r="H53" s="29">
        <v>3</v>
      </c>
      <c r="I53" s="29">
        <v>3</v>
      </c>
      <c r="J53" s="29">
        <v>1</v>
      </c>
      <c r="K53" s="29">
        <v>1</v>
      </c>
      <c r="L53" s="29">
        <v>177</v>
      </c>
    </row>
    <row r="54" spans="1:12" ht="20.100000000000001" customHeight="1" x14ac:dyDescent="0.2">
      <c r="A54" s="166" t="s">
        <v>147</v>
      </c>
      <c r="B54" s="29">
        <v>17</v>
      </c>
      <c r="C54" s="29">
        <v>8</v>
      </c>
      <c r="D54" s="29">
        <v>22</v>
      </c>
      <c r="E54" s="29">
        <v>117</v>
      </c>
      <c r="F54" s="29">
        <v>1</v>
      </c>
      <c r="G54" s="29">
        <v>0</v>
      </c>
      <c r="H54" s="29">
        <v>6</v>
      </c>
      <c r="I54" s="29">
        <v>2</v>
      </c>
      <c r="J54" s="29">
        <v>1</v>
      </c>
      <c r="K54" s="29">
        <v>2</v>
      </c>
      <c r="L54" s="29">
        <v>176</v>
      </c>
    </row>
    <row r="55" spans="1:12" ht="20.100000000000001" customHeight="1" x14ac:dyDescent="0.2">
      <c r="A55" s="166" t="s">
        <v>148</v>
      </c>
      <c r="B55" s="29">
        <v>18</v>
      </c>
      <c r="C55" s="29">
        <v>10</v>
      </c>
      <c r="D55" s="29">
        <v>18</v>
      </c>
      <c r="E55" s="29">
        <v>111</v>
      </c>
      <c r="F55" s="29">
        <v>1</v>
      </c>
      <c r="G55" s="29">
        <v>0</v>
      </c>
      <c r="H55" s="29">
        <v>3</v>
      </c>
      <c r="I55" s="29">
        <v>1</v>
      </c>
      <c r="J55" s="29">
        <v>0</v>
      </c>
      <c r="K55" s="29">
        <v>1</v>
      </c>
      <c r="L55" s="29">
        <v>163</v>
      </c>
    </row>
    <row r="56" spans="1:12" ht="20.100000000000001" customHeight="1" x14ac:dyDescent="0.2">
      <c r="A56" s="166" t="s">
        <v>149</v>
      </c>
      <c r="B56" s="29">
        <v>20</v>
      </c>
      <c r="C56" s="29">
        <v>8</v>
      </c>
      <c r="D56" s="29">
        <v>13</v>
      </c>
      <c r="E56" s="29">
        <v>103</v>
      </c>
      <c r="F56" s="29">
        <v>3</v>
      </c>
      <c r="G56" s="29">
        <v>1</v>
      </c>
      <c r="H56" s="29">
        <v>3</v>
      </c>
      <c r="I56" s="29">
        <v>2</v>
      </c>
      <c r="J56" s="29">
        <v>1</v>
      </c>
      <c r="K56" s="29">
        <v>1</v>
      </c>
      <c r="L56" s="29">
        <v>156</v>
      </c>
    </row>
    <row r="57" spans="1:12" ht="20.100000000000001" customHeight="1" x14ac:dyDescent="0.2">
      <c r="A57" s="166" t="s">
        <v>150</v>
      </c>
      <c r="B57" s="29">
        <v>16</v>
      </c>
      <c r="C57" s="29">
        <v>6</v>
      </c>
      <c r="D57" s="29">
        <v>7</v>
      </c>
      <c r="E57" s="29">
        <v>89</v>
      </c>
      <c r="F57" s="29">
        <v>3</v>
      </c>
      <c r="G57" s="29">
        <v>0</v>
      </c>
      <c r="H57" s="29">
        <v>9</v>
      </c>
      <c r="I57" s="29">
        <v>2</v>
      </c>
      <c r="J57" s="29">
        <v>0</v>
      </c>
      <c r="K57" s="29">
        <v>1</v>
      </c>
      <c r="L57" s="29">
        <v>133</v>
      </c>
    </row>
    <row r="58" spans="1:12" ht="20.100000000000001" customHeight="1" x14ac:dyDescent="0.2">
      <c r="A58" s="166" t="s">
        <v>151</v>
      </c>
      <c r="B58" s="29">
        <v>13</v>
      </c>
      <c r="C58" s="29">
        <v>5</v>
      </c>
      <c r="D58" s="29">
        <v>8</v>
      </c>
      <c r="E58" s="29">
        <v>61</v>
      </c>
      <c r="F58" s="29">
        <v>2</v>
      </c>
      <c r="G58" s="29">
        <v>0</v>
      </c>
      <c r="H58" s="29">
        <v>1</v>
      </c>
      <c r="I58" s="29">
        <v>2</v>
      </c>
      <c r="J58" s="29">
        <v>0</v>
      </c>
      <c r="K58" s="29">
        <v>1</v>
      </c>
      <c r="L58" s="29">
        <v>92</v>
      </c>
    </row>
    <row r="59" spans="1:12" ht="20.100000000000001" customHeight="1" x14ac:dyDescent="0.2">
      <c r="A59" s="166" t="s">
        <v>152</v>
      </c>
      <c r="B59" s="29">
        <v>16</v>
      </c>
      <c r="C59" s="29">
        <v>2</v>
      </c>
      <c r="D59" s="29">
        <v>3</v>
      </c>
      <c r="E59" s="29">
        <v>49</v>
      </c>
      <c r="F59" s="29">
        <v>2</v>
      </c>
      <c r="G59" s="29">
        <v>0</v>
      </c>
      <c r="H59" s="29">
        <v>1</v>
      </c>
      <c r="I59" s="29">
        <v>2</v>
      </c>
      <c r="J59" s="29">
        <v>0</v>
      </c>
      <c r="K59" s="29">
        <v>2</v>
      </c>
      <c r="L59" s="29">
        <v>77</v>
      </c>
    </row>
    <row r="60" spans="1:12" ht="20.100000000000001" customHeight="1" x14ac:dyDescent="0.2">
      <c r="A60" s="166" t="s">
        <v>153</v>
      </c>
      <c r="B60" s="29">
        <v>12</v>
      </c>
      <c r="C60" s="29">
        <v>2</v>
      </c>
      <c r="D60" s="29">
        <v>3</v>
      </c>
      <c r="E60" s="29">
        <v>51</v>
      </c>
      <c r="F60" s="29">
        <v>2</v>
      </c>
      <c r="G60" s="29">
        <v>0</v>
      </c>
      <c r="H60" s="29">
        <v>0</v>
      </c>
      <c r="I60" s="29">
        <v>2</v>
      </c>
      <c r="J60" s="29">
        <v>0</v>
      </c>
      <c r="K60" s="29">
        <v>0</v>
      </c>
      <c r="L60" s="29">
        <v>73</v>
      </c>
    </row>
    <row r="61" spans="1:12" ht="20.100000000000001" customHeight="1" x14ac:dyDescent="0.2">
      <c r="A61" s="166" t="s">
        <v>154</v>
      </c>
      <c r="B61" s="29">
        <v>14</v>
      </c>
      <c r="C61" s="29">
        <v>2</v>
      </c>
      <c r="D61" s="29">
        <v>2</v>
      </c>
      <c r="E61" s="29">
        <v>39</v>
      </c>
      <c r="F61" s="29">
        <v>4</v>
      </c>
      <c r="G61" s="29">
        <v>0</v>
      </c>
      <c r="H61" s="29">
        <v>1</v>
      </c>
      <c r="I61" s="29">
        <v>1</v>
      </c>
      <c r="J61" s="29">
        <v>1</v>
      </c>
      <c r="K61" s="29">
        <v>0</v>
      </c>
      <c r="L61" s="29">
        <v>63</v>
      </c>
    </row>
    <row r="62" spans="1:12" s="160" customFormat="1" ht="20.100000000000001" customHeight="1" thickBot="1" x14ac:dyDescent="0.3">
      <c r="A62" s="169" t="s">
        <v>7</v>
      </c>
      <c r="B62" s="170">
        <v>274</v>
      </c>
      <c r="C62" s="170">
        <v>137</v>
      </c>
      <c r="D62" s="170">
        <v>223</v>
      </c>
      <c r="E62" s="170">
        <v>1590</v>
      </c>
      <c r="F62" s="170">
        <v>49</v>
      </c>
      <c r="G62" s="170">
        <v>5</v>
      </c>
      <c r="H62" s="170">
        <v>60</v>
      </c>
      <c r="I62" s="170">
        <v>51</v>
      </c>
      <c r="J62" s="170">
        <v>12</v>
      </c>
      <c r="K62" s="170">
        <v>16</v>
      </c>
      <c r="L62" s="170">
        <v>2416</v>
      </c>
    </row>
    <row r="63" spans="1:12" ht="10.5" customHeight="1" x14ac:dyDescent="0.2"/>
    <row r="64" spans="1:12" x14ac:dyDescent="0.2">
      <c r="A64" s="166" t="s">
        <v>31</v>
      </c>
    </row>
    <row r="65" spans="1:13" x14ac:dyDescent="0.2">
      <c r="A65" s="14"/>
    </row>
    <row r="72" spans="1:13" x14ac:dyDescent="0.2">
      <c r="A72" s="166" t="s">
        <v>220</v>
      </c>
    </row>
    <row r="73" spans="1:13" x14ac:dyDescent="0.2">
      <c r="A73" s="166" t="s">
        <v>221</v>
      </c>
    </row>
    <row r="74" spans="1:13" x14ac:dyDescent="0.2">
      <c r="A74" s="166" t="s">
        <v>222</v>
      </c>
    </row>
    <row r="75" spans="1:13" x14ac:dyDescent="0.2">
      <c r="A75" s="166" t="s">
        <v>223</v>
      </c>
    </row>
    <row r="77" spans="1:13" x14ac:dyDescent="0.2">
      <c r="A77" s="166" t="s">
        <v>161</v>
      </c>
    </row>
    <row r="78" spans="1:13" x14ac:dyDescent="0.2">
      <c r="C78" s="166" t="s">
        <v>162</v>
      </c>
      <c r="D78" s="166" t="s">
        <v>163</v>
      </c>
      <c r="E78" s="166" t="s">
        <v>224</v>
      </c>
      <c r="F78" s="166" t="s">
        <v>165</v>
      </c>
      <c r="G78" s="166" t="s">
        <v>166</v>
      </c>
      <c r="H78" s="166" t="s">
        <v>167</v>
      </c>
      <c r="I78" s="166" t="s">
        <v>168</v>
      </c>
      <c r="J78" s="166" t="s">
        <v>169</v>
      </c>
      <c r="K78" s="166" t="s">
        <v>170</v>
      </c>
      <c r="L78" s="166" t="s">
        <v>171</v>
      </c>
      <c r="M78" s="166" t="s">
        <v>172</v>
      </c>
    </row>
    <row r="79" spans="1:13" x14ac:dyDescent="0.2">
      <c r="A79" s="166" t="s">
        <v>173</v>
      </c>
      <c r="B79" s="18" t="s">
        <v>174</v>
      </c>
      <c r="C79" s="171">
        <v>3</v>
      </c>
      <c r="D79" s="171">
        <v>1</v>
      </c>
      <c r="E79" s="171">
        <v>1</v>
      </c>
      <c r="F79" s="171">
        <v>10</v>
      </c>
      <c r="G79" s="171">
        <v>0</v>
      </c>
      <c r="H79" s="171">
        <v>0</v>
      </c>
      <c r="I79" s="171">
        <v>0</v>
      </c>
      <c r="J79" s="171">
        <v>0</v>
      </c>
      <c r="K79" s="171">
        <v>0</v>
      </c>
      <c r="L79" s="171">
        <v>0</v>
      </c>
      <c r="M79" s="171">
        <v>17</v>
      </c>
    </row>
    <row r="80" spans="1:13" x14ac:dyDescent="0.2">
      <c r="B80" s="151" t="s">
        <v>175</v>
      </c>
      <c r="C80" s="171">
        <v>2</v>
      </c>
      <c r="D80" s="171">
        <v>0</v>
      </c>
      <c r="E80" s="171">
        <v>0</v>
      </c>
      <c r="F80" s="171">
        <v>6</v>
      </c>
      <c r="G80" s="171">
        <v>0</v>
      </c>
      <c r="H80" s="171">
        <v>0</v>
      </c>
      <c r="I80" s="171">
        <v>0</v>
      </c>
      <c r="J80" s="171">
        <v>0</v>
      </c>
      <c r="K80" s="171">
        <v>0</v>
      </c>
      <c r="L80" s="171">
        <v>0</v>
      </c>
      <c r="M80" s="171">
        <v>8</v>
      </c>
    </row>
    <row r="81" spans="2:13" x14ac:dyDescent="0.2">
      <c r="B81" s="151" t="s">
        <v>176</v>
      </c>
      <c r="C81" s="171">
        <v>1</v>
      </c>
      <c r="D81" s="171">
        <v>0</v>
      </c>
      <c r="E81" s="171">
        <v>0</v>
      </c>
      <c r="F81" s="171">
        <v>3</v>
      </c>
      <c r="G81" s="171">
        <v>0</v>
      </c>
      <c r="H81" s="171">
        <v>0</v>
      </c>
      <c r="I81" s="171">
        <v>0</v>
      </c>
      <c r="J81" s="171">
        <v>0</v>
      </c>
      <c r="K81" s="171">
        <v>0</v>
      </c>
      <c r="L81" s="171">
        <v>0</v>
      </c>
      <c r="M81" s="171">
        <v>4</v>
      </c>
    </row>
    <row r="82" spans="2:13" x14ac:dyDescent="0.2">
      <c r="B82" s="151" t="s">
        <v>177</v>
      </c>
      <c r="C82" s="171">
        <v>1</v>
      </c>
      <c r="D82" s="171">
        <v>0</v>
      </c>
      <c r="E82" s="171">
        <v>0</v>
      </c>
      <c r="F82" s="171">
        <v>5</v>
      </c>
      <c r="G82" s="171">
        <v>0</v>
      </c>
      <c r="H82" s="171">
        <v>0</v>
      </c>
      <c r="I82" s="171">
        <v>0</v>
      </c>
      <c r="J82" s="171">
        <v>0</v>
      </c>
      <c r="K82" s="171">
        <v>0</v>
      </c>
      <c r="L82" s="171">
        <v>0</v>
      </c>
      <c r="M82" s="171">
        <v>7</v>
      </c>
    </row>
    <row r="83" spans="2:13" x14ac:dyDescent="0.2">
      <c r="B83" s="151" t="s">
        <v>178</v>
      </c>
      <c r="C83" s="171">
        <v>1</v>
      </c>
      <c r="D83" s="171">
        <v>0</v>
      </c>
      <c r="E83" s="171">
        <v>0</v>
      </c>
      <c r="F83" s="171">
        <v>2</v>
      </c>
      <c r="G83" s="171">
        <v>0</v>
      </c>
      <c r="H83" s="171">
        <v>0</v>
      </c>
      <c r="I83" s="171">
        <v>0</v>
      </c>
      <c r="J83" s="171">
        <v>1</v>
      </c>
      <c r="K83" s="171">
        <v>0</v>
      </c>
      <c r="L83" s="171">
        <v>0</v>
      </c>
      <c r="M83" s="171">
        <v>5</v>
      </c>
    </row>
    <row r="84" spans="2:13" x14ac:dyDescent="0.2">
      <c r="B84" s="151" t="s">
        <v>179</v>
      </c>
      <c r="C84" s="171">
        <v>2</v>
      </c>
      <c r="D84" s="171">
        <v>1</v>
      </c>
      <c r="E84" s="171">
        <v>1</v>
      </c>
      <c r="F84" s="171">
        <v>5</v>
      </c>
      <c r="G84" s="171">
        <v>0</v>
      </c>
      <c r="H84" s="171">
        <v>0</v>
      </c>
      <c r="I84" s="171">
        <v>0</v>
      </c>
      <c r="J84" s="171">
        <v>0</v>
      </c>
      <c r="K84" s="171">
        <v>0</v>
      </c>
      <c r="L84" s="171">
        <v>0</v>
      </c>
      <c r="M84" s="171">
        <v>10</v>
      </c>
    </row>
    <row r="85" spans="2:13" x14ac:dyDescent="0.2">
      <c r="B85" s="151" t="s">
        <v>180</v>
      </c>
      <c r="C85" s="171">
        <v>3</v>
      </c>
      <c r="D85" s="171">
        <v>4</v>
      </c>
      <c r="E85" s="171">
        <v>5</v>
      </c>
      <c r="F85" s="171">
        <v>14</v>
      </c>
      <c r="G85" s="171">
        <v>0</v>
      </c>
      <c r="H85" s="171">
        <v>0</v>
      </c>
      <c r="I85" s="171">
        <v>0</v>
      </c>
      <c r="J85" s="171">
        <v>2</v>
      </c>
      <c r="K85" s="171">
        <v>1</v>
      </c>
      <c r="L85" s="171">
        <v>0</v>
      </c>
      <c r="M85" s="171">
        <v>29</v>
      </c>
    </row>
    <row r="86" spans="2:13" x14ac:dyDescent="0.2">
      <c r="B86" s="151" t="s">
        <v>181</v>
      </c>
      <c r="C86" s="171">
        <v>8</v>
      </c>
      <c r="D86" s="171">
        <v>11</v>
      </c>
      <c r="E86" s="171">
        <v>9</v>
      </c>
      <c r="F86" s="171">
        <v>24</v>
      </c>
      <c r="G86" s="171">
        <v>0</v>
      </c>
      <c r="H86" s="171">
        <v>0</v>
      </c>
      <c r="I86" s="171">
        <v>1</v>
      </c>
      <c r="J86" s="171">
        <v>2</v>
      </c>
      <c r="K86" s="171">
        <v>1</v>
      </c>
      <c r="L86" s="171">
        <v>0</v>
      </c>
      <c r="M86" s="171">
        <v>57</v>
      </c>
    </row>
    <row r="87" spans="2:13" x14ac:dyDescent="0.2">
      <c r="B87" s="151" t="s">
        <v>182</v>
      </c>
      <c r="C87" s="171">
        <v>11</v>
      </c>
      <c r="D87" s="171">
        <v>13</v>
      </c>
      <c r="E87" s="171">
        <v>8</v>
      </c>
      <c r="F87" s="171">
        <v>27</v>
      </c>
      <c r="G87" s="171">
        <v>1</v>
      </c>
      <c r="H87" s="171">
        <v>0</v>
      </c>
      <c r="I87" s="171">
        <v>1</v>
      </c>
      <c r="J87" s="171">
        <v>2</v>
      </c>
      <c r="K87" s="171">
        <v>1</v>
      </c>
      <c r="L87" s="171">
        <v>1</v>
      </c>
      <c r="M87" s="171">
        <v>64</v>
      </c>
    </row>
    <row r="88" spans="2:13" x14ac:dyDescent="0.2">
      <c r="B88" s="151" t="s">
        <v>183</v>
      </c>
      <c r="C88" s="171">
        <v>14</v>
      </c>
      <c r="D88" s="171">
        <v>7</v>
      </c>
      <c r="E88" s="171">
        <v>6</v>
      </c>
      <c r="F88" s="171">
        <v>22</v>
      </c>
      <c r="G88" s="171">
        <v>0</v>
      </c>
      <c r="H88" s="171">
        <v>0</v>
      </c>
      <c r="I88" s="171">
        <v>1</v>
      </c>
      <c r="J88" s="171">
        <v>2</v>
      </c>
      <c r="K88" s="171">
        <v>1</v>
      </c>
      <c r="L88" s="171">
        <v>2</v>
      </c>
      <c r="M88" s="171">
        <v>55</v>
      </c>
    </row>
    <row r="89" spans="2:13" x14ac:dyDescent="0.2">
      <c r="B89" s="151" t="s">
        <v>184</v>
      </c>
      <c r="C89" s="171">
        <v>13</v>
      </c>
      <c r="D89" s="171">
        <v>5</v>
      </c>
      <c r="E89" s="171">
        <v>8</v>
      </c>
      <c r="F89" s="171">
        <v>22</v>
      </c>
      <c r="G89" s="171">
        <v>0</v>
      </c>
      <c r="H89" s="171">
        <v>0</v>
      </c>
      <c r="I89" s="171">
        <v>0</v>
      </c>
      <c r="J89" s="171">
        <v>2</v>
      </c>
      <c r="K89" s="171">
        <v>1</v>
      </c>
      <c r="L89" s="171">
        <v>1</v>
      </c>
      <c r="M89" s="171">
        <v>52</v>
      </c>
    </row>
    <row r="90" spans="2:13" x14ac:dyDescent="0.2">
      <c r="B90" s="151" t="s">
        <v>185</v>
      </c>
      <c r="C90" s="171">
        <v>11</v>
      </c>
      <c r="D90" s="171">
        <v>5</v>
      </c>
      <c r="E90" s="171">
        <v>12</v>
      </c>
      <c r="F90" s="171">
        <v>22</v>
      </c>
      <c r="G90" s="171">
        <v>1</v>
      </c>
      <c r="H90" s="171">
        <v>0</v>
      </c>
      <c r="I90" s="171">
        <v>2</v>
      </c>
      <c r="J90" s="171">
        <v>1</v>
      </c>
      <c r="K90" s="171">
        <v>1</v>
      </c>
      <c r="L90" s="171">
        <v>1</v>
      </c>
      <c r="M90" s="171">
        <v>56</v>
      </c>
    </row>
    <row r="91" spans="2:13" x14ac:dyDescent="0.2">
      <c r="B91" s="152" t="s">
        <v>186</v>
      </c>
      <c r="C91" s="171">
        <v>16</v>
      </c>
      <c r="D91" s="171">
        <v>5</v>
      </c>
      <c r="E91" s="171">
        <v>10</v>
      </c>
      <c r="F91" s="171">
        <v>27</v>
      </c>
      <c r="G91" s="171">
        <v>0</v>
      </c>
      <c r="H91" s="171">
        <v>0</v>
      </c>
      <c r="I91" s="171">
        <v>3</v>
      </c>
      <c r="J91" s="171">
        <v>2</v>
      </c>
      <c r="K91" s="171">
        <v>1</v>
      </c>
      <c r="L91" s="171">
        <v>1</v>
      </c>
      <c r="M91" s="171">
        <v>66</v>
      </c>
    </row>
    <row r="92" spans="2:13" x14ac:dyDescent="0.2">
      <c r="B92" s="18" t="s">
        <v>187</v>
      </c>
      <c r="C92" s="171">
        <v>16</v>
      </c>
      <c r="D92" s="171">
        <v>6</v>
      </c>
      <c r="E92" s="171">
        <v>14</v>
      </c>
      <c r="F92" s="171">
        <v>27</v>
      </c>
      <c r="G92" s="171">
        <v>0</v>
      </c>
      <c r="H92" s="171">
        <v>0</v>
      </c>
      <c r="I92" s="171">
        <v>2</v>
      </c>
      <c r="J92" s="171">
        <v>3</v>
      </c>
      <c r="K92" s="171">
        <v>1</v>
      </c>
      <c r="L92" s="171">
        <v>1</v>
      </c>
      <c r="M92" s="171">
        <v>69</v>
      </c>
    </row>
    <row r="93" spans="2:13" x14ac:dyDescent="0.2">
      <c r="B93" s="18" t="s">
        <v>188</v>
      </c>
      <c r="C93" s="171">
        <v>17</v>
      </c>
      <c r="D93" s="171">
        <v>6</v>
      </c>
      <c r="E93" s="171">
        <v>13</v>
      </c>
      <c r="F93" s="171">
        <v>29</v>
      </c>
      <c r="G93" s="171">
        <v>0</v>
      </c>
      <c r="H93" s="171">
        <v>0</v>
      </c>
      <c r="I93" s="171">
        <v>6</v>
      </c>
      <c r="J93" s="171">
        <v>1</v>
      </c>
      <c r="K93" s="171">
        <v>1</v>
      </c>
      <c r="L93" s="171">
        <v>1</v>
      </c>
      <c r="M93" s="171">
        <v>74</v>
      </c>
    </row>
    <row r="94" spans="2:13" x14ac:dyDescent="0.2">
      <c r="B94" s="18" t="s">
        <v>189</v>
      </c>
      <c r="C94" s="171">
        <v>17</v>
      </c>
      <c r="D94" s="171">
        <v>8</v>
      </c>
      <c r="E94" s="171">
        <v>14</v>
      </c>
      <c r="F94" s="171">
        <v>40</v>
      </c>
      <c r="G94" s="171">
        <v>1</v>
      </c>
      <c r="H94" s="171">
        <v>0</v>
      </c>
      <c r="I94" s="171">
        <v>2</v>
      </c>
      <c r="J94" s="171">
        <v>3</v>
      </c>
      <c r="K94" s="171">
        <v>1</v>
      </c>
      <c r="L94" s="171">
        <v>1</v>
      </c>
      <c r="M94" s="171">
        <v>86</v>
      </c>
    </row>
    <row r="95" spans="2:13" x14ac:dyDescent="0.2">
      <c r="B95" s="18" t="s">
        <v>190</v>
      </c>
      <c r="C95" s="171">
        <v>24</v>
      </c>
      <c r="D95" s="171">
        <v>7</v>
      </c>
      <c r="E95" s="171">
        <v>18</v>
      </c>
      <c r="F95" s="171">
        <v>44</v>
      </c>
      <c r="G95" s="171">
        <v>0</v>
      </c>
      <c r="H95" s="171">
        <v>0</v>
      </c>
      <c r="I95" s="171">
        <v>3</v>
      </c>
      <c r="J95" s="171">
        <v>2</v>
      </c>
      <c r="K95" s="171">
        <v>1</v>
      </c>
      <c r="L95" s="171">
        <v>1</v>
      </c>
      <c r="M95" s="171">
        <v>100</v>
      </c>
    </row>
    <row r="96" spans="2:13" x14ac:dyDescent="0.2">
      <c r="B96" s="18" t="s">
        <v>191</v>
      </c>
      <c r="C96" s="171">
        <v>21</v>
      </c>
      <c r="D96" s="171">
        <v>13</v>
      </c>
      <c r="E96" s="171">
        <v>23</v>
      </c>
      <c r="F96" s="171">
        <v>36</v>
      </c>
      <c r="G96" s="171">
        <v>0</v>
      </c>
      <c r="H96" s="171">
        <v>0</v>
      </c>
      <c r="I96" s="171">
        <v>1</v>
      </c>
      <c r="J96" s="171">
        <v>2</v>
      </c>
      <c r="K96" s="171">
        <v>0</v>
      </c>
      <c r="L96" s="171">
        <v>0</v>
      </c>
      <c r="M96" s="171">
        <v>98</v>
      </c>
    </row>
    <row r="97" spans="1:13" x14ac:dyDescent="0.2">
      <c r="B97" s="18" t="s">
        <v>192</v>
      </c>
      <c r="C97" s="171">
        <v>17</v>
      </c>
      <c r="D97" s="171">
        <v>8</v>
      </c>
      <c r="E97" s="171">
        <v>15</v>
      </c>
      <c r="F97" s="171">
        <v>31</v>
      </c>
      <c r="G97" s="171">
        <v>0</v>
      </c>
      <c r="H97" s="171">
        <v>0</v>
      </c>
      <c r="I97" s="171">
        <v>0</v>
      </c>
      <c r="J97" s="171">
        <v>1</v>
      </c>
      <c r="K97" s="171">
        <v>0</v>
      </c>
      <c r="L97" s="171">
        <v>1</v>
      </c>
      <c r="M97" s="171">
        <v>73</v>
      </c>
    </row>
    <row r="98" spans="1:13" x14ac:dyDescent="0.2">
      <c r="B98" s="18" t="s">
        <v>193</v>
      </c>
      <c r="C98" s="171">
        <v>14</v>
      </c>
      <c r="D98" s="171">
        <v>8</v>
      </c>
      <c r="E98" s="171">
        <v>13</v>
      </c>
      <c r="F98" s="171">
        <v>28</v>
      </c>
      <c r="G98" s="171">
        <v>0</v>
      </c>
      <c r="H98" s="171">
        <v>0</v>
      </c>
      <c r="I98" s="171">
        <v>1</v>
      </c>
      <c r="J98" s="171">
        <v>2</v>
      </c>
      <c r="K98" s="171">
        <v>0</v>
      </c>
      <c r="L98" s="171">
        <v>0</v>
      </c>
      <c r="M98" s="171">
        <v>65</v>
      </c>
    </row>
    <row r="99" spans="1:13" x14ac:dyDescent="0.2">
      <c r="B99" s="18" t="s">
        <v>194</v>
      </c>
      <c r="C99" s="171">
        <v>11</v>
      </c>
      <c r="D99" s="171">
        <v>2</v>
      </c>
      <c r="E99" s="171">
        <v>9</v>
      </c>
      <c r="F99" s="171">
        <v>19</v>
      </c>
      <c r="G99" s="171">
        <v>0</v>
      </c>
      <c r="H99" s="171">
        <v>0</v>
      </c>
      <c r="I99" s="171">
        <v>0</v>
      </c>
      <c r="J99" s="171">
        <v>1</v>
      </c>
      <c r="K99" s="171">
        <v>0</v>
      </c>
      <c r="L99" s="171">
        <v>1</v>
      </c>
      <c r="M99" s="171">
        <v>45</v>
      </c>
    </row>
    <row r="100" spans="1:13" x14ac:dyDescent="0.2">
      <c r="B100" s="18" t="s">
        <v>195</v>
      </c>
      <c r="C100" s="171">
        <v>9</v>
      </c>
      <c r="D100" s="171">
        <v>2</v>
      </c>
      <c r="E100" s="171">
        <v>5</v>
      </c>
      <c r="F100" s="171">
        <v>18</v>
      </c>
      <c r="G100" s="171">
        <v>0</v>
      </c>
      <c r="H100" s="171">
        <v>0</v>
      </c>
      <c r="I100" s="171">
        <v>0</v>
      </c>
      <c r="J100" s="171">
        <v>1</v>
      </c>
      <c r="K100" s="171">
        <v>0</v>
      </c>
      <c r="L100" s="171">
        <v>1</v>
      </c>
      <c r="M100" s="171">
        <v>36</v>
      </c>
    </row>
    <row r="101" spans="1:13" x14ac:dyDescent="0.2">
      <c r="B101" s="18" t="s">
        <v>196</v>
      </c>
      <c r="C101" s="171">
        <v>5</v>
      </c>
      <c r="D101" s="171">
        <v>2</v>
      </c>
      <c r="E101" s="171">
        <v>4</v>
      </c>
      <c r="F101" s="171">
        <v>18</v>
      </c>
      <c r="G101" s="171">
        <v>0</v>
      </c>
      <c r="H101" s="171">
        <v>0</v>
      </c>
      <c r="I101" s="171">
        <v>1</v>
      </c>
      <c r="J101" s="171">
        <v>0</v>
      </c>
      <c r="K101" s="171">
        <v>0</v>
      </c>
      <c r="L101" s="171">
        <v>0</v>
      </c>
      <c r="M101" s="171">
        <v>30</v>
      </c>
    </row>
    <row r="102" spans="1:13" x14ac:dyDescent="0.2">
      <c r="B102" s="18" t="s">
        <v>197</v>
      </c>
      <c r="C102" s="171">
        <v>5</v>
      </c>
      <c r="D102" s="171">
        <v>1</v>
      </c>
      <c r="E102" s="171">
        <v>2</v>
      </c>
      <c r="F102" s="171">
        <v>14</v>
      </c>
      <c r="G102" s="171">
        <v>0</v>
      </c>
      <c r="H102" s="171">
        <v>1</v>
      </c>
      <c r="I102" s="171">
        <v>0</v>
      </c>
      <c r="J102" s="171">
        <v>1</v>
      </c>
      <c r="K102" s="171">
        <v>0</v>
      </c>
      <c r="L102" s="171">
        <v>0</v>
      </c>
      <c r="M102" s="171">
        <v>25</v>
      </c>
    </row>
    <row r="103" spans="1:13" x14ac:dyDescent="0.2">
      <c r="B103" s="15" t="s">
        <v>172</v>
      </c>
      <c r="C103" s="171">
        <v>243</v>
      </c>
      <c r="D103" s="171">
        <v>114</v>
      </c>
      <c r="E103" s="171">
        <v>191</v>
      </c>
      <c r="F103" s="171">
        <v>493</v>
      </c>
      <c r="G103" s="171">
        <v>6</v>
      </c>
      <c r="H103" s="171">
        <v>3</v>
      </c>
      <c r="I103" s="171">
        <v>24</v>
      </c>
      <c r="J103" s="171">
        <v>31</v>
      </c>
      <c r="K103" s="171">
        <v>13</v>
      </c>
      <c r="L103" s="171">
        <v>14</v>
      </c>
      <c r="M103" s="171">
        <v>1130</v>
      </c>
    </row>
    <row r="104" spans="1:13" x14ac:dyDescent="0.2">
      <c r="A104" s="166" t="s">
        <v>198</v>
      </c>
      <c r="B104" s="18" t="s">
        <v>174</v>
      </c>
      <c r="C104" s="171">
        <v>6</v>
      </c>
      <c r="D104" s="171">
        <v>0</v>
      </c>
      <c r="E104" s="171">
        <v>0</v>
      </c>
      <c r="F104" s="171">
        <v>9</v>
      </c>
      <c r="G104" s="171">
        <v>0</v>
      </c>
      <c r="H104" s="171">
        <v>0</v>
      </c>
      <c r="I104" s="171">
        <v>0</v>
      </c>
      <c r="J104" s="171">
        <v>0</v>
      </c>
      <c r="K104" s="171">
        <v>0</v>
      </c>
      <c r="L104" s="171">
        <v>0</v>
      </c>
      <c r="M104" s="171">
        <v>16</v>
      </c>
    </row>
    <row r="105" spans="1:13" x14ac:dyDescent="0.2">
      <c r="B105" s="151" t="s">
        <v>175</v>
      </c>
      <c r="C105" s="171">
        <v>5</v>
      </c>
      <c r="D105" s="171">
        <v>0</v>
      </c>
      <c r="E105" s="171">
        <v>1</v>
      </c>
      <c r="F105" s="171">
        <v>7</v>
      </c>
      <c r="G105" s="171">
        <v>0</v>
      </c>
      <c r="H105" s="171">
        <v>0</v>
      </c>
      <c r="I105" s="171">
        <v>0</v>
      </c>
      <c r="J105" s="171">
        <v>0</v>
      </c>
      <c r="K105" s="171">
        <v>0</v>
      </c>
      <c r="L105" s="171">
        <v>0</v>
      </c>
      <c r="M105" s="171">
        <v>13</v>
      </c>
    </row>
    <row r="106" spans="1:13" x14ac:dyDescent="0.2">
      <c r="B106" s="151" t="s">
        <v>176</v>
      </c>
      <c r="C106" s="171">
        <v>3</v>
      </c>
      <c r="D106" s="171">
        <v>0</v>
      </c>
      <c r="E106" s="171">
        <v>1</v>
      </c>
      <c r="F106" s="171">
        <v>10</v>
      </c>
      <c r="G106" s="171">
        <v>0</v>
      </c>
      <c r="H106" s="171">
        <v>0</v>
      </c>
      <c r="I106" s="171">
        <v>0</v>
      </c>
      <c r="J106" s="171">
        <v>0</v>
      </c>
      <c r="K106" s="171">
        <v>0</v>
      </c>
      <c r="L106" s="171">
        <v>0</v>
      </c>
      <c r="M106" s="171">
        <v>14</v>
      </c>
    </row>
    <row r="107" spans="1:13" x14ac:dyDescent="0.2">
      <c r="B107" s="151" t="s">
        <v>177</v>
      </c>
      <c r="C107" s="171">
        <v>3</v>
      </c>
      <c r="D107" s="171">
        <v>0</v>
      </c>
      <c r="E107" s="171">
        <v>1</v>
      </c>
      <c r="F107" s="171">
        <v>6</v>
      </c>
      <c r="G107" s="171">
        <v>0</v>
      </c>
      <c r="H107" s="171">
        <v>0</v>
      </c>
      <c r="I107" s="171">
        <v>0</v>
      </c>
      <c r="J107" s="171">
        <v>0</v>
      </c>
      <c r="K107" s="171">
        <v>0</v>
      </c>
      <c r="L107" s="171">
        <v>0</v>
      </c>
      <c r="M107" s="171">
        <v>10</v>
      </c>
    </row>
    <row r="108" spans="1:13" x14ac:dyDescent="0.2">
      <c r="B108" s="151" t="s">
        <v>178</v>
      </c>
      <c r="C108" s="171">
        <v>1</v>
      </c>
      <c r="D108" s="171">
        <v>0</v>
      </c>
      <c r="E108" s="171">
        <v>0</v>
      </c>
      <c r="F108" s="171">
        <v>4</v>
      </c>
      <c r="G108" s="171">
        <v>1</v>
      </c>
      <c r="H108" s="171">
        <v>0</v>
      </c>
      <c r="I108" s="171">
        <v>0</v>
      </c>
      <c r="J108" s="171">
        <v>0</v>
      </c>
      <c r="K108" s="171">
        <v>0</v>
      </c>
      <c r="L108" s="171">
        <v>0</v>
      </c>
      <c r="M108" s="171">
        <v>6</v>
      </c>
    </row>
    <row r="109" spans="1:13" x14ac:dyDescent="0.2">
      <c r="B109" s="151" t="s">
        <v>179</v>
      </c>
      <c r="C109" s="171">
        <v>2</v>
      </c>
      <c r="D109" s="171">
        <v>1</v>
      </c>
      <c r="E109" s="171">
        <v>1</v>
      </c>
      <c r="F109" s="171">
        <v>3</v>
      </c>
      <c r="G109" s="171">
        <v>0</v>
      </c>
      <c r="H109" s="171">
        <v>0</v>
      </c>
      <c r="I109" s="171">
        <v>0</v>
      </c>
      <c r="J109" s="171">
        <v>0</v>
      </c>
      <c r="K109" s="171">
        <v>0</v>
      </c>
      <c r="L109" s="171">
        <v>0</v>
      </c>
      <c r="M109" s="171">
        <v>7</v>
      </c>
    </row>
    <row r="110" spans="1:13" x14ac:dyDescent="0.2">
      <c r="B110" s="151" t="s">
        <v>180</v>
      </c>
      <c r="C110" s="171">
        <v>1</v>
      </c>
      <c r="D110" s="171">
        <v>1</v>
      </c>
      <c r="E110" s="171">
        <v>0</v>
      </c>
      <c r="F110" s="171">
        <v>4</v>
      </c>
      <c r="G110" s="171">
        <v>0</v>
      </c>
      <c r="H110" s="171">
        <v>0</v>
      </c>
      <c r="I110" s="171">
        <v>0</v>
      </c>
      <c r="J110" s="171">
        <v>1</v>
      </c>
      <c r="K110" s="171">
        <v>0</v>
      </c>
      <c r="L110" s="171">
        <v>0</v>
      </c>
      <c r="M110" s="171">
        <v>7</v>
      </c>
    </row>
    <row r="111" spans="1:13" x14ac:dyDescent="0.2">
      <c r="B111" s="151" t="s">
        <v>181</v>
      </c>
      <c r="C111" s="171">
        <v>1</v>
      </c>
      <c r="D111" s="171">
        <v>1</v>
      </c>
      <c r="E111" s="171">
        <v>1</v>
      </c>
      <c r="F111" s="171">
        <v>4</v>
      </c>
      <c r="G111" s="171">
        <v>0</v>
      </c>
      <c r="H111" s="171">
        <v>0</v>
      </c>
      <c r="I111" s="171">
        <v>0</v>
      </c>
      <c r="J111" s="171">
        <v>0</v>
      </c>
      <c r="K111" s="171">
        <v>1</v>
      </c>
      <c r="L111" s="171">
        <v>0</v>
      </c>
      <c r="M111" s="171">
        <v>8</v>
      </c>
    </row>
    <row r="112" spans="1:13" x14ac:dyDescent="0.2">
      <c r="B112" s="151" t="s">
        <v>182</v>
      </c>
      <c r="C112" s="171">
        <v>1</v>
      </c>
      <c r="D112" s="171">
        <v>2</v>
      </c>
      <c r="E112" s="171">
        <v>1</v>
      </c>
      <c r="F112" s="171">
        <v>6</v>
      </c>
      <c r="G112" s="171">
        <v>0</v>
      </c>
      <c r="H112" s="171">
        <v>0</v>
      </c>
      <c r="I112" s="171">
        <v>0</v>
      </c>
      <c r="J112" s="171">
        <v>0</v>
      </c>
      <c r="K112" s="171">
        <v>0</v>
      </c>
      <c r="L112" s="171">
        <v>0</v>
      </c>
      <c r="M112" s="171">
        <v>11</v>
      </c>
    </row>
    <row r="113" spans="2:13" x14ac:dyDescent="0.2">
      <c r="B113" s="151" t="s">
        <v>183</v>
      </c>
      <c r="C113" s="171">
        <v>2</v>
      </c>
      <c r="D113" s="171">
        <v>3</v>
      </c>
      <c r="E113" s="171">
        <v>3</v>
      </c>
      <c r="F113" s="171">
        <v>8</v>
      </c>
      <c r="G113" s="171">
        <v>0</v>
      </c>
      <c r="H113" s="171">
        <v>0</v>
      </c>
      <c r="I113" s="171">
        <v>0</v>
      </c>
      <c r="J113" s="171">
        <v>0</v>
      </c>
      <c r="K113" s="171">
        <v>0</v>
      </c>
      <c r="L113" s="171">
        <v>0</v>
      </c>
      <c r="M113" s="171">
        <v>15</v>
      </c>
    </row>
    <row r="114" spans="2:13" x14ac:dyDescent="0.2">
      <c r="B114" s="151" t="s">
        <v>184</v>
      </c>
      <c r="C114" s="171">
        <v>3</v>
      </c>
      <c r="D114" s="171">
        <v>4</v>
      </c>
      <c r="E114" s="171">
        <v>7</v>
      </c>
      <c r="F114" s="171">
        <v>7</v>
      </c>
      <c r="G114" s="171">
        <v>0</v>
      </c>
      <c r="H114" s="171">
        <v>0</v>
      </c>
      <c r="I114" s="171">
        <v>4</v>
      </c>
      <c r="J114" s="171">
        <v>1</v>
      </c>
      <c r="K114" s="171">
        <v>0</v>
      </c>
      <c r="L114" s="171">
        <v>0</v>
      </c>
      <c r="M114" s="171">
        <v>26</v>
      </c>
    </row>
    <row r="115" spans="2:13" x14ac:dyDescent="0.2">
      <c r="B115" s="151" t="s">
        <v>185</v>
      </c>
      <c r="C115" s="171">
        <v>2</v>
      </c>
      <c r="D115" s="171">
        <v>6</v>
      </c>
      <c r="E115" s="171">
        <v>9</v>
      </c>
      <c r="F115" s="171">
        <v>15</v>
      </c>
      <c r="G115" s="171">
        <v>0</v>
      </c>
      <c r="H115" s="171">
        <v>0</v>
      </c>
      <c r="I115" s="171">
        <v>1</v>
      </c>
      <c r="J115" s="171">
        <v>0</v>
      </c>
      <c r="K115" s="171">
        <v>0</v>
      </c>
      <c r="L115" s="171">
        <v>0</v>
      </c>
      <c r="M115" s="171">
        <v>35</v>
      </c>
    </row>
    <row r="116" spans="2:13" x14ac:dyDescent="0.2">
      <c r="B116" s="152" t="s">
        <v>186</v>
      </c>
      <c r="C116" s="171">
        <v>4</v>
      </c>
      <c r="D116" s="171">
        <v>4</v>
      </c>
      <c r="E116" s="171">
        <v>13</v>
      </c>
      <c r="F116" s="171">
        <v>12</v>
      </c>
      <c r="G116" s="171">
        <v>0</v>
      </c>
      <c r="H116" s="171">
        <v>0</v>
      </c>
      <c r="I116" s="171">
        <v>1</v>
      </c>
      <c r="J116" s="171">
        <v>0</v>
      </c>
      <c r="K116" s="171">
        <v>0</v>
      </c>
      <c r="L116" s="171">
        <v>0</v>
      </c>
      <c r="M116" s="171">
        <v>34</v>
      </c>
    </row>
    <row r="117" spans="2:13" x14ac:dyDescent="0.2">
      <c r="B117" s="18" t="s">
        <v>187</v>
      </c>
      <c r="C117" s="171">
        <v>3</v>
      </c>
      <c r="D117" s="171">
        <v>2</v>
      </c>
      <c r="E117" s="171">
        <v>12</v>
      </c>
      <c r="F117" s="171">
        <v>16</v>
      </c>
      <c r="G117" s="171">
        <v>0</v>
      </c>
      <c r="H117" s="171">
        <v>0</v>
      </c>
      <c r="I117" s="171">
        <v>2</v>
      </c>
      <c r="J117" s="171">
        <v>0</v>
      </c>
      <c r="K117" s="171">
        <v>0</v>
      </c>
      <c r="L117" s="171">
        <v>0</v>
      </c>
      <c r="M117" s="171">
        <v>37</v>
      </c>
    </row>
    <row r="118" spans="2:13" x14ac:dyDescent="0.2">
      <c r="B118" s="18" t="s">
        <v>188</v>
      </c>
      <c r="C118" s="171">
        <v>4</v>
      </c>
      <c r="D118" s="171">
        <v>4</v>
      </c>
      <c r="E118" s="171">
        <v>14</v>
      </c>
      <c r="F118" s="171">
        <v>13</v>
      </c>
      <c r="G118" s="171">
        <v>0</v>
      </c>
      <c r="H118" s="171">
        <v>0</v>
      </c>
      <c r="I118" s="171">
        <v>0</v>
      </c>
      <c r="J118" s="171">
        <v>1</v>
      </c>
      <c r="K118" s="171">
        <v>0</v>
      </c>
      <c r="L118" s="171">
        <v>1</v>
      </c>
      <c r="M118" s="171">
        <v>38</v>
      </c>
    </row>
    <row r="119" spans="2:13" x14ac:dyDescent="0.2">
      <c r="B119" s="18" t="s">
        <v>189</v>
      </c>
      <c r="C119" s="171">
        <v>3</v>
      </c>
      <c r="D119" s="171">
        <v>2</v>
      </c>
      <c r="E119" s="171">
        <v>15</v>
      </c>
      <c r="F119" s="171">
        <v>19</v>
      </c>
      <c r="G119" s="171">
        <v>0</v>
      </c>
      <c r="H119" s="171">
        <v>0</v>
      </c>
      <c r="I119" s="171">
        <v>0</v>
      </c>
      <c r="J119" s="171">
        <v>0</v>
      </c>
      <c r="K119" s="171">
        <v>0</v>
      </c>
      <c r="L119" s="171">
        <v>1</v>
      </c>
      <c r="M119" s="171">
        <v>41</v>
      </c>
    </row>
    <row r="120" spans="2:13" x14ac:dyDescent="0.2">
      <c r="B120" s="18" t="s">
        <v>190</v>
      </c>
      <c r="C120" s="171">
        <v>6</v>
      </c>
      <c r="D120" s="171">
        <v>2</v>
      </c>
      <c r="E120" s="171">
        <v>12</v>
      </c>
      <c r="F120" s="171">
        <v>18</v>
      </c>
      <c r="G120" s="171">
        <v>0</v>
      </c>
      <c r="H120" s="171">
        <v>0</v>
      </c>
      <c r="I120" s="171">
        <v>0</v>
      </c>
      <c r="J120" s="171">
        <v>1</v>
      </c>
      <c r="K120" s="171">
        <v>0</v>
      </c>
      <c r="L120" s="171">
        <v>1</v>
      </c>
      <c r="M120" s="171">
        <v>40</v>
      </c>
    </row>
    <row r="121" spans="2:13" x14ac:dyDescent="0.2">
      <c r="B121" s="18" t="s">
        <v>191</v>
      </c>
      <c r="C121" s="171">
        <v>6</v>
      </c>
      <c r="D121" s="171">
        <v>2</v>
      </c>
      <c r="E121" s="171">
        <v>9</v>
      </c>
      <c r="F121" s="171">
        <v>17</v>
      </c>
      <c r="G121" s="171">
        <v>0</v>
      </c>
      <c r="H121" s="171">
        <v>0</v>
      </c>
      <c r="I121" s="171">
        <v>1</v>
      </c>
      <c r="J121" s="171">
        <v>0</v>
      </c>
      <c r="K121" s="171">
        <v>0</v>
      </c>
      <c r="L121" s="171">
        <v>0</v>
      </c>
      <c r="M121" s="171">
        <v>34</v>
      </c>
    </row>
    <row r="122" spans="2:13" x14ac:dyDescent="0.2">
      <c r="B122" s="18" t="s">
        <v>192</v>
      </c>
      <c r="C122" s="171">
        <v>7</v>
      </c>
      <c r="D122" s="171">
        <v>2</v>
      </c>
      <c r="E122" s="171">
        <v>6</v>
      </c>
      <c r="F122" s="171">
        <v>16</v>
      </c>
      <c r="G122" s="171">
        <v>0</v>
      </c>
      <c r="H122" s="171">
        <v>0</v>
      </c>
      <c r="I122" s="171">
        <v>0</v>
      </c>
      <c r="J122" s="171">
        <v>0</v>
      </c>
      <c r="K122" s="171">
        <v>0</v>
      </c>
      <c r="L122" s="171">
        <v>1</v>
      </c>
      <c r="M122" s="171">
        <v>33</v>
      </c>
    </row>
    <row r="123" spans="2:13" x14ac:dyDescent="0.2">
      <c r="B123" s="18" t="s">
        <v>193</v>
      </c>
      <c r="C123" s="171">
        <v>8</v>
      </c>
      <c r="D123" s="171">
        <v>1</v>
      </c>
      <c r="E123" s="171">
        <v>4</v>
      </c>
      <c r="F123" s="171">
        <v>12</v>
      </c>
      <c r="G123" s="171">
        <v>1</v>
      </c>
      <c r="H123" s="171">
        <v>0</v>
      </c>
      <c r="I123" s="171">
        <v>2</v>
      </c>
      <c r="J123" s="171">
        <v>0</v>
      </c>
      <c r="K123" s="171">
        <v>0</v>
      </c>
      <c r="L123" s="171">
        <v>0</v>
      </c>
      <c r="M123" s="171">
        <v>28</v>
      </c>
    </row>
    <row r="124" spans="2:13" x14ac:dyDescent="0.2">
      <c r="B124" s="18" t="s">
        <v>194</v>
      </c>
      <c r="C124" s="171">
        <v>4</v>
      </c>
      <c r="D124" s="171">
        <v>0</v>
      </c>
      <c r="E124" s="171">
        <v>4</v>
      </c>
      <c r="F124" s="171">
        <v>9</v>
      </c>
      <c r="G124" s="171">
        <v>0</v>
      </c>
      <c r="H124" s="171">
        <v>0</v>
      </c>
      <c r="I124" s="171">
        <v>0</v>
      </c>
      <c r="J124" s="171">
        <v>0</v>
      </c>
      <c r="K124" s="171">
        <v>0</v>
      </c>
      <c r="L124" s="171">
        <v>0</v>
      </c>
      <c r="M124" s="171">
        <v>18</v>
      </c>
    </row>
    <row r="125" spans="2:13" x14ac:dyDescent="0.2">
      <c r="B125" s="18" t="s">
        <v>195</v>
      </c>
      <c r="C125" s="171">
        <v>5</v>
      </c>
      <c r="D125" s="171">
        <v>1</v>
      </c>
      <c r="E125" s="171">
        <v>2</v>
      </c>
      <c r="F125" s="171">
        <v>7</v>
      </c>
      <c r="G125" s="171">
        <v>0</v>
      </c>
      <c r="H125" s="171">
        <v>0</v>
      </c>
      <c r="I125" s="171">
        <v>1</v>
      </c>
      <c r="J125" s="171">
        <v>0</v>
      </c>
      <c r="K125" s="171">
        <v>0</v>
      </c>
      <c r="L125" s="171">
        <v>1</v>
      </c>
      <c r="M125" s="171">
        <v>16</v>
      </c>
    </row>
    <row r="126" spans="2:13" x14ac:dyDescent="0.2">
      <c r="B126" s="18" t="s">
        <v>196</v>
      </c>
      <c r="C126" s="171">
        <v>5</v>
      </c>
      <c r="D126" s="171">
        <v>0</v>
      </c>
      <c r="E126" s="171">
        <v>2</v>
      </c>
      <c r="F126" s="171">
        <v>8</v>
      </c>
      <c r="G126" s="171">
        <v>0</v>
      </c>
      <c r="H126" s="171">
        <v>0</v>
      </c>
      <c r="I126" s="171">
        <v>0</v>
      </c>
      <c r="J126" s="171">
        <v>0</v>
      </c>
      <c r="K126" s="171">
        <v>0</v>
      </c>
      <c r="L126" s="171">
        <v>0</v>
      </c>
      <c r="M126" s="171">
        <v>16</v>
      </c>
    </row>
    <row r="127" spans="2:13" x14ac:dyDescent="0.2">
      <c r="B127" s="18" t="s">
        <v>197</v>
      </c>
      <c r="C127" s="171">
        <v>4</v>
      </c>
      <c r="D127" s="171">
        <v>0</v>
      </c>
      <c r="E127" s="171">
        <v>1</v>
      </c>
      <c r="F127" s="171">
        <v>7</v>
      </c>
      <c r="G127" s="171">
        <v>0</v>
      </c>
      <c r="H127" s="171">
        <v>0</v>
      </c>
      <c r="I127" s="171">
        <v>0</v>
      </c>
      <c r="J127" s="171">
        <v>0</v>
      </c>
      <c r="K127" s="171">
        <v>0</v>
      </c>
      <c r="L127" s="171">
        <v>0</v>
      </c>
      <c r="M127" s="171">
        <v>13</v>
      </c>
    </row>
    <row r="128" spans="2:13" x14ac:dyDescent="0.2">
      <c r="B128" s="15" t="s">
        <v>172</v>
      </c>
      <c r="C128" s="171">
        <v>88</v>
      </c>
      <c r="D128" s="171">
        <v>39</v>
      </c>
      <c r="E128" s="171">
        <v>119</v>
      </c>
      <c r="F128" s="171">
        <v>238</v>
      </c>
      <c r="G128" s="171">
        <v>4</v>
      </c>
      <c r="H128" s="171">
        <v>1</v>
      </c>
      <c r="I128" s="171">
        <v>12</v>
      </c>
      <c r="J128" s="171">
        <v>8</v>
      </c>
      <c r="K128" s="171">
        <v>3</v>
      </c>
      <c r="L128" s="171">
        <v>5</v>
      </c>
      <c r="M128" s="171">
        <v>517</v>
      </c>
    </row>
  </sheetData>
  <pageMargins left="0.39370078740157483" right="0.39370078740157483" top="0.39370078740157483" bottom="0.39370078740157483" header="0" footer="0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Q32"/>
  <sheetViews>
    <sheetView zoomScale="85" zoomScaleNormal="85" workbookViewId="0"/>
  </sheetViews>
  <sheetFormatPr defaultRowHeight="12.75" x14ac:dyDescent="0.2"/>
  <cols>
    <col min="1" max="4" width="9.140625" style="47"/>
    <col min="5" max="5" width="7.7109375" style="47" customWidth="1"/>
    <col min="6" max="9" width="9.140625" style="47"/>
    <col min="10" max="10" width="7.7109375" style="47" customWidth="1"/>
    <col min="11" max="15" width="9.140625" style="47"/>
    <col min="16" max="16" width="11.140625" style="47" bestFit="1" customWidth="1"/>
    <col min="17" max="16384" width="9.140625" style="47"/>
  </cols>
  <sheetData>
    <row r="1" spans="1:17" ht="18" x14ac:dyDescent="0.25">
      <c r="A1" s="3" t="s">
        <v>199</v>
      </c>
      <c r="F1" s="107" t="s">
        <v>200</v>
      </c>
      <c r="K1" s="107"/>
      <c r="M1" s="23"/>
      <c r="O1" s="107"/>
    </row>
    <row r="2" spans="1:17" ht="57" x14ac:dyDescent="0.2">
      <c r="A2" s="172"/>
      <c r="B2" s="173" t="s">
        <v>201</v>
      </c>
      <c r="C2" s="173" t="s">
        <v>102</v>
      </c>
      <c r="D2" s="174"/>
      <c r="E2" s="172"/>
      <c r="F2" s="172"/>
      <c r="G2" s="173" t="s">
        <v>225</v>
      </c>
      <c r="H2" s="174" t="s">
        <v>9</v>
      </c>
      <c r="I2" s="48"/>
      <c r="L2" s="48"/>
      <c r="M2" s="48"/>
      <c r="P2" s="48"/>
      <c r="Q2" s="48"/>
    </row>
    <row r="3" spans="1:17" ht="14.25" x14ac:dyDescent="0.2">
      <c r="A3" s="175" t="s">
        <v>203</v>
      </c>
      <c r="B3" s="176">
        <f>Table28!M79</f>
        <v>17</v>
      </c>
      <c r="C3" s="177">
        <f>Table28!L10</f>
        <v>76</v>
      </c>
      <c r="D3" s="174"/>
      <c r="E3" s="172"/>
      <c r="F3" s="175" t="s">
        <v>203</v>
      </c>
      <c r="G3" s="176">
        <f>Table28!M104</f>
        <v>16</v>
      </c>
      <c r="H3" s="177">
        <f>Table28!L38</f>
        <v>79</v>
      </c>
      <c r="I3" s="48"/>
      <c r="L3" s="48"/>
      <c r="M3" s="48"/>
      <c r="P3" s="48"/>
      <c r="Q3" s="48"/>
    </row>
    <row r="4" spans="1:17" ht="14.25" x14ac:dyDescent="0.2">
      <c r="A4" s="175" t="s">
        <v>204</v>
      </c>
      <c r="B4" s="176">
        <f>Table28!M80</f>
        <v>8</v>
      </c>
      <c r="C4" s="177">
        <f>Table28!L11</f>
        <v>43</v>
      </c>
      <c r="D4" s="174"/>
      <c r="E4" s="172"/>
      <c r="F4" s="175" t="s">
        <v>204</v>
      </c>
      <c r="G4" s="176">
        <f>Table28!M105</f>
        <v>13</v>
      </c>
      <c r="H4" s="177">
        <f>Table28!L39</f>
        <v>64</v>
      </c>
      <c r="I4" s="48"/>
      <c r="L4" s="48"/>
      <c r="M4" s="48"/>
      <c r="P4" s="48"/>
      <c r="Q4" s="48"/>
    </row>
    <row r="5" spans="1:17" ht="14.25" x14ac:dyDescent="0.2">
      <c r="A5" s="175" t="s">
        <v>205</v>
      </c>
      <c r="B5" s="176">
        <f>Table28!M81</f>
        <v>4</v>
      </c>
      <c r="C5" s="177">
        <f>Table28!L12</f>
        <v>29</v>
      </c>
      <c r="D5" s="174"/>
      <c r="E5" s="172"/>
      <c r="F5" s="175" t="s">
        <v>205</v>
      </c>
      <c r="G5" s="176">
        <f>Table28!M106</f>
        <v>14</v>
      </c>
      <c r="H5" s="177">
        <f>Table28!L40</f>
        <v>49</v>
      </c>
      <c r="I5" s="48"/>
      <c r="L5" s="48"/>
      <c r="M5" s="48"/>
      <c r="P5" s="48"/>
      <c r="Q5" s="48"/>
    </row>
    <row r="6" spans="1:17" ht="14.25" x14ac:dyDescent="0.2">
      <c r="A6" s="175" t="s">
        <v>206</v>
      </c>
      <c r="B6" s="176">
        <f>Table28!M82</f>
        <v>7</v>
      </c>
      <c r="C6" s="177">
        <f>Table28!L13</f>
        <v>26</v>
      </c>
      <c r="D6" s="174"/>
      <c r="E6" s="172"/>
      <c r="F6" s="175" t="s">
        <v>206</v>
      </c>
      <c r="G6" s="176">
        <f>Table28!M107</f>
        <v>10</v>
      </c>
      <c r="H6" s="177">
        <f>Table28!L41</f>
        <v>41</v>
      </c>
      <c r="I6" s="48"/>
      <c r="L6" s="48"/>
      <c r="M6" s="48"/>
      <c r="P6" s="48"/>
      <c r="Q6" s="48"/>
    </row>
    <row r="7" spans="1:17" ht="14.25" x14ac:dyDescent="0.2">
      <c r="A7" s="175" t="s">
        <v>207</v>
      </c>
      <c r="B7" s="176">
        <f>Table28!M83</f>
        <v>5</v>
      </c>
      <c r="C7" s="177">
        <f>Table28!L14</f>
        <v>25</v>
      </c>
      <c r="D7" s="174"/>
      <c r="E7" s="172"/>
      <c r="F7" s="175" t="s">
        <v>207</v>
      </c>
      <c r="G7" s="176">
        <f>Table28!M108</f>
        <v>6</v>
      </c>
      <c r="H7" s="177">
        <f>Table28!L42</f>
        <v>25</v>
      </c>
      <c r="I7" s="48"/>
      <c r="L7" s="48"/>
      <c r="M7" s="48"/>
      <c r="P7" s="48"/>
      <c r="Q7" s="48"/>
    </row>
    <row r="8" spans="1:17" ht="14.25" x14ac:dyDescent="0.2">
      <c r="A8" s="175" t="s">
        <v>208</v>
      </c>
      <c r="B8" s="176">
        <f>Table28!M84</f>
        <v>10</v>
      </c>
      <c r="C8" s="177">
        <f>Table28!L15</f>
        <v>45</v>
      </c>
      <c r="D8" s="174"/>
      <c r="E8" s="172"/>
      <c r="F8" s="175" t="s">
        <v>208</v>
      </c>
      <c r="G8" s="176">
        <f>Table28!M109</f>
        <v>7</v>
      </c>
      <c r="H8" s="177">
        <f>Table28!L43</f>
        <v>22</v>
      </c>
      <c r="I8" s="48"/>
      <c r="L8" s="48"/>
      <c r="M8" s="48"/>
      <c r="P8" s="48"/>
      <c r="Q8" s="48"/>
    </row>
    <row r="9" spans="1:17" ht="14.25" x14ac:dyDescent="0.2">
      <c r="A9" s="175" t="s">
        <v>209</v>
      </c>
      <c r="B9" s="176">
        <f>Table28!M85</f>
        <v>29</v>
      </c>
      <c r="C9" s="177">
        <f>Table28!L16</f>
        <v>141</v>
      </c>
      <c r="D9" s="174"/>
      <c r="E9" s="172"/>
      <c r="F9" s="175" t="s">
        <v>209</v>
      </c>
      <c r="G9" s="176">
        <f>Table28!M110</f>
        <v>7</v>
      </c>
      <c r="H9" s="177">
        <f>Table28!L44</f>
        <v>30</v>
      </c>
      <c r="I9" s="48"/>
      <c r="L9" s="48"/>
      <c r="M9" s="48"/>
      <c r="P9" s="48"/>
      <c r="Q9" s="48"/>
    </row>
    <row r="10" spans="1:17" ht="14.25" x14ac:dyDescent="0.2">
      <c r="A10" s="175" t="s">
        <v>210</v>
      </c>
      <c r="B10" s="176">
        <f>Table28!M86</f>
        <v>57</v>
      </c>
      <c r="C10" s="177">
        <f>Table28!L17</f>
        <v>347</v>
      </c>
      <c r="D10" s="174"/>
      <c r="E10" s="172"/>
      <c r="F10" s="175" t="s">
        <v>210</v>
      </c>
      <c r="G10" s="176">
        <f>Table28!M111</f>
        <v>8</v>
      </c>
      <c r="H10" s="177">
        <f>Table28!L45</f>
        <v>45</v>
      </c>
      <c r="I10" s="48"/>
      <c r="L10" s="48"/>
      <c r="M10" s="48"/>
      <c r="P10" s="48"/>
      <c r="Q10" s="48"/>
    </row>
    <row r="11" spans="1:17" ht="14.25" x14ac:dyDescent="0.2">
      <c r="A11" s="175" t="s">
        <v>211</v>
      </c>
      <c r="B11" s="176">
        <f>Table28!M87</f>
        <v>64</v>
      </c>
      <c r="C11" s="177">
        <f>Table28!L18</f>
        <v>475</v>
      </c>
      <c r="D11" s="174"/>
      <c r="E11" s="172"/>
      <c r="F11" s="175" t="s">
        <v>211</v>
      </c>
      <c r="G11" s="176">
        <f>Table28!M112</f>
        <v>11</v>
      </c>
      <c r="H11" s="177">
        <f>Table28!L46</f>
        <v>53</v>
      </c>
      <c r="I11" s="48"/>
      <c r="L11" s="48"/>
      <c r="M11" s="48"/>
      <c r="P11" s="48"/>
      <c r="Q11" s="48"/>
    </row>
    <row r="12" spans="1:17" ht="14.25" x14ac:dyDescent="0.2">
      <c r="A12" s="175" t="s">
        <v>212</v>
      </c>
      <c r="B12" s="176">
        <f>Table28!M88</f>
        <v>55</v>
      </c>
      <c r="C12" s="177">
        <f>Table28!L19</f>
        <v>373</v>
      </c>
      <c r="D12" s="174"/>
      <c r="E12" s="172"/>
      <c r="F12" s="175" t="s">
        <v>212</v>
      </c>
      <c r="G12" s="176">
        <f>Table28!M113</f>
        <v>15</v>
      </c>
      <c r="H12" s="177">
        <f>Table28!L47</f>
        <v>91</v>
      </c>
      <c r="I12" s="48"/>
      <c r="L12" s="48"/>
      <c r="M12" s="48"/>
      <c r="P12" s="48"/>
      <c r="Q12" s="48"/>
    </row>
    <row r="13" spans="1:17" ht="14.25" x14ac:dyDescent="0.2">
      <c r="A13" s="175" t="s">
        <v>213</v>
      </c>
      <c r="B13" s="176">
        <f>Table28!M89</f>
        <v>52</v>
      </c>
      <c r="C13" s="177">
        <f>Table28!L20</f>
        <v>292</v>
      </c>
      <c r="D13" s="174"/>
      <c r="E13" s="172"/>
      <c r="F13" s="175" t="s">
        <v>213</v>
      </c>
      <c r="G13" s="176">
        <f>Table28!M114</f>
        <v>26</v>
      </c>
      <c r="H13" s="177">
        <f>Table28!L48</f>
        <v>116</v>
      </c>
      <c r="I13" s="48"/>
      <c r="L13" s="48"/>
      <c r="M13" s="48"/>
      <c r="P13" s="48"/>
      <c r="Q13" s="48"/>
    </row>
    <row r="14" spans="1:17" ht="14.25" x14ac:dyDescent="0.2">
      <c r="A14" s="175" t="s">
        <v>214</v>
      </c>
      <c r="B14" s="176">
        <f>Table28!M90</f>
        <v>56</v>
      </c>
      <c r="C14" s="177">
        <f>Table28!L21</f>
        <v>357</v>
      </c>
      <c r="D14" s="174"/>
      <c r="E14" s="172"/>
      <c r="F14" s="175" t="s">
        <v>214</v>
      </c>
      <c r="G14" s="176">
        <f>Table28!M115</f>
        <v>35</v>
      </c>
      <c r="H14" s="177">
        <f>Table28!L49</f>
        <v>147</v>
      </c>
      <c r="I14" s="48"/>
      <c r="L14" s="48"/>
      <c r="M14" s="48"/>
      <c r="P14" s="48"/>
      <c r="Q14" s="48"/>
    </row>
    <row r="15" spans="1:17" ht="15" x14ac:dyDescent="0.2">
      <c r="A15" s="175" t="s">
        <v>215</v>
      </c>
      <c r="B15" s="176">
        <f>Table28!M91</f>
        <v>66</v>
      </c>
      <c r="C15" s="177">
        <f>Table28!L22</f>
        <v>411</v>
      </c>
      <c r="D15" s="178"/>
      <c r="E15" s="172"/>
      <c r="F15" s="175" t="s">
        <v>215</v>
      </c>
      <c r="G15" s="176">
        <f>Table28!M116</f>
        <v>34</v>
      </c>
      <c r="H15" s="177">
        <f>Table28!L50</f>
        <v>169</v>
      </c>
      <c r="I15" s="46"/>
      <c r="K15" s="158"/>
      <c r="L15" s="44"/>
      <c r="M15" s="46"/>
      <c r="O15" s="158"/>
      <c r="P15" s="46"/>
      <c r="Q15" s="46"/>
    </row>
    <row r="16" spans="1:17" ht="15" x14ac:dyDescent="0.2">
      <c r="A16" s="179">
        <v>13</v>
      </c>
      <c r="B16" s="176">
        <f>Table28!M92</f>
        <v>69</v>
      </c>
      <c r="C16" s="177">
        <f>Table28!L23</f>
        <v>426</v>
      </c>
      <c r="D16" s="178"/>
      <c r="E16" s="172"/>
      <c r="F16" s="179">
        <v>13</v>
      </c>
      <c r="G16" s="176">
        <f>Table28!M117</f>
        <v>37</v>
      </c>
      <c r="H16" s="177">
        <f>Table28!L51</f>
        <v>188</v>
      </c>
      <c r="I16" s="46"/>
      <c r="K16" s="158"/>
      <c r="L16" s="44"/>
      <c r="M16" s="46"/>
      <c r="O16" s="158"/>
      <c r="P16" s="46"/>
      <c r="Q16" s="46"/>
    </row>
    <row r="17" spans="1:17" ht="15" x14ac:dyDescent="0.2">
      <c r="A17" s="179">
        <v>14</v>
      </c>
      <c r="B17" s="176">
        <f>Table28!M93</f>
        <v>74</v>
      </c>
      <c r="C17" s="177">
        <f>Table28!L24</f>
        <v>454</v>
      </c>
      <c r="D17" s="178"/>
      <c r="E17" s="172"/>
      <c r="F17" s="179">
        <v>14</v>
      </c>
      <c r="G17" s="176">
        <f>Table28!M118</f>
        <v>38</v>
      </c>
      <c r="H17" s="177">
        <f>Table28!L52</f>
        <v>187</v>
      </c>
      <c r="I17" s="46"/>
      <c r="K17" s="158"/>
      <c r="L17" s="46"/>
      <c r="M17" s="46"/>
      <c r="O17" s="158"/>
      <c r="P17" s="46"/>
      <c r="Q17" s="46"/>
    </row>
    <row r="18" spans="1:17" ht="15" x14ac:dyDescent="0.2">
      <c r="A18" s="179">
        <v>15</v>
      </c>
      <c r="B18" s="176">
        <f>Table28!M94</f>
        <v>86</v>
      </c>
      <c r="C18" s="177">
        <f>Table28!L25</f>
        <v>514</v>
      </c>
      <c r="D18" s="178"/>
      <c r="E18" s="172"/>
      <c r="F18" s="179">
        <v>15</v>
      </c>
      <c r="G18" s="176">
        <f>Table28!M119</f>
        <v>41</v>
      </c>
      <c r="H18" s="177">
        <f>Table28!L53</f>
        <v>177</v>
      </c>
      <c r="I18" s="46"/>
      <c r="K18" s="158"/>
      <c r="L18" s="46"/>
      <c r="M18" s="46"/>
      <c r="O18" s="158"/>
      <c r="P18" s="46"/>
      <c r="Q18" s="46"/>
    </row>
    <row r="19" spans="1:17" ht="15" x14ac:dyDescent="0.2">
      <c r="A19" s="179">
        <v>16</v>
      </c>
      <c r="B19" s="176">
        <f>Table28!M95</f>
        <v>100</v>
      </c>
      <c r="C19" s="177">
        <f>Table28!L26</f>
        <v>626</v>
      </c>
      <c r="D19" s="178"/>
      <c r="E19" s="172"/>
      <c r="F19" s="179">
        <v>16</v>
      </c>
      <c r="G19" s="176">
        <f>Table28!M120</f>
        <v>40</v>
      </c>
      <c r="H19" s="177">
        <f>Table28!L54</f>
        <v>176</v>
      </c>
      <c r="I19" s="46"/>
      <c r="K19" s="158"/>
      <c r="L19" s="46"/>
      <c r="M19" s="46"/>
      <c r="O19" s="158"/>
      <c r="P19" s="46"/>
      <c r="Q19" s="46"/>
    </row>
    <row r="20" spans="1:17" ht="15" x14ac:dyDescent="0.2">
      <c r="A20" s="179">
        <v>17</v>
      </c>
      <c r="B20" s="176">
        <f>Table28!M96</f>
        <v>98</v>
      </c>
      <c r="C20" s="177">
        <f>Table28!L27</f>
        <v>663</v>
      </c>
      <c r="D20" s="178"/>
      <c r="E20" s="172"/>
      <c r="F20" s="179">
        <v>17</v>
      </c>
      <c r="G20" s="176">
        <f>Table28!M121</f>
        <v>34</v>
      </c>
      <c r="H20" s="177">
        <f>Table28!L55</f>
        <v>163</v>
      </c>
      <c r="I20" s="46"/>
      <c r="K20" s="158"/>
      <c r="L20" s="46"/>
      <c r="M20" s="46"/>
      <c r="O20" s="158"/>
      <c r="P20" s="46"/>
      <c r="Q20" s="46"/>
    </row>
    <row r="21" spans="1:17" ht="15" x14ac:dyDescent="0.2">
      <c r="A21" s="179">
        <v>18</v>
      </c>
      <c r="B21" s="176">
        <f>Table28!M97</f>
        <v>73</v>
      </c>
      <c r="C21" s="177">
        <f>Table28!L28</f>
        <v>482</v>
      </c>
      <c r="D21" s="178"/>
      <c r="E21" s="172"/>
      <c r="F21" s="179">
        <v>18</v>
      </c>
      <c r="G21" s="176">
        <f>Table28!M122</f>
        <v>33</v>
      </c>
      <c r="H21" s="177">
        <f>Table28!L56</f>
        <v>156</v>
      </c>
      <c r="I21" s="46"/>
      <c r="K21" s="158"/>
      <c r="L21" s="46"/>
      <c r="M21" s="46"/>
      <c r="O21" s="158"/>
      <c r="P21" s="46"/>
      <c r="Q21" s="46"/>
    </row>
    <row r="22" spans="1:17" ht="15" x14ac:dyDescent="0.2">
      <c r="A22" s="179">
        <v>19</v>
      </c>
      <c r="B22" s="176">
        <f>Table28!M98</f>
        <v>65</v>
      </c>
      <c r="C22" s="177">
        <f>Table28!L29</f>
        <v>338</v>
      </c>
      <c r="D22" s="178"/>
      <c r="E22" s="172"/>
      <c r="F22" s="179">
        <v>19</v>
      </c>
      <c r="G22" s="176">
        <f>Table28!M123</f>
        <v>28</v>
      </c>
      <c r="H22" s="177">
        <f>Table28!L57</f>
        <v>133</v>
      </c>
      <c r="I22" s="46"/>
      <c r="K22" s="158"/>
      <c r="L22" s="46"/>
      <c r="M22" s="46"/>
      <c r="O22" s="158"/>
      <c r="P22" s="46"/>
      <c r="Q22" s="46"/>
    </row>
    <row r="23" spans="1:17" ht="15" x14ac:dyDescent="0.2">
      <c r="A23" s="179">
        <v>20</v>
      </c>
      <c r="B23" s="176">
        <f>Table28!M99</f>
        <v>45</v>
      </c>
      <c r="C23" s="177">
        <f>Table28!L30</f>
        <v>234</v>
      </c>
      <c r="D23" s="178"/>
      <c r="E23" s="172"/>
      <c r="F23" s="179">
        <v>20</v>
      </c>
      <c r="G23" s="176">
        <f>Table28!M124</f>
        <v>18</v>
      </c>
      <c r="H23" s="177">
        <f>Table28!L58</f>
        <v>92</v>
      </c>
      <c r="I23" s="46"/>
      <c r="K23" s="158"/>
      <c r="L23" s="46"/>
      <c r="M23" s="46"/>
      <c r="O23" s="158"/>
      <c r="P23" s="46"/>
      <c r="Q23" s="46"/>
    </row>
    <row r="24" spans="1:17" ht="15" x14ac:dyDescent="0.2">
      <c r="A24" s="179">
        <v>21</v>
      </c>
      <c r="B24" s="176">
        <f>Table28!M100</f>
        <v>36</v>
      </c>
      <c r="C24" s="177">
        <f>Table28!L31</f>
        <v>197</v>
      </c>
      <c r="D24" s="178"/>
      <c r="E24" s="172"/>
      <c r="F24" s="179">
        <v>21</v>
      </c>
      <c r="G24" s="176">
        <f>Table28!M125</f>
        <v>16</v>
      </c>
      <c r="H24" s="177">
        <f>Table28!L59</f>
        <v>77</v>
      </c>
      <c r="I24" s="46"/>
      <c r="K24" s="158"/>
      <c r="L24" s="46"/>
      <c r="M24" s="46"/>
      <c r="O24" s="158"/>
      <c r="P24" s="46"/>
      <c r="Q24" s="46"/>
    </row>
    <row r="25" spans="1:17" ht="15" x14ac:dyDescent="0.2">
      <c r="A25" s="179">
        <v>22</v>
      </c>
      <c r="B25" s="176">
        <f>Table28!M101</f>
        <v>30</v>
      </c>
      <c r="C25" s="177">
        <f>Table28!L32</f>
        <v>151</v>
      </c>
      <c r="D25" s="178"/>
      <c r="E25" s="172"/>
      <c r="F25" s="179">
        <v>22</v>
      </c>
      <c r="G25" s="176">
        <f>Table28!M126</f>
        <v>16</v>
      </c>
      <c r="H25" s="177">
        <f>Table28!L60</f>
        <v>73</v>
      </c>
      <c r="I25" s="46"/>
      <c r="K25" s="158"/>
      <c r="L25" s="46"/>
      <c r="M25" s="46"/>
      <c r="O25" s="158"/>
      <c r="P25" s="46"/>
      <c r="Q25" s="46"/>
    </row>
    <row r="26" spans="1:17" ht="15" x14ac:dyDescent="0.2">
      <c r="A26" s="179">
        <v>23</v>
      </c>
      <c r="B26" s="176">
        <f>Table28!M102</f>
        <v>25</v>
      </c>
      <c r="C26" s="177">
        <f>Table28!L33</f>
        <v>112</v>
      </c>
      <c r="D26" s="178"/>
      <c r="E26" s="172"/>
      <c r="F26" s="179">
        <v>23</v>
      </c>
      <c r="G26" s="176">
        <f>Table28!M127</f>
        <v>13</v>
      </c>
      <c r="H26" s="177">
        <f>Table28!L61</f>
        <v>63</v>
      </c>
      <c r="I26" s="46"/>
      <c r="K26" s="158"/>
      <c r="L26" s="46"/>
      <c r="M26" s="46"/>
      <c r="O26" s="158"/>
      <c r="P26" s="46"/>
      <c r="Q26" s="46"/>
    </row>
    <row r="27" spans="1:17" ht="15.75" x14ac:dyDescent="0.25">
      <c r="B27" s="180"/>
      <c r="C27" s="159"/>
      <c r="G27" s="46"/>
    </row>
    <row r="29" spans="1:17" s="3" customFormat="1" ht="18" x14ac:dyDescent="0.25">
      <c r="A29" s="1" t="s">
        <v>220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2" t="s">
        <v>122</v>
      </c>
    </row>
    <row r="30" spans="1:17" s="3" customFormat="1" ht="1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7" s="3" customFormat="1" ht="18" x14ac:dyDescent="0.25">
      <c r="A31" s="1" t="s">
        <v>226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7" s="3" customFormat="1" ht="18" x14ac:dyDescent="0.25">
      <c r="A32" s="1" t="s">
        <v>125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60"/>
    </row>
  </sheetData>
  <pageMargins left="0.39370078740157483" right="0.39370078740157483" top="0.39370078740157483" bottom="0.39370078740157483" header="0" footer="0"/>
  <pageSetup paperSize="9" scale="74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M51"/>
  <sheetViews>
    <sheetView zoomScaleNormal="100" workbookViewId="0"/>
  </sheetViews>
  <sheetFormatPr defaultRowHeight="12.75" x14ac:dyDescent="0.2"/>
  <cols>
    <col min="1" max="16384" width="9.140625" style="114"/>
  </cols>
  <sheetData>
    <row r="1" spans="1:13" x14ac:dyDescent="0.2">
      <c r="A1" s="112" t="s">
        <v>227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</row>
    <row r="2" spans="1:13" x14ac:dyDescent="0.2">
      <c r="A2" s="112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x14ac:dyDescent="0.2">
      <c r="A3" s="112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3" x14ac:dyDescent="0.2">
      <c r="A4" s="112" t="s">
        <v>228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</row>
    <row r="5" spans="1:13" x14ac:dyDescent="0.2">
      <c r="A5" s="112" t="s">
        <v>229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</row>
    <row r="7" spans="1:13" ht="25.5" x14ac:dyDescent="0.2">
      <c r="A7" s="181"/>
      <c r="B7" s="181"/>
      <c r="C7" s="182" t="s">
        <v>16</v>
      </c>
      <c r="D7" s="182" t="s">
        <v>20</v>
      </c>
      <c r="E7" s="182" t="s">
        <v>230</v>
      </c>
      <c r="F7" s="182" t="s">
        <v>22</v>
      </c>
      <c r="G7" s="182" t="s">
        <v>25</v>
      </c>
      <c r="H7" s="182" t="s">
        <v>26</v>
      </c>
      <c r="I7" s="182" t="s">
        <v>27</v>
      </c>
      <c r="J7" s="182" t="s">
        <v>28</v>
      </c>
      <c r="K7" s="182" t="s">
        <v>29</v>
      </c>
      <c r="L7" s="182" t="s">
        <v>30</v>
      </c>
      <c r="M7" s="182" t="s">
        <v>7</v>
      </c>
    </row>
    <row r="8" spans="1:13" x14ac:dyDescent="0.2">
      <c r="A8" s="113" t="s">
        <v>100</v>
      </c>
      <c r="B8" s="113" t="s">
        <v>231</v>
      </c>
      <c r="C8" s="183">
        <v>37</v>
      </c>
      <c r="D8" s="183">
        <v>1</v>
      </c>
      <c r="E8" s="183" t="s">
        <v>117</v>
      </c>
      <c r="F8" s="184">
        <v>26</v>
      </c>
      <c r="G8" s="183">
        <v>1</v>
      </c>
      <c r="H8" s="183" t="s">
        <v>117</v>
      </c>
      <c r="I8" s="183">
        <v>3</v>
      </c>
      <c r="J8" s="183">
        <v>1</v>
      </c>
      <c r="K8" s="183" t="s">
        <v>117</v>
      </c>
      <c r="L8" s="183" t="s">
        <v>117</v>
      </c>
      <c r="M8" s="184">
        <v>68</v>
      </c>
    </row>
    <row r="9" spans="1:13" x14ac:dyDescent="0.2">
      <c r="A9" s="113"/>
      <c r="B9" s="113" t="s">
        <v>232</v>
      </c>
      <c r="C9" s="183">
        <v>39</v>
      </c>
      <c r="D9" s="183">
        <v>2</v>
      </c>
      <c r="E9" s="183" t="s">
        <v>117</v>
      </c>
      <c r="F9" s="184">
        <v>31</v>
      </c>
      <c r="G9" s="183">
        <v>1</v>
      </c>
      <c r="H9" s="183">
        <v>0</v>
      </c>
      <c r="I9" s="183">
        <v>8</v>
      </c>
      <c r="J9" s="183">
        <v>1</v>
      </c>
      <c r="K9" s="183" t="s">
        <v>117</v>
      </c>
      <c r="L9" s="183">
        <v>0</v>
      </c>
      <c r="M9" s="184">
        <v>83</v>
      </c>
    </row>
    <row r="10" spans="1:13" x14ac:dyDescent="0.2">
      <c r="A10" s="113"/>
      <c r="B10" s="113" t="s">
        <v>233</v>
      </c>
      <c r="C10" s="183">
        <v>42</v>
      </c>
      <c r="D10" s="183">
        <v>3</v>
      </c>
      <c r="E10" s="183">
        <v>0</v>
      </c>
      <c r="F10" s="184">
        <v>25</v>
      </c>
      <c r="G10" s="183">
        <v>1</v>
      </c>
      <c r="H10" s="183">
        <v>1</v>
      </c>
      <c r="I10" s="183">
        <v>1</v>
      </c>
      <c r="J10" s="183">
        <v>0</v>
      </c>
      <c r="K10" s="183" t="s">
        <v>117</v>
      </c>
      <c r="L10" s="183" t="s">
        <v>117</v>
      </c>
      <c r="M10" s="184">
        <v>73</v>
      </c>
    </row>
    <row r="11" spans="1:13" x14ac:dyDescent="0.2">
      <c r="A11" s="113"/>
      <c r="B11" s="113" t="s">
        <v>234</v>
      </c>
      <c r="C11" s="183">
        <v>30</v>
      </c>
      <c r="D11" s="183">
        <v>6</v>
      </c>
      <c r="E11" s="183">
        <v>1</v>
      </c>
      <c r="F11" s="184">
        <v>37</v>
      </c>
      <c r="G11" s="183">
        <v>1</v>
      </c>
      <c r="H11" s="183">
        <v>0</v>
      </c>
      <c r="I11" s="183">
        <v>2</v>
      </c>
      <c r="J11" s="183">
        <v>1</v>
      </c>
      <c r="K11" s="183">
        <v>0</v>
      </c>
      <c r="L11" s="183" t="s">
        <v>117</v>
      </c>
      <c r="M11" s="184">
        <v>77</v>
      </c>
    </row>
    <row r="12" spans="1:13" x14ac:dyDescent="0.2">
      <c r="A12" s="113"/>
      <c r="B12" s="113" t="s">
        <v>235</v>
      </c>
      <c r="C12" s="183">
        <v>37</v>
      </c>
      <c r="D12" s="183">
        <v>8</v>
      </c>
      <c r="E12" s="183">
        <v>1</v>
      </c>
      <c r="F12" s="184">
        <v>27</v>
      </c>
      <c r="G12" s="183">
        <v>0</v>
      </c>
      <c r="H12" s="183" t="s">
        <v>117</v>
      </c>
      <c r="I12" s="183">
        <v>2</v>
      </c>
      <c r="J12" s="183">
        <v>1</v>
      </c>
      <c r="K12" s="183" t="s">
        <v>117</v>
      </c>
      <c r="L12" s="183">
        <v>0</v>
      </c>
      <c r="M12" s="184">
        <v>75</v>
      </c>
    </row>
    <row r="13" spans="1:13" x14ac:dyDescent="0.2">
      <c r="A13" s="113"/>
      <c r="B13" s="113" t="s">
        <v>236</v>
      </c>
      <c r="C13" s="183">
        <v>39</v>
      </c>
      <c r="D13" s="183">
        <v>8</v>
      </c>
      <c r="E13" s="183">
        <v>1</v>
      </c>
      <c r="F13" s="184">
        <v>27</v>
      </c>
      <c r="G13" s="183">
        <v>1</v>
      </c>
      <c r="H13" s="183">
        <v>1</v>
      </c>
      <c r="I13" s="183">
        <v>1</v>
      </c>
      <c r="J13" s="183">
        <v>1</v>
      </c>
      <c r="K13" s="183" t="s">
        <v>117</v>
      </c>
      <c r="L13" s="183">
        <v>0</v>
      </c>
      <c r="M13" s="184">
        <v>80</v>
      </c>
    </row>
    <row r="14" spans="1:13" x14ac:dyDescent="0.2">
      <c r="A14" s="113"/>
      <c r="B14" s="113" t="s">
        <v>237</v>
      </c>
      <c r="C14" s="183">
        <v>27</v>
      </c>
      <c r="D14" s="183">
        <v>10</v>
      </c>
      <c r="E14" s="183">
        <v>1</v>
      </c>
      <c r="F14" s="184">
        <v>38</v>
      </c>
      <c r="G14" s="183">
        <v>0</v>
      </c>
      <c r="H14" s="183">
        <v>0</v>
      </c>
      <c r="I14" s="183">
        <v>2</v>
      </c>
      <c r="J14" s="183">
        <v>1</v>
      </c>
      <c r="K14" s="183">
        <v>0</v>
      </c>
      <c r="L14" s="183">
        <v>0</v>
      </c>
      <c r="M14" s="184">
        <v>79</v>
      </c>
    </row>
    <row r="15" spans="1:13" x14ac:dyDescent="0.2">
      <c r="A15" s="113"/>
      <c r="B15" s="113" t="s">
        <v>238</v>
      </c>
      <c r="C15" s="183">
        <v>32</v>
      </c>
      <c r="D15" s="183">
        <v>10</v>
      </c>
      <c r="E15" s="183">
        <v>1</v>
      </c>
      <c r="F15" s="184">
        <v>40</v>
      </c>
      <c r="G15" s="183">
        <v>0</v>
      </c>
      <c r="H15" s="183">
        <v>0</v>
      </c>
      <c r="I15" s="183">
        <v>7</v>
      </c>
      <c r="J15" s="183">
        <v>1</v>
      </c>
      <c r="K15" s="183" t="s">
        <v>117</v>
      </c>
      <c r="L15" s="183">
        <v>0</v>
      </c>
      <c r="M15" s="184">
        <v>91</v>
      </c>
    </row>
    <row r="16" spans="1:13" x14ac:dyDescent="0.2">
      <c r="A16" s="113"/>
      <c r="B16" s="113" t="s">
        <v>239</v>
      </c>
      <c r="C16" s="183">
        <v>42</v>
      </c>
      <c r="D16" s="183">
        <v>9</v>
      </c>
      <c r="E16" s="183">
        <v>1</v>
      </c>
      <c r="F16" s="184">
        <v>26</v>
      </c>
      <c r="G16" s="183">
        <v>1</v>
      </c>
      <c r="H16" s="183">
        <v>0</v>
      </c>
      <c r="I16" s="183">
        <v>4</v>
      </c>
      <c r="J16" s="183">
        <v>1</v>
      </c>
      <c r="K16" s="183" t="s">
        <v>117</v>
      </c>
      <c r="L16" s="183">
        <v>0</v>
      </c>
      <c r="M16" s="184">
        <v>86</v>
      </c>
    </row>
    <row r="17" spans="1:13" x14ac:dyDescent="0.2">
      <c r="A17" s="113"/>
      <c r="B17" s="113" t="s">
        <v>240</v>
      </c>
      <c r="C17" s="183">
        <v>36</v>
      </c>
      <c r="D17" s="183">
        <v>5</v>
      </c>
      <c r="E17" s="183">
        <v>0</v>
      </c>
      <c r="F17" s="184">
        <v>29</v>
      </c>
      <c r="G17" s="183" t="s">
        <v>117</v>
      </c>
      <c r="H17" s="183" t="s">
        <v>117</v>
      </c>
      <c r="I17" s="183">
        <v>3</v>
      </c>
      <c r="J17" s="183" t="s">
        <v>117</v>
      </c>
      <c r="K17" s="183">
        <v>0</v>
      </c>
      <c r="L17" s="183">
        <v>0</v>
      </c>
      <c r="M17" s="184">
        <v>74</v>
      </c>
    </row>
    <row r="18" spans="1:13" x14ac:dyDescent="0.2">
      <c r="A18" s="113"/>
      <c r="B18" s="113" t="s">
        <v>241</v>
      </c>
      <c r="C18" s="183">
        <v>39</v>
      </c>
      <c r="D18" s="183">
        <v>2</v>
      </c>
      <c r="E18" s="183" t="s">
        <v>117</v>
      </c>
      <c r="F18" s="184">
        <v>30</v>
      </c>
      <c r="G18" s="183">
        <v>0</v>
      </c>
      <c r="H18" s="183" t="s">
        <v>117</v>
      </c>
      <c r="I18" s="183">
        <v>2</v>
      </c>
      <c r="J18" s="183">
        <v>0</v>
      </c>
      <c r="K18" s="183" t="s">
        <v>117</v>
      </c>
      <c r="L18" s="183" t="s">
        <v>117</v>
      </c>
      <c r="M18" s="184">
        <v>73</v>
      </c>
    </row>
    <row r="19" spans="1:13" x14ac:dyDescent="0.2">
      <c r="A19" s="113"/>
      <c r="B19" s="113" t="s">
        <v>242</v>
      </c>
      <c r="C19" s="183">
        <v>31</v>
      </c>
      <c r="D19" s="183">
        <v>2</v>
      </c>
      <c r="E19" s="183" t="s">
        <v>117</v>
      </c>
      <c r="F19" s="184">
        <v>24</v>
      </c>
      <c r="G19" s="183">
        <v>0</v>
      </c>
      <c r="H19" s="183">
        <v>0</v>
      </c>
      <c r="I19" s="183">
        <v>2</v>
      </c>
      <c r="J19" s="183">
        <v>1</v>
      </c>
      <c r="K19" s="183" t="s">
        <v>117</v>
      </c>
      <c r="L19" s="183" t="s">
        <v>117</v>
      </c>
      <c r="M19" s="184">
        <v>59</v>
      </c>
    </row>
    <row r="20" spans="1:13" x14ac:dyDescent="0.2">
      <c r="A20" s="113"/>
      <c r="B20" s="113" t="s">
        <v>243</v>
      </c>
      <c r="C20" s="183">
        <v>429</v>
      </c>
      <c r="D20" s="183">
        <v>66</v>
      </c>
      <c r="E20" s="183">
        <v>6</v>
      </c>
      <c r="F20" s="184">
        <v>360</v>
      </c>
      <c r="G20" s="183">
        <v>7</v>
      </c>
      <c r="H20" s="183">
        <v>3</v>
      </c>
      <c r="I20" s="183">
        <v>37</v>
      </c>
      <c r="J20" s="183">
        <v>8</v>
      </c>
      <c r="K20" s="183">
        <v>1</v>
      </c>
      <c r="L20" s="183">
        <v>2</v>
      </c>
      <c r="M20" s="184">
        <v>918</v>
      </c>
    </row>
    <row r="21" spans="1:13" x14ac:dyDescent="0.2">
      <c r="A21" s="113"/>
      <c r="B21" s="113"/>
      <c r="C21" s="183"/>
      <c r="D21" s="183"/>
      <c r="E21" s="183"/>
      <c r="F21" s="184"/>
      <c r="G21" s="183"/>
      <c r="H21" s="183"/>
      <c r="I21" s="183"/>
      <c r="J21" s="183"/>
      <c r="K21" s="183"/>
      <c r="L21" s="183"/>
      <c r="M21" s="184"/>
    </row>
    <row r="22" spans="1:13" x14ac:dyDescent="0.2">
      <c r="A22" s="113" t="s">
        <v>101</v>
      </c>
      <c r="B22" s="113" t="s">
        <v>231</v>
      </c>
      <c r="C22" s="183">
        <v>121</v>
      </c>
      <c r="D22" s="183">
        <v>40</v>
      </c>
      <c r="E22" s="183">
        <v>27</v>
      </c>
      <c r="F22" s="184">
        <v>490</v>
      </c>
      <c r="G22" s="183">
        <v>13</v>
      </c>
      <c r="H22" s="183">
        <v>1</v>
      </c>
      <c r="I22" s="183">
        <v>22</v>
      </c>
      <c r="J22" s="183">
        <v>31</v>
      </c>
      <c r="K22" s="183">
        <v>9</v>
      </c>
      <c r="L22" s="183">
        <v>4</v>
      </c>
      <c r="M22" s="184">
        <v>759</v>
      </c>
    </row>
    <row r="23" spans="1:13" x14ac:dyDescent="0.2">
      <c r="A23" s="113"/>
      <c r="B23" s="113" t="s">
        <v>232</v>
      </c>
      <c r="C23" s="183">
        <v>101</v>
      </c>
      <c r="D23" s="183">
        <v>52</v>
      </c>
      <c r="E23" s="183">
        <v>32</v>
      </c>
      <c r="F23" s="184">
        <v>495</v>
      </c>
      <c r="G23" s="183">
        <v>9</v>
      </c>
      <c r="H23" s="183">
        <v>6</v>
      </c>
      <c r="I23" s="183">
        <v>22</v>
      </c>
      <c r="J23" s="183">
        <v>37</v>
      </c>
      <c r="K23" s="183">
        <v>7</v>
      </c>
      <c r="L23" s="183">
        <v>6</v>
      </c>
      <c r="M23" s="184">
        <v>767</v>
      </c>
    </row>
    <row r="24" spans="1:13" x14ac:dyDescent="0.2">
      <c r="A24" s="113"/>
      <c r="B24" s="113" t="s">
        <v>233</v>
      </c>
      <c r="C24" s="183">
        <v>86</v>
      </c>
      <c r="D24" s="183">
        <v>51</v>
      </c>
      <c r="E24" s="183">
        <v>41</v>
      </c>
      <c r="F24" s="184">
        <v>459</v>
      </c>
      <c r="G24" s="183">
        <v>14</v>
      </c>
      <c r="H24" s="183">
        <v>3</v>
      </c>
      <c r="I24" s="183">
        <v>27</v>
      </c>
      <c r="J24" s="183">
        <v>26</v>
      </c>
      <c r="K24" s="183">
        <v>8</v>
      </c>
      <c r="L24" s="183">
        <v>6</v>
      </c>
      <c r="M24" s="184">
        <v>721</v>
      </c>
    </row>
    <row r="25" spans="1:13" x14ac:dyDescent="0.2">
      <c r="A25" s="113"/>
      <c r="B25" s="113" t="s">
        <v>234</v>
      </c>
      <c r="C25" s="183">
        <v>75</v>
      </c>
      <c r="D25" s="183">
        <v>52</v>
      </c>
      <c r="E25" s="183">
        <v>54</v>
      </c>
      <c r="F25" s="184">
        <v>454</v>
      </c>
      <c r="G25" s="183">
        <v>15</v>
      </c>
      <c r="H25" s="183">
        <v>2</v>
      </c>
      <c r="I25" s="183">
        <v>18</v>
      </c>
      <c r="J25" s="183">
        <v>25</v>
      </c>
      <c r="K25" s="183">
        <v>7</v>
      </c>
      <c r="L25" s="183">
        <v>3</v>
      </c>
      <c r="M25" s="184">
        <v>704</v>
      </c>
    </row>
    <row r="26" spans="1:13" x14ac:dyDescent="0.2">
      <c r="A26" s="113"/>
      <c r="B26" s="113" t="s">
        <v>235</v>
      </c>
      <c r="C26" s="183">
        <v>74</v>
      </c>
      <c r="D26" s="183">
        <v>60</v>
      </c>
      <c r="E26" s="183">
        <v>87</v>
      </c>
      <c r="F26" s="184">
        <v>464</v>
      </c>
      <c r="G26" s="183">
        <v>8</v>
      </c>
      <c r="H26" s="183">
        <v>1</v>
      </c>
      <c r="I26" s="183">
        <v>19</v>
      </c>
      <c r="J26" s="183">
        <v>24</v>
      </c>
      <c r="K26" s="183">
        <v>5</v>
      </c>
      <c r="L26" s="183">
        <v>7</v>
      </c>
      <c r="M26" s="184">
        <v>749</v>
      </c>
    </row>
    <row r="27" spans="1:13" x14ac:dyDescent="0.2">
      <c r="A27" s="113"/>
      <c r="B27" s="113" t="s">
        <v>236</v>
      </c>
      <c r="C27" s="183">
        <v>71</v>
      </c>
      <c r="D27" s="183">
        <v>67</v>
      </c>
      <c r="E27" s="183">
        <v>92</v>
      </c>
      <c r="F27" s="184">
        <v>469</v>
      </c>
      <c r="G27" s="183">
        <v>13</v>
      </c>
      <c r="H27" s="183">
        <v>3</v>
      </c>
      <c r="I27" s="183">
        <v>18</v>
      </c>
      <c r="J27" s="183">
        <v>25</v>
      </c>
      <c r="K27" s="183">
        <v>8</v>
      </c>
      <c r="L27" s="183">
        <v>8</v>
      </c>
      <c r="M27" s="184">
        <v>774</v>
      </c>
    </row>
    <row r="28" spans="1:13" x14ac:dyDescent="0.2">
      <c r="A28" s="113"/>
      <c r="B28" s="113" t="s">
        <v>237</v>
      </c>
      <c r="C28" s="183">
        <v>62</v>
      </c>
      <c r="D28" s="183">
        <v>61</v>
      </c>
      <c r="E28" s="183">
        <v>81</v>
      </c>
      <c r="F28" s="184">
        <v>474</v>
      </c>
      <c r="G28" s="183">
        <v>11</v>
      </c>
      <c r="H28" s="183">
        <v>3</v>
      </c>
      <c r="I28" s="183">
        <v>25</v>
      </c>
      <c r="J28" s="183">
        <v>28</v>
      </c>
      <c r="K28" s="183">
        <v>9</v>
      </c>
      <c r="L28" s="183">
        <v>9</v>
      </c>
      <c r="M28" s="184">
        <v>764</v>
      </c>
    </row>
    <row r="29" spans="1:13" x14ac:dyDescent="0.2">
      <c r="A29" s="113"/>
      <c r="B29" s="113" t="s">
        <v>238</v>
      </c>
      <c r="C29" s="183">
        <v>84</v>
      </c>
      <c r="D29" s="183">
        <v>73</v>
      </c>
      <c r="E29" s="183">
        <v>83</v>
      </c>
      <c r="F29" s="184">
        <v>499</v>
      </c>
      <c r="G29" s="183">
        <v>12</v>
      </c>
      <c r="H29" s="183">
        <v>1</v>
      </c>
      <c r="I29" s="183">
        <v>25</v>
      </c>
      <c r="J29" s="183">
        <v>27</v>
      </c>
      <c r="K29" s="183">
        <v>6</v>
      </c>
      <c r="L29" s="183">
        <v>6</v>
      </c>
      <c r="M29" s="184">
        <v>816</v>
      </c>
    </row>
    <row r="30" spans="1:13" x14ac:dyDescent="0.2">
      <c r="A30" s="113"/>
      <c r="B30" s="113" t="s">
        <v>239</v>
      </c>
      <c r="C30" s="183">
        <v>74</v>
      </c>
      <c r="D30" s="183">
        <v>71</v>
      </c>
      <c r="E30" s="183">
        <v>78</v>
      </c>
      <c r="F30" s="184">
        <v>449</v>
      </c>
      <c r="G30" s="183">
        <v>13</v>
      </c>
      <c r="H30" s="183">
        <v>1</v>
      </c>
      <c r="I30" s="183">
        <v>17</v>
      </c>
      <c r="J30" s="183">
        <v>27</v>
      </c>
      <c r="K30" s="183">
        <v>7</v>
      </c>
      <c r="L30" s="183">
        <v>6</v>
      </c>
      <c r="M30" s="184">
        <v>742</v>
      </c>
    </row>
    <row r="31" spans="1:13" x14ac:dyDescent="0.2">
      <c r="A31" s="113"/>
      <c r="B31" s="113" t="s">
        <v>240</v>
      </c>
      <c r="C31" s="183">
        <v>84</v>
      </c>
      <c r="D31" s="183">
        <v>63</v>
      </c>
      <c r="E31" s="183">
        <v>52</v>
      </c>
      <c r="F31" s="184">
        <v>484</v>
      </c>
      <c r="G31" s="183">
        <v>9</v>
      </c>
      <c r="H31" s="183">
        <v>2</v>
      </c>
      <c r="I31" s="183">
        <v>28</v>
      </c>
      <c r="J31" s="183">
        <v>28</v>
      </c>
      <c r="K31" s="183">
        <v>8</v>
      </c>
      <c r="L31" s="183">
        <v>4</v>
      </c>
      <c r="M31" s="184">
        <v>764</v>
      </c>
    </row>
    <row r="32" spans="1:13" x14ac:dyDescent="0.2">
      <c r="A32" s="113"/>
      <c r="B32" s="113" t="s">
        <v>241</v>
      </c>
      <c r="C32" s="183">
        <v>128</v>
      </c>
      <c r="D32" s="183">
        <v>59</v>
      </c>
      <c r="E32" s="183">
        <v>33</v>
      </c>
      <c r="F32" s="184">
        <v>522</v>
      </c>
      <c r="G32" s="183">
        <v>11</v>
      </c>
      <c r="H32" s="183">
        <v>2</v>
      </c>
      <c r="I32" s="183">
        <v>16</v>
      </c>
      <c r="J32" s="183">
        <v>29</v>
      </c>
      <c r="K32" s="183">
        <v>9</v>
      </c>
      <c r="L32" s="183">
        <v>5</v>
      </c>
      <c r="M32" s="184">
        <v>815</v>
      </c>
    </row>
    <row r="33" spans="1:13" x14ac:dyDescent="0.2">
      <c r="A33" s="113"/>
      <c r="B33" s="113" t="s">
        <v>242</v>
      </c>
      <c r="C33" s="183">
        <v>129</v>
      </c>
      <c r="D33" s="183">
        <v>40</v>
      </c>
      <c r="E33" s="183">
        <v>27</v>
      </c>
      <c r="F33" s="184">
        <v>480</v>
      </c>
      <c r="G33" s="183">
        <v>8</v>
      </c>
      <c r="H33" s="183">
        <v>1</v>
      </c>
      <c r="I33" s="183">
        <v>24</v>
      </c>
      <c r="J33" s="183">
        <v>27</v>
      </c>
      <c r="K33" s="183">
        <v>7</v>
      </c>
      <c r="L33" s="183">
        <v>6</v>
      </c>
      <c r="M33" s="184">
        <v>748</v>
      </c>
    </row>
    <row r="34" spans="1:13" x14ac:dyDescent="0.2">
      <c r="A34" s="113"/>
      <c r="B34" s="113" t="s">
        <v>243</v>
      </c>
      <c r="C34" s="183">
        <v>1090</v>
      </c>
      <c r="D34" s="183">
        <v>690</v>
      </c>
      <c r="E34" s="183">
        <v>687</v>
      </c>
      <c r="F34" s="184">
        <v>5739</v>
      </c>
      <c r="G34" s="183">
        <v>136</v>
      </c>
      <c r="H34" s="183">
        <v>28</v>
      </c>
      <c r="I34" s="183">
        <v>260</v>
      </c>
      <c r="J34" s="183">
        <v>334</v>
      </c>
      <c r="K34" s="183">
        <v>89</v>
      </c>
      <c r="L34" s="183">
        <v>70</v>
      </c>
      <c r="M34" s="184">
        <v>9123</v>
      </c>
    </row>
    <row r="35" spans="1:13" x14ac:dyDescent="0.2">
      <c r="A35" s="113"/>
      <c r="B35" s="113"/>
      <c r="C35" s="183"/>
      <c r="D35" s="183"/>
      <c r="E35" s="183"/>
      <c r="F35" s="184"/>
      <c r="G35" s="183"/>
      <c r="H35" s="183"/>
      <c r="I35" s="183"/>
      <c r="J35" s="183"/>
      <c r="K35" s="183"/>
      <c r="L35" s="183"/>
      <c r="M35" s="184"/>
    </row>
    <row r="36" spans="1:13" x14ac:dyDescent="0.2">
      <c r="A36" s="113" t="s">
        <v>7</v>
      </c>
      <c r="B36" s="113" t="s">
        <v>231</v>
      </c>
      <c r="C36" s="183">
        <v>158</v>
      </c>
      <c r="D36" s="183">
        <v>42</v>
      </c>
      <c r="E36" s="183">
        <v>27</v>
      </c>
      <c r="F36" s="184">
        <v>517</v>
      </c>
      <c r="G36" s="183">
        <v>14</v>
      </c>
      <c r="H36" s="183">
        <v>1</v>
      </c>
      <c r="I36" s="183">
        <v>25</v>
      </c>
      <c r="J36" s="183">
        <v>33</v>
      </c>
      <c r="K36" s="183">
        <v>9</v>
      </c>
      <c r="L36" s="183">
        <v>4</v>
      </c>
      <c r="M36" s="184">
        <v>829</v>
      </c>
    </row>
    <row r="37" spans="1:13" x14ac:dyDescent="0.2">
      <c r="A37" s="113"/>
      <c r="B37" s="113" t="s">
        <v>232</v>
      </c>
      <c r="C37" s="183">
        <v>140</v>
      </c>
      <c r="D37" s="183">
        <v>54</v>
      </c>
      <c r="E37" s="183">
        <v>32</v>
      </c>
      <c r="F37" s="184">
        <v>527</v>
      </c>
      <c r="G37" s="183">
        <v>10</v>
      </c>
      <c r="H37" s="183">
        <v>6</v>
      </c>
      <c r="I37" s="183">
        <v>30</v>
      </c>
      <c r="J37" s="183">
        <v>37</v>
      </c>
      <c r="K37" s="183">
        <v>7</v>
      </c>
      <c r="L37" s="183">
        <v>7</v>
      </c>
      <c r="M37" s="184">
        <v>851</v>
      </c>
    </row>
    <row r="38" spans="1:13" x14ac:dyDescent="0.2">
      <c r="A38" s="113"/>
      <c r="B38" s="113" t="s">
        <v>233</v>
      </c>
      <c r="C38" s="183">
        <v>128</v>
      </c>
      <c r="D38" s="183">
        <v>54</v>
      </c>
      <c r="E38" s="183">
        <v>42</v>
      </c>
      <c r="F38" s="184">
        <v>485</v>
      </c>
      <c r="G38" s="183">
        <v>15</v>
      </c>
      <c r="H38" s="183">
        <v>4</v>
      </c>
      <c r="I38" s="183">
        <v>28</v>
      </c>
      <c r="J38" s="183">
        <v>27</v>
      </c>
      <c r="K38" s="183">
        <v>8</v>
      </c>
      <c r="L38" s="183">
        <v>6</v>
      </c>
      <c r="M38" s="184">
        <v>795</v>
      </c>
    </row>
    <row r="39" spans="1:13" x14ac:dyDescent="0.2">
      <c r="A39" s="113"/>
      <c r="B39" s="113" t="s">
        <v>234</v>
      </c>
      <c r="C39" s="183">
        <v>104</v>
      </c>
      <c r="D39" s="183">
        <v>58</v>
      </c>
      <c r="E39" s="183">
        <v>55</v>
      </c>
      <c r="F39" s="184">
        <v>491</v>
      </c>
      <c r="G39" s="183">
        <v>16</v>
      </c>
      <c r="H39" s="183">
        <v>3</v>
      </c>
      <c r="I39" s="183">
        <v>20</v>
      </c>
      <c r="J39" s="183">
        <v>25</v>
      </c>
      <c r="K39" s="183">
        <v>7</v>
      </c>
      <c r="L39" s="183">
        <v>3</v>
      </c>
      <c r="M39" s="184">
        <v>782</v>
      </c>
    </row>
    <row r="40" spans="1:13" x14ac:dyDescent="0.2">
      <c r="A40" s="113"/>
      <c r="B40" s="113" t="s">
        <v>235</v>
      </c>
      <c r="C40" s="183">
        <v>111</v>
      </c>
      <c r="D40" s="183">
        <v>69</v>
      </c>
      <c r="E40" s="183">
        <v>88</v>
      </c>
      <c r="F40" s="184">
        <v>492</v>
      </c>
      <c r="G40" s="183">
        <v>8</v>
      </c>
      <c r="H40" s="183">
        <v>1</v>
      </c>
      <c r="I40" s="183">
        <v>20</v>
      </c>
      <c r="J40" s="183">
        <v>25</v>
      </c>
      <c r="K40" s="183">
        <v>5</v>
      </c>
      <c r="L40" s="183">
        <v>7</v>
      </c>
      <c r="M40" s="184">
        <v>826</v>
      </c>
    </row>
    <row r="41" spans="1:13" x14ac:dyDescent="0.2">
      <c r="A41" s="113"/>
      <c r="B41" s="113" t="s">
        <v>236</v>
      </c>
      <c r="C41" s="183">
        <v>110</v>
      </c>
      <c r="D41" s="183">
        <v>75</v>
      </c>
      <c r="E41" s="183">
        <v>94</v>
      </c>
      <c r="F41" s="184">
        <v>497</v>
      </c>
      <c r="G41" s="183">
        <v>14</v>
      </c>
      <c r="H41" s="183">
        <v>4</v>
      </c>
      <c r="I41" s="183">
        <v>19</v>
      </c>
      <c r="J41" s="183">
        <v>26</v>
      </c>
      <c r="K41" s="183">
        <v>8</v>
      </c>
      <c r="L41" s="183">
        <v>8</v>
      </c>
      <c r="M41" s="184">
        <v>855</v>
      </c>
    </row>
    <row r="42" spans="1:13" x14ac:dyDescent="0.2">
      <c r="A42" s="113"/>
      <c r="B42" s="113" t="s">
        <v>237</v>
      </c>
      <c r="C42" s="183">
        <v>89</v>
      </c>
      <c r="D42" s="183">
        <v>71</v>
      </c>
      <c r="E42" s="183">
        <v>82</v>
      </c>
      <c r="F42" s="184">
        <v>512</v>
      </c>
      <c r="G42" s="183">
        <v>12</v>
      </c>
      <c r="H42" s="183">
        <v>4</v>
      </c>
      <c r="I42" s="183">
        <v>27</v>
      </c>
      <c r="J42" s="183">
        <v>29</v>
      </c>
      <c r="K42" s="183">
        <v>9</v>
      </c>
      <c r="L42" s="183">
        <v>10</v>
      </c>
      <c r="M42" s="184">
        <v>846</v>
      </c>
    </row>
    <row r="43" spans="1:13" x14ac:dyDescent="0.2">
      <c r="A43" s="113"/>
      <c r="B43" s="113" t="s">
        <v>238</v>
      </c>
      <c r="C43" s="183">
        <v>116</v>
      </c>
      <c r="D43" s="183">
        <v>84</v>
      </c>
      <c r="E43" s="183">
        <v>84</v>
      </c>
      <c r="F43" s="184">
        <v>539</v>
      </c>
      <c r="G43" s="183">
        <v>12</v>
      </c>
      <c r="H43" s="183">
        <v>1</v>
      </c>
      <c r="I43" s="183">
        <v>32</v>
      </c>
      <c r="J43" s="183">
        <v>28</v>
      </c>
      <c r="K43" s="183">
        <v>6</v>
      </c>
      <c r="L43" s="183">
        <v>6</v>
      </c>
      <c r="M43" s="184">
        <v>909</v>
      </c>
    </row>
    <row r="44" spans="1:13" x14ac:dyDescent="0.2">
      <c r="A44" s="113"/>
      <c r="B44" s="113" t="s">
        <v>239</v>
      </c>
      <c r="C44" s="183">
        <v>117</v>
      </c>
      <c r="D44" s="183">
        <v>80</v>
      </c>
      <c r="E44" s="183">
        <v>78</v>
      </c>
      <c r="F44" s="184">
        <v>477</v>
      </c>
      <c r="G44" s="183">
        <v>14</v>
      </c>
      <c r="H44" s="183">
        <v>2</v>
      </c>
      <c r="I44" s="183">
        <v>22</v>
      </c>
      <c r="J44" s="183">
        <v>28</v>
      </c>
      <c r="K44" s="183">
        <v>7</v>
      </c>
      <c r="L44" s="183">
        <v>7</v>
      </c>
      <c r="M44" s="184">
        <v>830</v>
      </c>
    </row>
    <row r="45" spans="1:13" x14ac:dyDescent="0.2">
      <c r="A45" s="113"/>
      <c r="B45" s="113" t="s">
        <v>240</v>
      </c>
      <c r="C45" s="183">
        <v>120</v>
      </c>
      <c r="D45" s="183">
        <v>69</v>
      </c>
      <c r="E45" s="183">
        <v>53</v>
      </c>
      <c r="F45" s="184">
        <v>514</v>
      </c>
      <c r="G45" s="183">
        <v>9</v>
      </c>
      <c r="H45" s="183">
        <v>2</v>
      </c>
      <c r="I45" s="183">
        <v>31</v>
      </c>
      <c r="J45" s="183">
        <v>28</v>
      </c>
      <c r="K45" s="183">
        <v>9</v>
      </c>
      <c r="L45" s="183">
        <v>5</v>
      </c>
      <c r="M45" s="184">
        <v>839</v>
      </c>
    </row>
    <row r="46" spans="1:13" x14ac:dyDescent="0.2">
      <c r="A46" s="113"/>
      <c r="B46" s="113" t="s">
        <v>241</v>
      </c>
      <c r="C46" s="183">
        <v>167</v>
      </c>
      <c r="D46" s="183">
        <v>61</v>
      </c>
      <c r="E46" s="183">
        <v>33</v>
      </c>
      <c r="F46" s="184">
        <v>553</v>
      </c>
      <c r="G46" s="183">
        <v>12</v>
      </c>
      <c r="H46" s="183">
        <v>2</v>
      </c>
      <c r="I46" s="183">
        <v>18</v>
      </c>
      <c r="J46" s="183">
        <v>29</v>
      </c>
      <c r="K46" s="183">
        <v>9</v>
      </c>
      <c r="L46" s="183">
        <v>5</v>
      </c>
      <c r="M46" s="184">
        <v>890</v>
      </c>
    </row>
    <row r="47" spans="1:13" x14ac:dyDescent="0.2">
      <c r="A47" s="113"/>
      <c r="B47" s="113" t="s">
        <v>242</v>
      </c>
      <c r="C47" s="183">
        <v>160</v>
      </c>
      <c r="D47" s="183">
        <v>42</v>
      </c>
      <c r="E47" s="183">
        <v>27</v>
      </c>
      <c r="F47" s="184">
        <v>505</v>
      </c>
      <c r="G47" s="183">
        <v>8</v>
      </c>
      <c r="H47" s="183">
        <v>1</v>
      </c>
      <c r="I47" s="183">
        <v>26</v>
      </c>
      <c r="J47" s="183">
        <v>27</v>
      </c>
      <c r="K47" s="183">
        <v>7</v>
      </c>
      <c r="L47" s="183">
        <v>6</v>
      </c>
      <c r="M47" s="184">
        <v>809</v>
      </c>
    </row>
    <row r="48" spans="1:13" x14ac:dyDescent="0.2">
      <c r="A48" s="115"/>
      <c r="B48" s="115" t="s">
        <v>243</v>
      </c>
      <c r="C48" s="185">
        <v>1522</v>
      </c>
      <c r="D48" s="185">
        <v>758</v>
      </c>
      <c r="E48" s="185">
        <v>695</v>
      </c>
      <c r="F48" s="186">
        <v>6108</v>
      </c>
      <c r="G48" s="185">
        <v>143</v>
      </c>
      <c r="H48" s="185">
        <v>31</v>
      </c>
      <c r="I48" s="185">
        <v>298</v>
      </c>
      <c r="J48" s="185">
        <v>343</v>
      </c>
      <c r="K48" s="185">
        <v>90</v>
      </c>
      <c r="L48" s="185">
        <v>72</v>
      </c>
      <c r="M48" s="186">
        <v>10059</v>
      </c>
    </row>
    <row r="50" spans="1:1" x14ac:dyDescent="0.2">
      <c r="A50" s="113" t="s">
        <v>244</v>
      </c>
    </row>
    <row r="51" spans="1:1" x14ac:dyDescent="0.2">
      <c r="A51" s="113" t="s">
        <v>245</v>
      </c>
    </row>
  </sheetData>
  <pageMargins left="0.75" right="0.75" top="1" bottom="1" header="0.5" footer="0.5"/>
  <pageSetup paperSize="9" scale="6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M34"/>
  <sheetViews>
    <sheetView zoomScaleNormal="100" workbookViewId="0"/>
  </sheetViews>
  <sheetFormatPr defaultRowHeight="12.75" x14ac:dyDescent="0.2"/>
  <cols>
    <col min="1" max="1" width="10.5703125" style="114" customWidth="1"/>
    <col min="2" max="2" width="12" style="114" customWidth="1"/>
    <col min="3" max="5" width="9.140625" style="114"/>
    <col min="6" max="6" width="7.85546875" style="114" customWidth="1"/>
    <col min="7" max="7" width="7" style="114" customWidth="1"/>
    <col min="8" max="8" width="9.140625" style="114"/>
    <col min="9" max="9" width="10" style="114" customWidth="1"/>
    <col min="10" max="10" width="9.140625" style="114"/>
    <col min="11" max="11" width="7.85546875" style="114" customWidth="1"/>
    <col min="12" max="12" width="9.140625" style="114"/>
    <col min="13" max="13" width="10.28515625" style="114" bestFit="1" customWidth="1"/>
    <col min="14" max="16384" width="9.140625" style="114"/>
  </cols>
  <sheetData>
    <row r="1" spans="1:13" x14ac:dyDescent="0.2">
      <c r="A1" s="107" t="s">
        <v>246</v>
      </c>
    </row>
    <row r="2" spans="1:13" x14ac:dyDescent="0.2">
      <c r="A2" s="107"/>
    </row>
    <row r="3" spans="1:13" x14ac:dyDescent="0.2">
      <c r="A3" s="107" t="s">
        <v>247</v>
      </c>
    </row>
    <row r="4" spans="1:13" x14ac:dyDescent="0.2">
      <c r="A4" s="107" t="s">
        <v>248</v>
      </c>
    </row>
    <row r="6" spans="1:13" ht="25.5" x14ac:dyDescent="0.2">
      <c r="A6" s="187"/>
      <c r="B6" s="187"/>
      <c r="C6" s="188" t="s">
        <v>16</v>
      </c>
      <c r="D6" s="188" t="s">
        <v>20</v>
      </c>
      <c r="E6" s="188" t="s">
        <v>230</v>
      </c>
      <c r="F6" s="188" t="s">
        <v>22</v>
      </c>
      <c r="G6" s="188" t="s">
        <v>25</v>
      </c>
      <c r="H6" s="188" t="s">
        <v>26</v>
      </c>
      <c r="I6" s="188" t="s">
        <v>27</v>
      </c>
      <c r="J6" s="188" t="s">
        <v>28</v>
      </c>
      <c r="K6" s="188" t="s">
        <v>29</v>
      </c>
      <c r="L6" s="188" t="s">
        <v>30</v>
      </c>
      <c r="M6" s="188" t="s">
        <v>7</v>
      </c>
    </row>
    <row r="7" spans="1:13" ht="16.5" customHeight="1" x14ac:dyDescent="0.2">
      <c r="A7" s="114" t="s">
        <v>100</v>
      </c>
      <c r="B7" s="114" t="s">
        <v>249</v>
      </c>
      <c r="C7" s="189">
        <v>70</v>
      </c>
      <c r="D7" s="190">
        <v>9</v>
      </c>
      <c r="E7" s="190">
        <v>1</v>
      </c>
      <c r="F7" s="189">
        <v>41</v>
      </c>
      <c r="G7" s="190">
        <v>1</v>
      </c>
      <c r="H7" s="190">
        <v>1</v>
      </c>
      <c r="I7" s="190">
        <v>2</v>
      </c>
      <c r="J7" s="190">
        <v>0</v>
      </c>
      <c r="K7" s="190">
        <v>0</v>
      </c>
      <c r="L7" s="190">
        <v>0</v>
      </c>
      <c r="M7" s="189">
        <v>124</v>
      </c>
    </row>
    <row r="8" spans="1:13" ht="16.5" customHeight="1" x14ac:dyDescent="0.2">
      <c r="B8" s="114" t="s">
        <v>250</v>
      </c>
      <c r="C8" s="189">
        <v>63</v>
      </c>
      <c r="D8" s="190">
        <v>10</v>
      </c>
      <c r="E8" s="190">
        <v>1</v>
      </c>
      <c r="F8" s="189">
        <v>47</v>
      </c>
      <c r="G8" s="190">
        <v>1</v>
      </c>
      <c r="H8" s="190" t="s">
        <v>117</v>
      </c>
      <c r="I8" s="190">
        <v>4</v>
      </c>
      <c r="J8" s="190">
        <v>1</v>
      </c>
      <c r="K8" s="190">
        <v>0</v>
      </c>
      <c r="L8" s="190">
        <v>0</v>
      </c>
      <c r="M8" s="189">
        <v>127</v>
      </c>
    </row>
    <row r="9" spans="1:13" ht="16.5" customHeight="1" x14ac:dyDescent="0.2">
      <c r="B9" s="114" t="s">
        <v>251</v>
      </c>
      <c r="C9" s="189">
        <v>66</v>
      </c>
      <c r="D9" s="190">
        <v>10</v>
      </c>
      <c r="E9" s="190">
        <v>1</v>
      </c>
      <c r="F9" s="189">
        <v>40</v>
      </c>
      <c r="G9" s="190">
        <v>1</v>
      </c>
      <c r="H9" s="190">
        <v>1</v>
      </c>
      <c r="I9" s="190">
        <v>8</v>
      </c>
      <c r="J9" s="190">
        <v>3</v>
      </c>
      <c r="K9" s="190" t="s">
        <v>117</v>
      </c>
      <c r="L9" s="190">
        <v>0</v>
      </c>
      <c r="M9" s="189">
        <v>130</v>
      </c>
    </row>
    <row r="10" spans="1:13" ht="16.5" customHeight="1" x14ac:dyDescent="0.2">
      <c r="B10" s="114" t="s">
        <v>252</v>
      </c>
      <c r="C10" s="189">
        <v>81</v>
      </c>
      <c r="D10" s="190">
        <v>9</v>
      </c>
      <c r="E10" s="190">
        <v>1</v>
      </c>
      <c r="F10" s="189">
        <v>53</v>
      </c>
      <c r="G10" s="190">
        <v>1</v>
      </c>
      <c r="H10" s="190">
        <v>1</v>
      </c>
      <c r="I10" s="190">
        <v>10</v>
      </c>
      <c r="J10" s="190">
        <v>0</v>
      </c>
      <c r="K10" s="190" t="s">
        <v>117</v>
      </c>
      <c r="L10" s="190">
        <v>0</v>
      </c>
      <c r="M10" s="189">
        <v>156</v>
      </c>
    </row>
    <row r="11" spans="1:13" ht="16.5" customHeight="1" x14ac:dyDescent="0.2">
      <c r="B11" s="114" t="s">
        <v>253</v>
      </c>
      <c r="C11" s="189">
        <v>75</v>
      </c>
      <c r="D11" s="190">
        <v>11</v>
      </c>
      <c r="E11" s="190">
        <v>1</v>
      </c>
      <c r="F11" s="189">
        <v>53</v>
      </c>
      <c r="G11" s="190">
        <v>2</v>
      </c>
      <c r="H11" s="190">
        <v>0</v>
      </c>
      <c r="I11" s="190">
        <v>9</v>
      </c>
      <c r="J11" s="190">
        <v>2</v>
      </c>
      <c r="K11" s="190" t="s">
        <v>117</v>
      </c>
      <c r="L11" s="190">
        <v>1</v>
      </c>
      <c r="M11" s="189">
        <v>154</v>
      </c>
    </row>
    <row r="12" spans="1:13" ht="16.5" customHeight="1" x14ac:dyDescent="0.2">
      <c r="B12" s="114" t="s">
        <v>254</v>
      </c>
      <c r="C12" s="189">
        <v>52</v>
      </c>
      <c r="D12" s="190">
        <v>9</v>
      </c>
      <c r="E12" s="190">
        <v>0</v>
      </c>
      <c r="F12" s="189">
        <v>69</v>
      </c>
      <c r="G12" s="190">
        <v>1</v>
      </c>
      <c r="H12" s="190">
        <v>0</v>
      </c>
      <c r="I12" s="190">
        <v>4</v>
      </c>
      <c r="J12" s="190">
        <v>1</v>
      </c>
      <c r="K12" s="190" t="s">
        <v>117</v>
      </c>
      <c r="L12" s="190">
        <v>0</v>
      </c>
      <c r="M12" s="189">
        <v>138</v>
      </c>
    </row>
    <row r="13" spans="1:13" ht="16.5" customHeight="1" x14ac:dyDescent="0.2">
      <c r="B13" s="114" t="s">
        <v>255</v>
      </c>
      <c r="C13" s="189">
        <v>27</v>
      </c>
      <c r="D13" s="190">
        <v>9</v>
      </c>
      <c r="E13" s="190">
        <v>1</v>
      </c>
      <c r="F13" s="189">
        <v>63</v>
      </c>
      <c r="G13" s="190">
        <v>1</v>
      </c>
      <c r="H13" s="190" t="s">
        <v>117</v>
      </c>
      <c r="I13" s="190">
        <v>1</v>
      </c>
      <c r="J13" s="190">
        <v>1</v>
      </c>
      <c r="K13" s="190">
        <v>0</v>
      </c>
      <c r="L13" s="190" t="s">
        <v>117</v>
      </c>
      <c r="M13" s="189">
        <v>103</v>
      </c>
    </row>
    <row r="14" spans="1:13" ht="16.5" customHeight="1" x14ac:dyDescent="0.2">
      <c r="B14" s="114" t="s">
        <v>7</v>
      </c>
      <c r="C14" s="189">
        <v>434</v>
      </c>
      <c r="D14" s="190">
        <v>68</v>
      </c>
      <c r="E14" s="190">
        <v>6</v>
      </c>
      <c r="F14" s="189">
        <v>365</v>
      </c>
      <c r="G14" s="190">
        <v>7</v>
      </c>
      <c r="H14" s="190">
        <v>3</v>
      </c>
      <c r="I14" s="190">
        <v>37</v>
      </c>
      <c r="J14" s="190">
        <v>8</v>
      </c>
      <c r="K14" s="190">
        <v>1</v>
      </c>
      <c r="L14" s="190">
        <v>2</v>
      </c>
      <c r="M14" s="189">
        <v>930</v>
      </c>
    </row>
    <row r="15" spans="1:13" ht="16.5" customHeight="1" x14ac:dyDescent="0.2">
      <c r="C15" s="189"/>
      <c r="D15" s="190"/>
      <c r="E15" s="190"/>
      <c r="F15" s="189"/>
      <c r="G15" s="190"/>
      <c r="H15" s="190"/>
      <c r="I15" s="190"/>
      <c r="J15" s="190"/>
      <c r="K15" s="190"/>
      <c r="L15" s="190"/>
      <c r="M15" s="189"/>
    </row>
    <row r="16" spans="1:13" ht="16.5" customHeight="1" x14ac:dyDescent="0.2">
      <c r="A16" s="114" t="s">
        <v>101</v>
      </c>
      <c r="B16" s="114" t="s">
        <v>249</v>
      </c>
      <c r="C16" s="189">
        <v>152</v>
      </c>
      <c r="D16" s="190">
        <v>93</v>
      </c>
      <c r="E16" s="190">
        <v>85</v>
      </c>
      <c r="F16" s="189">
        <v>815</v>
      </c>
      <c r="G16" s="190">
        <v>18</v>
      </c>
      <c r="H16" s="190">
        <v>4</v>
      </c>
      <c r="I16" s="190">
        <v>35</v>
      </c>
      <c r="J16" s="190">
        <v>59</v>
      </c>
      <c r="K16" s="190">
        <v>19</v>
      </c>
      <c r="L16" s="190">
        <v>11</v>
      </c>
      <c r="M16" s="189">
        <v>1290</v>
      </c>
    </row>
    <row r="17" spans="1:13" ht="16.5" customHeight="1" x14ac:dyDescent="0.2">
      <c r="B17" s="114" t="s">
        <v>250</v>
      </c>
      <c r="C17" s="189">
        <v>153</v>
      </c>
      <c r="D17" s="190">
        <v>122</v>
      </c>
      <c r="E17" s="190">
        <v>86</v>
      </c>
      <c r="F17" s="189">
        <v>810</v>
      </c>
      <c r="G17" s="190">
        <v>17</v>
      </c>
      <c r="H17" s="190">
        <v>4</v>
      </c>
      <c r="I17" s="190">
        <v>41</v>
      </c>
      <c r="J17" s="190">
        <v>62</v>
      </c>
      <c r="K17" s="190">
        <v>16</v>
      </c>
      <c r="L17" s="190">
        <v>9</v>
      </c>
      <c r="M17" s="189">
        <v>1320</v>
      </c>
    </row>
    <row r="18" spans="1:13" ht="16.5" customHeight="1" x14ac:dyDescent="0.2">
      <c r="B18" s="114" t="s">
        <v>251</v>
      </c>
      <c r="C18" s="189">
        <v>161</v>
      </c>
      <c r="D18" s="190">
        <v>127</v>
      </c>
      <c r="E18" s="190">
        <v>93</v>
      </c>
      <c r="F18" s="189">
        <v>834</v>
      </c>
      <c r="G18" s="190">
        <v>14</v>
      </c>
      <c r="H18" s="190">
        <v>6</v>
      </c>
      <c r="I18" s="190">
        <v>45</v>
      </c>
      <c r="J18" s="190">
        <v>59</v>
      </c>
      <c r="K18" s="190">
        <v>12</v>
      </c>
      <c r="L18" s="190">
        <v>10</v>
      </c>
      <c r="M18" s="189">
        <v>1360</v>
      </c>
    </row>
    <row r="19" spans="1:13" ht="16.5" customHeight="1" x14ac:dyDescent="0.2">
      <c r="B19" s="114" t="s">
        <v>252</v>
      </c>
      <c r="C19" s="189">
        <v>163</v>
      </c>
      <c r="D19" s="190">
        <v>119</v>
      </c>
      <c r="E19" s="190">
        <v>102</v>
      </c>
      <c r="F19" s="189">
        <v>826</v>
      </c>
      <c r="G19" s="190">
        <v>17</v>
      </c>
      <c r="H19" s="190">
        <v>4</v>
      </c>
      <c r="I19" s="190">
        <v>38</v>
      </c>
      <c r="J19" s="190">
        <v>51</v>
      </c>
      <c r="K19" s="190">
        <v>15</v>
      </c>
      <c r="L19" s="190">
        <v>12</v>
      </c>
      <c r="M19" s="189">
        <v>1346</v>
      </c>
    </row>
    <row r="20" spans="1:13" ht="16.5" customHeight="1" x14ac:dyDescent="0.2">
      <c r="B20" s="114" t="s">
        <v>253</v>
      </c>
      <c r="C20" s="189">
        <v>203</v>
      </c>
      <c r="D20" s="190">
        <v>102</v>
      </c>
      <c r="E20" s="190">
        <v>109</v>
      </c>
      <c r="F20" s="189">
        <v>946</v>
      </c>
      <c r="G20" s="190">
        <v>23</v>
      </c>
      <c r="H20" s="190">
        <v>6</v>
      </c>
      <c r="I20" s="190">
        <v>46</v>
      </c>
      <c r="J20" s="190">
        <v>58</v>
      </c>
      <c r="K20" s="190">
        <v>17</v>
      </c>
      <c r="L20" s="190">
        <v>13</v>
      </c>
      <c r="M20" s="189">
        <v>1523</v>
      </c>
    </row>
    <row r="21" spans="1:13" ht="16.5" customHeight="1" x14ac:dyDescent="0.2">
      <c r="B21" s="114" t="s">
        <v>254</v>
      </c>
      <c r="C21" s="189">
        <v>161</v>
      </c>
      <c r="D21" s="190">
        <v>80</v>
      </c>
      <c r="E21" s="190">
        <v>107</v>
      </c>
      <c r="F21" s="189">
        <v>859</v>
      </c>
      <c r="G21" s="190">
        <v>23</v>
      </c>
      <c r="H21" s="190">
        <v>2</v>
      </c>
      <c r="I21" s="190">
        <v>40</v>
      </c>
      <c r="J21" s="190">
        <v>28</v>
      </c>
      <c r="K21" s="190">
        <v>7</v>
      </c>
      <c r="L21" s="190">
        <v>7</v>
      </c>
      <c r="M21" s="189">
        <v>1315</v>
      </c>
    </row>
    <row r="22" spans="1:13" ht="16.5" customHeight="1" x14ac:dyDescent="0.2">
      <c r="B22" s="114" t="s">
        <v>255</v>
      </c>
      <c r="C22" s="189">
        <v>114</v>
      </c>
      <c r="D22" s="190">
        <v>57</v>
      </c>
      <c r="E22" s="190">
        <v>116</v>
      </c>
      <c r="F22" s="189">
        <v>731</v>
      </c>
      <c r="G22" s="190">
        <v>25</v>
      </c>
      <c r="H22" s="190">
        <v>3</v>
      </c>
      <c r="I22" s="190">
        <v>20</v>
      </c>
      <c r="J22" s="190">
        <v>23</v>
      </c>
      <c r="K22" s="190">
        <v>4</v>
      </c>
      <c r="L22" s="190">
        <v>9</v>
      </c>
      <c r="M22" s="189">
        <v>1101</v>
      </c>
    </row>
    <row r="23" spans="1:13" ht="16.5" customHeight="1" x14ac:dyDescent="0.2">
      <c r="B23" s="114" t="s">
        <v>7</v>
      </c>
      <c r="C23" s="189">
        <v>1105</v>
      </c>
      <c r="D23" s="190">
        <v>699</v>
      </c>
      <c r="E23" s="190">
        <v>699</v>
      </c>
      <c r="F23" s="189">
        <v>5821</v>
      </c>
      <c r="G23" s="190">
        <v>138</v>
      </c>
      <c r="H23" s="190">
        <v>28</v>
      </c>
      <c r="I23" s="190">
        <v>265</v>
      </c>
      <c r="J23" s="190">
        <v>338</v>
      </c>
      <c r="K23" s="190">
        <v>90</v>
      </c>
      <c r="L23" s="190">
        <v>71</v>
      </c>
      <c r="M23" s="189">
        <v>9255</v>
      </c>
    </row>
    <row r="24" spans="1:13" ht="16.5" customHeight="1" x14ac:dyDescent="0.2">
      <c r="C24" s="189"/>
      <c r="D24" s="190"/>
      <c r="E24" s="190"/>
      <c r="F24" s="189"/>
      <c r="G24" s="190"/>
      <c r="H24" s="190"/>
      <c r="I24" s="190"/>
      <c r="J24" s="190"/>
      <c r="K24" s="190"/>
      <c r="L24" s="190"/>
      <c r="M24" s="189"/>
    </row>
    <row r="25" spans="1:13" ht="16.5" customHeight="1" x14ac:dyDescent="0.2">
      <c r="A25" s="114" t="s">
        <v>256</v>
      </c>
      <c r="B25" s="114" t="s">
        <v>249</v>
      </c>
      <c r="C25" s="189">
        <v>223</v>
      </c>
      <c r="D25" s="190">
        <v>102</v>
      </c>
      <c r="E25" s="190">
        <v>86</v>
      </c>
      <c r="F25" s="189">
        <v>857</v>
      </c>
      <c r="G25" s="190">
        <v>18</v>
      </c>
      <c r="H25" s="190">
        <v>4</v>
      </c>
      <c r="I25" s="190">
        <v>36</v>
      </c>
      <c r="J25" s="190">
        <v>59</v>
      </c>
      <c r="K25" s="190">
        <v>20</v>
      </c>
      <c r="L25" s="190">
        <v>11</v>
      </c>
      <c r="M25" s="189">
        <v>1418</v>
      </c>
    </row>
    <row r="26" spans="1:13" ht="16.5" customHeight="1" x14ac:dyDescent="0.2">
      <c r="B26" s="114" t="s">
        <v>250</v>
      </c>
      <c r="C26" s="189">
        <v>216</v>
      </c>
      <c r="D26" s="190">
        <v>133</v>
      </c>
      <c r="E26" s="190">
        <v>87</v>
      </c>
      <c r="F26" s="189">
        <v>858</v>
      </c>
      <c r="G26" s="190">
        <v>17</v>
      </c>
      <c r="H26" s="190">
        <v>4</v>
      </c>
      <c r="I26" s="190">
        <v>46</v>
      </c>
      <c r="J26" s="190">
        <v>63</v>
      </c>
      <c r="K26" s="190">
        <v>16</v>
      </c>
      <c r="L26" s="190">
        <v>9</v>
      </c>
      <c r="M26" s="189">
        <v>1449</v>
      </c>
    </row>
    <row r="27" spans="1:13" ht="16.5" customHeight="1" x14ac:dyDescent="0.2">
      <c r="B27" s="114" t="s">
        <v>251</v>
      </c>
      <c r="C27" s="189">
        <v>227</v>
      </c>
      <c r="D27" s="190">
        <v>137</v>
      </c>
      <c r="E27" s="190">
        <v>94</v>
      </c>
      <c r="F27" s="189">
        <v>874</v>
      </c>
      <c r="G27" s="190">
        <v>15</v>
      </c>
      <c r="H27" s="190">
        <v>7</v>
      </c>
      <c r="I27" s="190">
        <v>53</v>
      </c>
      <c r="J27" s="190">
        <v>61</v>
      </c>
      <c r="K27" s="190">
        <v>12</v>
      </c>
      <c r="L27" s="190">
        <v>11</v>
      </c>
      <c r="M27" s="189">
        <v>1490</v>
      </c>
    </row>
    <row r="28" spans="1:13" ht="16.5" customHeight="1" x14ac:dyDescent="0.2">
      <c r="B28" s="114" t="s">
        <v>252</v>
      </c>
      <c r="C28" s="189">
        <v>244</v>
      </c>
      <c r="D28" s="190">
        <v>128</v>
      </c>
      <c r="E28" s="190">
        <v>103</v>
      </c>
      <c r="F28" s="189">
        <v>880</v>
      </c>
      <c r="G28" s="190">
        <v>18</v>
      </c>
      <c r="H28" s="190">
        <v>5</v>
      </c>
      <c r="I28" s="190">
        <v>48</v>
      </c>
      <c r="J28" s="190">
        <v>51</v>
      </c>
      <c r="K28" s="190">
        <v>15</v>
      </c>
      <c r="L28" s="190">
        <v>12</v>
      </c>
      <c r="M28" s="189">
        <v>1505</v>
      </c>
    </row>
    <row r="29" spans="1:13" ht="16.5" customHeight="1" x14ac:dyDescent="0.2">
      <c r="B29" s="114" t="s">
        <v>253</v>
      </c>
      <c r="C29" s="189">
        <v>278</v>
      </c>
      <c r="D29" s="190">
        <v>114</v>
      </c>
      <c r="E29" s="190">
        <v>111</v>
      </c>
      <c r="F29" s="189">
        <v>1002</v>
      </c>
      <c r="G29" s="190">
        <v>25</v>
      </c>
      <c r="H29" s="190">
        <v>6</v>
      </c>
      <c r="I29" s="190">
        <v>55</v>
      </c>
      <c r="J29" s="190">
        <v>59</v>
      </c>
      <c r="K29" s="190">
        <v>17</v>
      </c>
      <c r="L29" s="190">
        <v>14</v>
      </c>
      <c r="M29" s="189">
        <v>1681</v>
      </c>
    </row>
    <row r="30" spans="1:13" ht="16.5" customHeight="1" x14ac:dyDescent="0.2">
      <c r="B30" s="114" t="s">
        <v>254</v>
      </c>
      <c r="C30" s="189">
        <v>213</v>
      </c>
      <c r="D30" s="190">
        <v>89</v>
      </c>
      <c r="E30" s="190">
        <v>107</v>
      </c>
      <c r="F30" s="189">
        <v>930</v>
      </c>
      <c r="G30" s="190">
        <v>25</v>
      </c>
      <c r="H30" s="190">
        <v>2</v>
      </c>
      <c r="I30" s="190">
        <v>44</v>
      </c>
      <c r="J30" s="190">
        <v>29</v>
      </c>
      <c r="K30" s="190">
        <v>8</v>
      </c>
      <c r="L30" s="190">
        <v>7</v>
      </c>
      <c r="M30" s="189">
        <v>1454</v>
      </c>
    </row>
    <row r="31" spans="1:13" ht="16.5" customHeight="1" x14ac:dyDescent="0.2">
      <c r="B31" s="114" t="s">
        <v>255</v>
      </c>
      <c r="C31" s="189">
        <v>141</v>
      </c>
      <c r="D31" s="190">
        <v>66</v>
      </c>
      <c r="E31" s="190">
        <v>117</v>
      </c>
      <c r="F31" s="189">
        <v>795</v>
      </c>
      <c r="G31" s="190">
        <v>26</v>
      </c>
      <c r="H31" s="190">
        <v>3</v>
      </c>
      <c r="I31" s="190">
        <v>21</v>
      </c>
      <c r="J31" s="190">
        <v>24</v>
      </c>
      <c r="K31" s="190">
        <v>4</v>
      </c>
      <c r="L31" s="190">
        <v>9</v>
      </c>
      <c r="M31" s="189">
        <v>1207</v>
      </c>
    </row>
    <row r="32" spans="1:13" ht="16.5" customHeight="1" x14ac:dyDescent="0.2">
      <c r="A32" s="191"/>
      <c r="B32" s="191" t="s">
        <v>7</v>
      </c>
      <c r="C32" s="192">
        <v>1543</v>
      </c>
      <c r="D32" s="193">
        <v>769</v>
      </c>
      <c r="E32" s="193">
        <v>706</v>
      </c>
      <c r="F32" s="192">
        <v>6196</v>
      </c>
      <c r="G32" s="193">
        <v>145</v>
      </c>
      <c r="H32" s="193">
        <v>31</v>
      </c>
      <c r="I32" s="193">
        <v>302</v>
      </c>
      <c r="J32" s="193">
        <v>347</v>
      </c>
      <c r="K32" s="193">
        <v>91</v>
      </c>
      <c r="L32" s="193">
        <v>73</v>
      </c>
      <c r="M32" s="192">
        <v>10204</v>
      </c>
    </row>
    <row r="34" spans="1:1" x14ac:dyDescent="0.2">
      <c r="A34" s="114" t="s">
        <v>257</v>
      </c>
    </row>
  </sheetData>
  <pageMargins left="0.75" right="0.75" top="1" bottom="1" header="0.5" footer="0.5"/>
  <pageSetup paperSize="9" scale="6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Z144"/>
  <sheetViews>
    <sheetView zoomScale="62" zoomScaleNormal="62" workbookViewId="0"/>
  </sheetViews>
  <sheetFormatPr defaultRowHeight="15.75" x14ac:dyDescent="0.25"/>
  <cols>
    <col min="1" max="1" width="16" style="1" customWidth="1"/>
    <col min="2" max="2" width="22.5703125" style="14" customWidth="1"/>
    <col min="3" max="3" width="7.7109375" style="14" customWidth="1"/>
    <col min="4" max="4" width="12.140625" style="14" customWidth="1"/>
    <col min="5" max="5" width="13.28515625" style="14" customWidth="1"/>
    <col min="6" max="6" width="2.7109375" style="14" customWidth="1"/>
    <col min="7" max="7" width="7.7109375" style="14" customWidth="1"/>
    <col min="8" max="8" width="11.85546875" style="14" customWidth="1"/>
    <col min="9" max="9" width="13.28515625" style="14" customWidth="1"/>
    <col min="10" max="10" width="2.5703125" style="14" customWidth="1"/>
    <col min="11" max="11" width="7.7109375" style="14" customWidth="1"/>
    <col min="12" max="12" width="11" style="14" customWidth="1"/>
    <col min="13" max="13" width="13.5703125" style="14" customWidth="1"/>
    <col min="14" max="16384" width="9.140625" style="14"/>
  </cols>
  <sheetData>
    <row r="1" spans="1:26" s="3" customFormat="1" ht="18" x14ac:dyDescent="0.25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1</v>
      </c>
    </row>
    <row r="2" spans="1:26" x14ac:dyDescent="0.25">
      <c r="A2" s="1" t="s">
        <v>24</v>
      </c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26" s="3" customFormat="1" ht="18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6" s="3" customFormat="1" ht="18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6" s="3" customFormat="1" ht="18.75" thickBot="1" x14ac:dyDescent="0.3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26" s="1" customFormat="1" x14ac:dyDescent="0.25">
      <c r="C6" s="5" t="s">
        <v>5</v>
      </c>
      <c r="D6" s="5"/>
      <c r="E6" s="5"/>
      <c r="F6" s="6"/>
      <c r="G6" s="5" t="s">
        <v>6</v>
      </c>
      <c r="H6" s="5"/>
      <c r="I6" s="5"/>
      <c r="J6" s="6"/>
      <c r="K6" s="5" t="s">
        <v>7</v>
      </c>
      <c r="L6" s="5"/>
      <c r="M6" s="5"/>
    </row>
    <row r="7" spans="1:26" s="1" customFormat="1" x14ac:dyDescent="0.25">
      <c r="A7" s="7" t="s">
        <v>8</v>
      </c>
      <c r="B7" s="7"/>
      <c r="C7" s="8"/>
      <c r="D7" s="8"/>
      <c r="E7" s="8" t="s">
        <v>9</v>
      </c>
      <c r="F7" s="8"/>
      <c r="G7" s="8"/>
      <c r="H7" s="8"/>
      <c r="I7" s="8" t="s">
        <v>9</v>
      </c>
      <c r="J7" s="8"/>
      <c r="K7" s="8"/>
      <c r="L7" s="8"/>
      <c r="M7" s="8" t="s">
        <v>9</v>
      </c>
    </row>
    <row r="8" spans="1:26" s="1" customFormat="1" ht="16.5" thickBot="1" x14ac:dyDescent="0.3">
      <c r="A8" s="4" t="s">
        <v>10</v>
      </c>
      <c r="B8" s="4" t="s">
        <v>11</v>
      </c>
      <c r="C8" s="9" t="s">
        <v>12</v>
      </c>
      <c r="D8" s="9" t="s">
        <v>13</v>
      </c>
      <c r="E8" s="9" t="s">
        <v>14</v>
      </c>
      <c r="F8" s="9"/>
      <c r="G8" s="9" t="s">
        <v>12</v>
      </c>
      <c r="H8" s="9" t="s">
        <v>13</v>
      </c>
      <c r="I8" s="9" t="s">
        <v>14</v>
      </c>
      <c r="J8" s="9"/>
      <c r="K8" s="9" t="s">
        <v>12</v>
      </c>
      <c r="L8" s="9" t="s">
        <v>13</v>
      </c>
      <c r="M8" s="9" t="s">
        <v>14</v>
      </c>
    </row>
    <row r="9" spans="1:26" s="1" customFormat="1" ht="20.100000000000001" customHeight="1" x14ac:dyDescent="0.25">
      <c r="A9" s="7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26" s="1" customFormat="1" ht="20.100000000000001" customHeight="1" x14ac:dyDescent="0.25">
      <c r="A10" s="1" t="s">
        <v>25</v>
      </c>
      <c r="B10" s="10" t="s">
        <v>17</v>
      </c>
      <c r="C10" s="11">
        <v>0.2</v>
      </c>
      <c r="D10" s="11">
        <v>9.8000000000000007</v>
      </c>
      <c r="E10" s="11">
        <v>190.6</v>
      </c>
      <c r="F10" s="11"/>
      <c r="G10" s="11">
        <v>0.2</v>
      </c>
      <c r="H10" s="11">
        <v>5.4</v>
      </c>
      <c r="I10" s="11">
        <v>37.4</v>
      </c>
      <c r="J10" s="11"/>
      <c r="K10" s="11">
        <v>0.4</v>
      </c>
      <c r="L10" s="11">
        <v>15.2</v>
      </c>
      <c r="M10" s="11">
        <v>228</v>
      </c>
    </row>
    <row r="11" spans="1:26" ht="20.100000000000001" customHeight="1" x14ac:dyDescent="0.25">
      <c r="B11" s="12">
        <v>2008</v>
      </c>
      <c r="C11" s="13">
        <v>0</v>
      </c>
      <c r="D11" s="13">
        <v>8</v>
      </c>
      <c r="E11" s="13">
        <v>153</v>
      </c>
      <c r="F11" s="13"/>
      <c r="G11" s="13">
        <v>0</v>
      </c>
      <c r="H11" s="13">
        <v>6</v>
      </c>
      <c r="I11" s="13">
        <v>24</v>
      </c>
      <c r="J11" s="13"/>
      <c r="K11" s="13">
        <v>0</v>
      </c>
      <c r="L11" s="13">
        <v>14</v>
      </c>
      <c r="M11" s="13">
        <v>177</v>
      </c>
      <c r="O11" s="15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20.100000000000001" customHeight="1" x14ac:dyDescent="0.25">
      <c r="B12" s="12">
        <v>2009</v>
      </c>
      <c r="C12" s="13">
        <v>0</v>
      </c>
      <c r="D12" s="13">
        <v>6</v>
      </c>
      <c r="E12" s="13">
        <v>185</v>
      </c>
      <c r="F12" s="13"/>
      <c r="G12" s="13">
        <v>0</v>
      </c>
      <c r="H12" s="13">
        <v>4</v>
      </c>
      <c r="I12" s="13">
        <v>40</v>
      </c>
      <c r="J12" s="13"/>
      <c r="K12" s="13">
        <v>0</v>
      </c>
      <c r="L12" s="13">
        <v>10</v>
      </c>
      <c r="M12" s="13">
        <v>225</v>
      </c>
      <c r="O12" s="15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20.100000000000001" customHeight="1" x14ac:dyDescent="0.25">
      <c r="B13" s="12">
        <v>2010</v>
      </c>
      <c r="C13" s="13">
        <v>0</v>
      </c>
      <c r="D13" s="13">
        <v>8</v>
      </c>
      <c r="E13" s="13">
        <v>162</v>
      </c>
      <c r="F13" s="13"/>
      <c r="G13" s="13">
        <v>1</v>
      </c>
      <c r="H13" s="13">
        <v>2</v>
      </c>
      <c r="I13" s="13">
        <v>43</v>
      </c>
      <c r="J13" s="13"/>
      <c r="K13" s="13">
        <v>1</v>
      </c>
      <c r="L13" s="13">
        <v>10</v>
      </c>
      <c r="M13" s="13">
        <v>205</v>
      </c>
      <c r="O13" s="15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20.100000000000001" customHeight="1" x14ac:dyDescent="0.25">
      <c r="B14" s="12">
        <v>2011</v>
      </c>
      <c r="C14" s="13">
        <v>1</v>
      </c>
      <c r="D14" s="13">
        <v>13</v>
      </c>
      <c r="E14" s="13">
        <v>151</v>
      </c>
      <c r="F14" s="13"/>
      <c r="G14" s="13">
        <v>0</v>
      </c>
      <c r="H14" s="13">
        <v>10</v>
      </c>
      <c r="I14" s="13">
        <v>47</v>
      </c>
      <c r="J14" s="13"/>
      <c r="K14" s="13">
        <v>1</v>
      </c>
      <c r="L14" s="13">
        <v>23</v>
      </c>
      <c r="M14" s="13">
        <v>198</v>
      </c>
      <c r="O14" s="15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20.100000000000001" customHeight="1" x14ac:dyDescent="0.25">
      <c r="B15" s="12">
        <v>2012</v>
      </c>
      <c r="C15" s="13">
        <v>0</v>
      </c>
      <c r="D15" s="13">
        <v>13</v>
      </c>
      <c r="E15" s="13">
        <v>129</v>
      </c>
      <c r="F15" s="13"/>
      <c r="G15" s="13">
        <v>0</v>
      </c>
      <c r="H15" s="13">
        <v>3</v>
      </c>
      <c r="I15" s="13">
        <v>36</v>
      </c>
      <c r="J15" s="13"/>
      <c r="K15" s="13">
        <v>0</v>
      </c>
      <c r="L15" s="13">
        <v>16</v>
      </c>
      <c r="M15" s="13">
        <v>165</v>
      </c>
      <c r="O15" s="15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20.100000000000001" customHeight="1" x14ac:dyDescent="0.25">
      <c r="B16" s="12">
        <v>2013</v>
      </c>
      <c r="C16" s="13">
        <v>1</v>
      </c>
      <c r="D16" s="13">
        <v>11</v>
      </c>
      <c r="E16" s="13">
        <v>139</v>
      </c>
      <c r="F16" s="13"/>
      <c r="G16" s="13">
        <v>0</v>
      </c>
      <c r="H16" s="13">
        <v>1</v>
      </c>
      <c r="I16" s="13">
        <v>13</v>
      </c>
      <c r="J16" s="13"/>
      <c r="K16" s="13">
        <v>1</v>
      </c>
      <c r="L16" s="13">
        <v>12</v>
      </c>
      <c r="M16" s="13">
        <v>152</v>
      </c>
      <c r="O16" s="15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20.100000000000001" customHeight="1" x14ac:dyDescent="0.25">
      <c r="B17" s="12">
        <v>2014</v>
      </c>
      <c r="C17" s="13">
        <v>1</v>
      </c>
      <c r="D17" s="13">
        <v>6</v>
      </c>
      <c r="E17" s="13">
        <v>142</v>
      </c>
      <c r="F17" s="13"/>
      <c r="G17" s="13">
        <v>0</v>
      </c>
      <c r="H17" s="13">
        <v>0</v>
      </c>
      <c r="I17" s="13">
        <v>22</v>
      </c>
      <c r="J17" s="13"/>
      <c r="K17" s="13">
        <v>1</v>
      </c>
      <c r="L17" s="13">
        <v>6</v>
      </c>
      <c r="M17" s="13">
        <v>164</v>
      </c>
      <c r="O17" s="15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20.100000000000001" customHeight="1" x14ac:dyDescent="0.25">
      <c r="B18" s="12">
        <v>2015</v>
      </c>
      <c r="C18" s="13">
        <v>1</v>
      </c>
      <c r="D18" s="13">
        <v>7</v>
      </c>
      <c r="E18" s="13">
        <v>120</v>
      </c>
      <c r="F18" s="13"/>
      <c r="G18" s="13">
        <v>0</v>
      </c>
      <c r="H18" s="13">
        <v>2</v>
      </c>
      <c r="I18" s="13">
        <v>17</v>
      </c>
      <c r="J18" s="13"/>
      <c r="K18" s="13">
        <v>1</v>
      </c>
      <c r="L18" s="13">
        <v>9</v>
      </c>
      <c r="M18" s="13">
        <v>137</v>
      </c>
      <c r="O18" s="15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20.100000000000001" customHeight="1" x14ac:dyDescent="0.25">
      <c r="B19" s="12">
        <v>2016</v>
      </c>
      <c r="C19" s="13">
        <v>0</v>
      </c>
      <c r="D19" s="13">
        <v>8</v>
      </c>
      <c r="E19" s="13">
        <v>129</v>
      </c>
      <c r="F19" s="13"/>
      <c r="G19" s="13">
        <v>1</v>
      </c>
      <c r="H19" s="13">
        <v>4</v>
      </c>
      <c r="I19" s="13">
        <v>26</v>
      </c>
      <c r="J19" s="13"/>
      <c r="K19" s="13">
        <v>1</v>
      </c>
      <c r="L19" s="13">
        <v>12</v>
      </c>
      <c r="M19" s="13">
        <v>155</v>
      </c>
      <c r="O19" s="15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20.100000000000001" customHeight="1" x14ac:dyDescent="0.25">
      <c r="B20" s="12">
        <v>2017</v>
      </c>
      <c r="C20" s="13">
        <v>0</v>
      </c>
      <c r="D20" s="13">
        <v>8</v>
      </c>
      <c r="E20" s="13">
        <v>133</v>
      </c>
      <c r="F20" s="13"/>
      <c r="G20" s="13">
        <v>0</v>
      </c>
      <c r="H20" s="13">
        <v>2</v>
      </c>
      <c r="I20" s="13">
        <v>31</v>
      </c>
      <c r="J20" s="13"/>
      <c r="K20" s="13">
        <v>0</v>
      </c>
      <c r="L20" s="13">
        <v>10</v>
      </c>
      <c r="M20" s="13">
        <v>164</v>
      </c>
      <c r="O20" s="15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20.100000000000001" customHeight="1" x14ac:dyDescent="0.25">
      <c r="B21" s="12">
        <v>2018</v>
      </c>
      <c r="C21" s="13">
        <v>0</v>
      </c>
      <c r="D21" s="13">
        <v>6</v>
      </c>
      <c r="E21" s="13">
        <v>83</v>
      </c>
      <c r="F21" s="13"/>
      <c r="G21" s="13">
        <v>1</v>
      </c>
      <c r="H21" s="13">
        <v>1</v>
      </c>
      <c r="I21" s="13">
        <v>21</v>
      </c>
      <c r="J21" s="13"/>
      <c r="K21" s="13">
        <v>1</v>
      </c>
      <c r="L21" s="13">
        <v>7</v>
      </c>
      <c r="M21" s="13">
        <v>104</v>
      </c>
      <c r="O21" s="15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s="1" customFormat="1" ht="20.100000000000001" customHeight="1" x14ac:dyDescent="0.25">
      <c r="B22" s="10" t="s">
        <v>19</v>
      </c>
      <c r="C22" s="11">
        <v>0.4</v>
      </c>
      <c r="D22" s="11">
        <v>7</v>
      </c>
      <c r="E22" s="11">
        <v>121.4</v>
      </c>
      <c r="F22" s="11"/>
      <c r="G22" s="11">
        <v>0.4</v>
      </c>
      <c r="H22" s="11">
        <v>1.8</v>
      </c>
      <c r="I22" s="11">
        <v>23.4</v>
      </c>
      <c r="J22" s="11"/>
      <c r="K22" s="11">
        <v>0.8</v>
      </c>
      <c r="L22" s="11">
        <v>8.8000000000000007</v>
      </c>
      <c r="M22" s="11">
        <v>144.80000000000001</v>
      </c>
      <c r="O22" s="18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20.100000000000001" customHeight="1" x14ac:dyDescent="0.25"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O23" s="15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s="1" customFormat="1" ht="20.100000000000001" customHeight="1" x14ac:dyDescent="0.25">
      <c r="A24" s="1" t="s">
        <v>26</v>
      </c>
      <c r="B24" s="10" t="s">
        <v>17</v>
      </c>
      <c r="C24" s="11">
        <v>0.2</v>
      </c>
      <c r="D24" s="11">
        <v>1.4</v>
      </c>
      <c r="E24" s="11">
        <v>30.2</v>
      </c>
      <c r="F24" s="11"/>
      <c r="G24" s="11">
        <v>0.6</v>
      </c>
      <c r="H24" s="11">
        <v>6.6</v>
      </c>
      <c r="I24" s="11">
        <v>44</v>
      </c>
      <c r="J24" s="11"/>
      <c r="K24" s="11">
        <v>0.8</v>
      </c>
      <c r="L24" s="11">
        <v>8</v>
      </c>
      <c r="M24" s="11">
        <v>74.2</v>
      </c>
      <c r="O24" s="15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20.100000000000001" customHeight="1" x14ac:dyDescent="0.25">
      <c r="B25" s="12">
        <v>2008</v>
      </c>
      <c r="C25" s="13">
        <v>1</v>
      </c>
      <c r="D25" s="13">
        <v>1</v>
      </c>
      <c r="E25" s="13">
        <v>30</v>
      </c>
      <c r="F25" s="13"/>
      <c r="G25" s="13">
        <v>2</v>
      </c>
      <c r="H25" s="13">
        <v>7</v>
      </c>
      <c r="I25" s="13">
        <v>28</v>
      </c>
      <c r="J25" s="13"/>
      <c r="K25" s="13">
        <v>3</v>
      </c>
      <c r="L25" s="13">
        <v>8</v>
      </c>
      <c r="M25" s="13">
        <v>58</v>
      </c>
      <c r="O25" s="15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20.100000000000001" customHeight="1" x14ac:dyDescent="0.25">
      <c r="B26" s="12">
        <v>2009</v>
      </c>
      <c r="C26" s="13">
        <v>0</v>
      </c>
      <c r="D26" s="13">
        <v>1</v>
      </c>
      <c r="E26" s="13">
        <v>16</v>
      </c>
      <c r="F26" s="13"/>
      <c r="G26" s="13">
        <v>0</v>
      </c>
      <c r="H26" s="13">
        <v>14</v>
      </c>
      <c r="I26" s="13">
        <v>60</v>
      </c>
      <c r="J26" s="13"/>
      <c r="K26" s="13">
        <v>0</v>
      </c>
      <c r="L26" s="13">
        <v>15</v>
      </c>
      <c r="M26" s="13">
        <v>76</v>
      </c>
      <c r="O26" s="15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20.100000000000001" customHeight="1" x14ac:dyDescent="0.25">
      <c r="B27" s="12">
        <v>2010</v>
      </c>
      <c r="C27" s="13">
        <v>0</v>
      </c>
      <c r="D27" s="13">
        <v>1</v>
      </c>
      <c r="E27" s="13">
        <v>19</v>
      </c>
      <c r="F27" s="13"/>
      <c r="G27" s="13">
        <v>1</v>
      </c>
      <c r="H27" s="13">
        <v>1</v>
      </c>
      <c r="I27" s="13">
        <v>25</v>
      </c>
      <c r="J27" s="13"/>
      <c r="K27" s="13">
        <v>1</v>
      </c>
      <c r="L27" s="13">
        <v>2</v>
      </c>
      <c r="M27" s="13">
        <v>44</v>
      </c>
      <c r="O27" s="15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20.100000000000001" customHeight="1" x14ac:dyDescent="0.25">
      <c r="B28" s="12">
        <v>2011</v>
      </c>
      <c r="C28" s="13">
        <v>0</v>
      </c>
      <c r="D28" s="13">
        <v>0</v>
      </c>
      <c r="E28" s="13">
        <v>14</v>
      </c>
      <c r="F28" s="13"/>
      <c r="G28" s="13">
        <v>0</v>
      </c>
      <c r="H28" s="13">
        <v>2</v>
      </c>
      <c r="I28" s="13">
        <v>8</v>
      </c>
      <c r="J28" s="13"/>
      <c r="K28" s="13">
        <v>0</v>
      </c>
      <c r="L28" s="13">
        <v>2</v>
      </c>
      <c r="M28" s="13">
        <v>22</v>
      </c>
      <c r="O28" s="15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20.100000000000001" customHeight="1" x14ac:dyDescent="0.25">
      <c r="B29" s="12">
        <v>2012</v>
      </c>
      <c r="C29" s="13">
        <v>0</v>
      </c>
      <c r="D29" s="13">
        <v>5</v>
      </c>
      <c r="E29" s="13">
        <v>30</v>
      </c>
      <c r="F29" s="13"/>
      <c r="G29" s="13">
        <v>0</v>
      </c>
      <c r="H29" s="13">
        <v>10</v>
      </c>
      <c r="I29" s="13">
        <v>39</v>
      </c>
      <c r="J29" s="13"/>
      <c r="K29" s="13">
        <v>0</v>
      </c>
      <c r="L29" s="13">
        <v>15</v>
      </c>
      <c r="M29" s="13">
        <v>69</v>
      </c>
      <c r="O29" s="15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20.100000000000001" customHeight="1" x14ac:dyDescent="0.25">
      <c r="B30" s="12">
        <v>2013</v>
      </c>
      <c r="C30" s="13">
        <v>0</v>
      </c>
      <c r="D30" s="13">
        <v>3</v>
      </c>
      <c r="E30" s="13">
        <v>12</v>
      </c>
      <c r="F30" s="13"/>
      <c r="G30" s="13">
        <v>1</v>
      </c>
      <c r="H30" s="13">
        <v>12</v>
      </c>
      <c r="I30" s="13">
        <v>41</v>
      </c>
      <c r="J30" s="13"/>
      <c r="K30" s="13">
        <v>1</v>
      </c>
      <c r="L30" s="13">
        <v>15</v>
      </c>
      <c r="M30" s="13">
        <v>53</v>
      </c>
      <c r="O30" s="15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20.100000000000001" customHeight="1" x14ac:dyDescent="0.25">
      <c r="B31" s="12">
        <v>2014</v>
      </c>
      <c r="C31" s="13">
        <v>1</v>
      </c>
      <c r="D31" s="13">
        <v>0</v>
      </c>
      <c r="E31" s="13">
        <v>11</v>
      </c>
      <c r="F31" s="13"/>
      <c r="G31" s="13">
        <v>0</v>
      </c>
      <c r="H31" s="13">
        <v>2</v>
      </c>
      <c r="I31" s="13">
        <v>25</v>
      </c>
      <c r="J31" s="13"/>
      <c r="K31" s="13">
        <v>1</v>
      </c>
      <c r="L31" s="13">
        <v>2</v>
      </c>
      <c r="M31" s="13">
        <v>36</v>
      </c>
      <c r="O31" s="15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20.100000000000001" customHeight="1" x14ac:dyDescent="0.25">
      <c r="B32" s="12">
        <v>2015</v>
      </c>
      <c r="C32" s="13">
        <v>0</v>
      </c>
      <c r="D32" s="13">
        <v>0</v>
      </c>
      <c r="E32" s="13">
        <v>8</v>
      </c>
      <c r="F32" s="13"/>
      <c r="G32" s="13">
        <v>0</v>
      </c>
      <c r="H32" s="13">
        <v>6</v>
      </c>
      <c r="I32" s="13">
        <v>26</v>
      </c>
      <c r="J32" s="13"/>
      <c r="K32" s="13">
        <v>0</v>
      </c>
      <c r="L32" s="13">
        <v>6</v>
      </c>
      <c r="M32" s="13">
        <v>34</v>
      </c>
      <c r="O32" s="15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20.100000000000001" customHeight="1" x14ac:dyDescent="0.25">
      <c r="B33" s="12">
        <v>2016</v>
      </c>
      <c r="C33" s="13">
        <v>0</v>
      </c>
      <c r="D33" s="13">
        <v>1</v>
      </c>
      <c r="E33" s="13">
        <v>18</v>
      </c>
      <c r="F33" s="13"/>
      <c r="G33" s="13">
        <v>2</v>
      </c>
      <c r="H33" s="13">
        <v>2</v>
      </c>
      <c r="I33" s="13">
        <v>30</v>
      </c>
      <c r="J33" s="13"/>
      <c r="K33" s="13">
        <v>2</v>
      </c>
      <c r="L33" s="13">
        <v>3</v>
      </c>
      <c r="M33" s="13">
        <v>48</v>
      </c>
      <c r="O33" s="18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20.100000000000001" customHeight="1" x14ac:dyDescent="0.25">
      <c r="B34" s="12">
        <v>2017</v>
      </c>
      <c r="C34" s="13">
        <v>0</v>
      </c>
      <c r="D34" s="13">
        <v>0</v>
      </c>
      <c r="E34" s="13">
        <v>9</v>
      </c>
      <c r="F34" s="13"/>
      <c r="G34" s="13">
        <v>0</v>
      </c>
      <c r="H34" s="13">
        <v>2</v>
      </c>
      <c r="I34" s="13">
        <v>8</v>
      </c>
      <c r="J34" s="13"/>
      <c r="K34" s="13">
        <v>0</v>
      </c>
      <c r="L34" s="13">
        <v>2</v>
      </c>
      <c r="M34" s="13">
        <v>17</v>
      </c>
      <c r="O34" s="15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20.100000000000001" customHeight="1" x14ac:dyDescent="0.25">
      <c r="B35" s="12">
        <v>2018</v>
      </c>
      <c r="C35" s="13">
        <v>0</v>
      </c>
      <c r="D35" s="13">
        <v>0</v>
      </c>
      <c r="E35" s="13">
        <v>4</v>
      </c>
      <c r="F35" s="13"/>
      <c r="G35" s="13">
        <v>2</v>
      </c>
      <c r="H35" s="13">
        <v>4</v>
      </c>
      <c r="I35" s="13">
        <v>16</v>
      </c>
      <c r="J35" s="13"/>
      <c r="K35" s="13">
        <v>2</v>
      </c>
      <c r="L35" s="13">
        <v>4</v>
      </c>
      <c r="M35" s="13">
        <v>20</v>
      </c>
      <c r="O35" s="15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s="1" customFormat="1" ht="20.100000000000001" customHeight="1" x14ac:dyDescent="0.25">
      <c r="B36" s="10" t="s">
        <v>19</v>
      </c>
      <c r="C36" s="11">
        <v>0.2</v>
      </c>
      <c r="D36" s="11">
        <v>0.2</v>
      </c>
      <c r="E36" s="11">
        <v>10</v>
      </c>
      <c r="F36" s="11"/>
      <c r="G36" s="11">
        <v>0.8</v>
      </c>
      <c r="H36" s="11">
        <v>3.2</v>
      </c>
      <c r="I36" s="11">
        <v>21</v>
      </c>
      <c r="J36" s="11"/>
      <c r="K36" s="11">
        <v>1</v>
      </c>
      <c r="L36" s="11">
        <v>3.4</v>
      </c>
      <c r="M36" s="11">
        <v>31</v>
      </c>
      <c r="O36" s="15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20.100000000000001" customHeight="1" x14ac:dyDescent="0.25">
      <c r="B37" s="12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O37" s="15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s="1" customFormat="1" ht="20.100000000000001" customHeight="1" x14ac:dyDescent="0.25">
      <c r="A38" s="1" t="s">
        <v>27</v>
      </c>
      <c r="B38" s="10" t="s">
        <v>17</v>
      </c>
      <c r="C38" s="11">
        <v>0.4</v>
      </c>
      <c r="D38" s="11">
        <v>49.6</v>
      </c>
      <c r="E38" s="11">
        <v>669.4</v>
      </c>
      <c r="F38" s="11"/>
      <c r="G38" s="11">
        <v>0.4</v>
      </c>
      <c r="H38" s="11">
        <v>5.4</v>
      </c>
      <c r="I38" s="11">
        <v>79.599999999999994</v>
      </c>
      <c r="J38" s="11"/>
      <c r="K38" s="11">
        <v>0.8</v>
      </c>
      <c r="L38" s="11">
        <v>55</v>
      </c>
      <c r="M38" s="11">
        <v>749</v>
      </c>
      <c r="O38" s="15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20.100000000000001" customHeight="1" x14ac:dyDescent="0.25">
      <c r="B39" s="12">
        <v>2008</v>
      </c>
      <c r="C39" s="13">
        <v>1</v>
      </c>
      <c r="D39" s="13">
        <v>57</v>
      </c>
      <c r="E39" s="13">
        <v>513</v>
      </c>
      <c r="F39" s="13"/>
      <c r="G39" s="13">
        <v>0</v>
      </c>
      <c r="H39" s="13">
        <v>2</v>
      </c>
      <c r="I39" s="13">
        <v>74</v>
      </c>
      <c r="J39" s="13"/>
      <c r="K39" s="13">
        <v>1</v>
      </c>
      <c r="L39" s="13">
        <v>59</v>
      </c>
      <c r="M39" s="13">
        <v>587</v>
      </c>
      <c r="O39" s="15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20.100000000000001" customHeight="1" x14ac:dyDescent="0.25">
      <c r="B40" s="12">
        <v>2009</v>
      </c>
      <c r="C40" s="13">
        <v>0</v>
      </c>
      <c r="D40" s="13">
        <v>32</v>
      </c>
      <c r="E40" s="13">
        <v>430</v>
      </c>
      <c r="F40" s="13"/>
      <c r="G40" s="13">
        <v>0</v>
      </c>
      <c r="H40" s="13">
        <v>4</v>
      </c>
      <c r="I40" s="13">
        <v>43</v>
      </c>
      <c r="J40" s="13"/>
      <c r="K40" s="13">
        <v>0</v>
      </c>
      <c r="L40" s="13">
        <v>36</v>
      </c>
      <c r="M40" s="13">
        <v>473</v>
      </c>
      <c r="O40" s="15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20.100000000000001" customHeight="1" x14ac:dyDescent="0.25">
      <c r="B41" s="12">
        <v>2010</v>
      </c>
      <c r="C41" s="13">
        <v>0</v>
      </c>
      <c r="D41" s="13">
        <v>39</v>
      </c>
      <c r="E41" s="13">
        <v>416</v>
      </c>
      <c r="F41" s="13"/>
      <c r="G41" s="13">
        <v>1</v>
      </c>
      <c r="H41" s="13">
        <v>13</v>
      </c>
      <c r="I41" s="13">
        <v>124</v>
      </c>
      <c r="J41" s="13"/>
      <c r="K41" s="13">
        <v>1</v>
      </c>
      <c r="L41" s="13">
        <v>52</v>
      </c>
      <c r="M41" s="13">
        <v>540</v>
      </c>
      <c r="O41" s="15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20.100000000000001" customHeight="1" x14ac:dyDescent="0.25">
      <c r="B42" s="12">
        <v>2011</v>
      </c>
      <c r="C42" s="13">
        <v>1</v>
      </c>
      <c r="D42" s="13">
        <v>46</v>
      </c>
      <c r="E42" s="13">
        <v>412</v>
      </c>
      <c r="F42" s="13"/>
      <c r="G42" s="13">
        <v>0</v>
      </c>
      <c r="H42" s="13">
        <v>5</v>
      </c>
      <c r="I42" s="13">
        <v>93</v>
      </c>
      <c r="J42" s="13"/>
      <c r="K42" s="13">
        <v>1</v>
      </c>
      <c r="L42" s="13">
        <v>51</v>
      </c>
      <c r="M42" s="13">
        <v>505</v>
      </c>
      <c r="O42" s="15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20.100000000000001" customHeight="1" x14ac:dyDescent="0.25">
      <c r="B43" s="12">
        <v>2012</v>
      </c>
      <c r="C43" s="13">
        <v>1</v>
      </c>
      <c r="D43" s="13">
        <v>37</v>
      </c>
      <c r="E43" s="13">
        <v>335</v>
      </c>
      <c r="F43" s="13"/>
      <c r="G43" s="13">
        <v>0</v>
      </c>
      <c r="H43" s="13">
        <v>7</v>
      </c>
      <c r="I43" s="13">
        <v>106</v>
      </c>
      <c r="J43" s="13"/>
      <c r="K43" s="13">
        <v>1</v>
      </c>
      <c r="L43" s="13">
        <v>44</v>
      </c>
      <c r="M43" s="13">
        <v>441</v>
      </c>
      <c r="O43" s="15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ht="20.100000000000001" customHeight="1" x14ac:dyDescent="0.25">
      <c r="B44" s="12">
        <v>2013</v>
      </c>
      <c r="C44" s="13">
        <v>1</v>
      </c>
      <c r="D44" s="13">
        <v>28</v>
      </c>
      <c r="E44" s="13">
        <v>317</v>
      </c>
      <c r="F44" s="13"/>
      <c r="G44" s="13">
        <v>1</v>
      </c>
      <c r="H44" s="13">
        <v>6</v>
      </c>
      <c r="I44" s="13">
        <v>77</v>
      </c>
      <c r="J44" s="13"/>
      <c r="K44" s="13">
        <v>2</v>
      </c>
      <c r="L44" s="13">
        <v>34</v>
      </c>
      <c r="M44" s="13">
        <v>394</v>
      </c>
      <c r="O44" s="15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20.100000000000001" customHeight="1" x14ac:dyDescent="0.25">
      <c r="B45" s="12">
        <v>2014</v>
      </c>
      <c r="C45" s="13">
        <v>1</v>
      </c>
      <c r="D45" s="13">
        <v>24</v>
      </c>
      <c r="E45" s="13">
        <v>257</v>
      </c>
      <c r="F45" s="13"/>
      <c r="G45" s="13">
        <v>0</v>
      </c>
      <c r="H45" s="13">
        <v>4</v>
      </c>
      <c r="I45" s="13">
        <v>34</v>
      </c>
      <c r="J45" s="13"/>
      <c r="K45" s="13">
        <v>1</v>
      </c>
      <c r="L45" s="13">
        <v>28</v>
      </c>
      <c r="M45" s="13">
        <v>291</v>
      </c>
      <c r="O45" s="18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20.100000000000001" customHeight="1" x14ac:dyDescent="0.25">
      <c r="B46" s="12">
        <v>2015</v>
      </c>
      <c r="C46" s="13">
        <v>1</v>
      </c>
      <c r="D46" s="13">
        <v>25</v>
      </c>
      <c r="E46" s="13">
        <v>259</v>
      </c>
      <c r="F46" s="13"/>
      <c r="G46" s="13">
        <v>0</v>
      </c>
      <c r="H46" s="13">
        <v>24</v>
      </c>
      <c r="I46" s="13">
        <v>73</v>
      </c>
      <c r="J46" s="13"/>
      <c r="K46" s="13">
        <v>1</v>
      </c>
      <c r="L46" s="13">
        <v>49</v>
      </c>
      <c r="M46" s="13">
        <v>332</v>
      </c>
      <c r="O46" s="15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20.100000000000001" customHeight="1" x14ac:dyDescent="0.25">
      <c r="B47" s="12">
        <v>2016</v>
      </c>
      <c r="C47" s="13">
        <v>0</v>
      </c>
      <c r="D47" s="13">
        <v>28</v>
      </c>
      <c r="E47" s="13">
        <v>227</v>
      </c>
      <c r="F47" s="13"/>
      <c r="G47" s="13">
        <v>3</v>
      </c>
      <c r="H47" s="13">
        <v>14</v>
      </c>
      <c r="I47" s="13">
        <v>75</v>
      </c>
      <c r="J47" s="13"/>
      <c r="K47" s="13">
        <v>3</v>
      </c>
      <c r="L47" s="13">
        <v>42</v>
      </c>
      <c r="M47" s="13">
        <v>302</v>
      </c>
      <c r="O47" s="15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20.100000000000001" customHeight="1" x14ac:dyDescent="0.25">
      <c r="B48" s="12">
        <v>2017</v>
      </c>
      <c r="C48" s="13">
        <v>2</v>
      </c>
      <c r="D48" s="13">
        <v>18</v>
      </c>
      <c r="E48" s="13">
        <v>278</v>
      </c>
      <c r="F48" s="13"/>
      <c r="G48" s="13">
        <v>0</v>
      </c>
      <c r="H48" s="13">
        <v>5</v>
      </c>
      <c r="I48" s="13">
        <v>79</v>
      </c>
      <c r="J48" s="13"/>
      <c r="K48" s="13">
        <v>2</v>
      </c>
      <c r="L48" s="13">
        <v>23</v>
      </c>
      <c r="M48" s="13">
        <v>357</v>
      </c>
      <c r="O48" s="15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20.100000000000001" customHeight="1" x14ac:dyDescent="0.25">
      <c r="B49" s="12">
        <v>2018</v>
      </c>
      <c r="C49" s="13">
        <v>0</v>
      </c>
      <c r="D49" s="13">
        <v>27</v>
      </c>
      <c r="E49" s="13">
        <v>208</v>
      </c>
      <c r="F49" s="13"/>
      <c r="G49" s="13">
        <v>2</v>
      </c>
      <c r="H49" s="13">
        <v>8</v>
      </c>
      <c r="I49" s="13">
        <v>22</v>
      </c>
      <c r="J49" s="13"/>
      <c r="K49" s="13">
        <v>2</v>
      </c>
      <c r="L49" s="13">
        <v>35</v>
      </c>
      <c r="M49" s="13">
        <v>230</v>
      </c>
      <c r="O49" s="15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s="1" customFormat="1" ht="20.100000000000001" customHeight="1" x14ac:dyDescent="0.25">
      <c r="B50" s="10" t="s">
        <v>19</v>
      </c>
      <c r="C50" s="11">
        <v>0.8</v>
      </c>
      <c r="D50" s="11">
        <v>24.4</v>
      </c>
      <c r="E50" s="11">
        <v>245.8</v>
      </c>
      <c r="F50" s="11"/>
      <c r="G50" s="11">
        <v>1</v>
      </c>
      <c r="H50" s="11">
        <v>11</v>
      </c>
      <c r="I50" s="11">
        <v>56.6</v>
      </c>
      <c r="J50" s="11"/>
      <c r="K50" s="11">
        <v>1.8</v>
      </c>
      <c r="L50" s="11">
        <v>35.4</v>
      </c>
      <c r="M50" s="11">
        <v>302.39999999999998</v>
      </c>
      <c r="O50" s="15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20.100000000000001" customHeight="1" x14ac:dyDescent="0.25">
      <c r="B51" s="12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O51" s="15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s="1" customFormat="1" ht="20.100000000000001" customHeight="1" x14ac:dyDescent="0.25">
      <c r="A52" s="1" t="s">
        <v>28</v>
      </c>
      <c r="B52" s="10" t="s">
        <v>17</v>
      </c>
      <c r="C52" s="11">
        <v>1.4</v>
      </c>
      <c r="D52" s="11">
        <v>10.6</v>
      </c>
      <c r="E52" s="11">
        <v>131.19999999999999</v>
      </c>
      <c r="F52" s="11"/>
      <c r="G52" s="11">
        <v>6.6</v>
      </c>
      <c r="H52" s="11">
        <v>39.6</v>
      </c>
      <c r="I52" s="11">
        <v>256</v>
      </c>
      <c r="J52" s="11"/>
      <c r="K52" s="11">
        <v>8</v>
      </c>
      <c r="L52" s="11">
        <v>50.2</v>
      </c>
      <c r="M52" s="11">
        <v>387.2</v>
      </c>
      <c r="O52" s="15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20.100000000000001" customHeight="1" x14ac:dyDescent="0.25">
      <c r="B53" s="12">
        <v>2008</v>
      </c>
      <c r="C53" s="13">
        <v>2</v>
      </c>
      <c r="D53" s="13">
        <v>12</v>
      </c>
      <c r="E53" s="13">
        <v>140</v>
      </c>
      <c r="F53" s="13"/>
      <c r="G53" s="13">
        <v>4</v>
      </c>
      <c r="H53" s="13">
        <v>30</v>
      </c>
      <c r="I53" s="13">
        <v>209</v>
      </c>
      <c r="J53" s="13"/>
      <c r="K53" s="13">
        <v>6</v>
      </c>
      <c r="L53" s="13">
        <v>42</v>
      </c>
      <c r="M53" s="13">
        <v>349</v>
      </c>
      <c r="O53" s="15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20.100000000000001" customHeight="1" x14ac:dyDescent="0.25">
      <c r="B54" s="12">
        <v>2009</v>
      </c>
      <c r="C54" s="13">
        <v>0</v>
      </c>
      <c r="D54" s="13">
        <v>12</v>
      </c>
      <c r="E54" s="13">
        <v>99</v>
      </c>
      <c r="F54" s="13"/>
      <c r="G54" s="13">
        <v>4</v>
      </c>
      <c r="H54" s="13">
        <v>39</v>
      </c>
      <c r="I54" s="13">
        <v>239</v>
      </c>
      <c r="J54" s="13"/>
      <c r="K54" s="13">
        <v>4</v>
      </c>
      <c r="L54" s="13">
        <v>51</v>
      </c>
      <c r="M54" s="13">
        <v>338</v>
      </c>
      <c r="O54" s="15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20.100000000000001" customHeight="1" x14ac:dyDescent="0.25">
      <c r="B55" s="12">
        <v>2010</v>
      </c>
      <c r="C55" s="13">
        <v>0</v>
      </c>
      <c r="D55" s="13">
        <v>6</v>
      </c>
      <c r="E55" s="13">
        <v>100</v>
      </c>
      <c r="F55" s="13"/>
      <c r="G55" s="13">
        <v>3</v>
      </c>
      <c r="H55" s="13">
        <v>33</v>
      </c>
      <c r="I55" s="13">
        <v>192</v>
      </c>
      <c r="J55" s="13"/>
      <c r="K55" s="13">
        <v>3</v>
      </c>
      <c r="L55" s="13">
        <v>39</v>
      </c>
      <c r="M55" s="13">
        <v>292</v>
      </c>
      <c r="O55" s="15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20.100000000000001" customHeight="1" x14ac:dyDescent="0.25">
      <c r="B56" s="12">
        <v>2011</v>
      </c>
      <c r="C56" s="13">
        <v>1</v>
      </c>
      <c r="D56" s="13">
        <v>6</v>
      </c>
      <c r="E56" s="13">
        <v>114</v>
      </c>
      <c r="F56" s="13"/>
      <c r="G56" s="13">
        <v>5</v>
      </c>
      <c r="H56" s="13">
        <v>29</v>
      </c>
      <c r="I56" s="13">
        <v>198</v>
      </c>
      <c r="J56" s="13"/>
      <c r="K56" s="13">
        <v>6</v>
      </c>
      <c r="L56" s="13">
        <v>35</v>
      </c>
      <c r="M56" s="13">
        <v>312</v>
      </c>
      <c r="O56" s="15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20.100000000000001" customHeight="1" x14ac:dyDescent="0.25">
      <c r="B57" s="12">
        <v>2012</v>
      </c>
      <c r="C57" s="13">
        <v>0</v>
      </c>
      <c r="D57" s="13">
        <v>8</v>
      </c>
      <c r="E57" s="13">
        <v>141</v>
      </c>
      <c r="F57" s="13"/>
      <c r="G57" s="13">
        <v>7</v>
      </c>
      <c r="H57" s="13">
        <v>28</v>
      </c>
      <c r="I57" s="13">
        <v>211</v>
      </c>
      <c r="J57" s="13"/>
      <c r="K57" s="13">
        <v>7</v>
      </c>
      <c r="L57" s="13">
        <v>36</v>
      </c>
      <c r="M57" s="13">
        <v>352</v>
      </c>
      <c r="O57" s="18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20.100000000000001" customHeight="1" x14ac:dyDescent="0.25">
      <c r="B58" s="12">
        <v>2013</v>
      </c>
      <c r="C58" s="13">
        <v>0</v>
      </c>
      <c r="D58" s="13">
        <v>7</v>
      </c>
      <c r="E58" s="13">
        <v>144</v>
      </c>
      <c r="F58" s="13"/>
      <c r="G58" s="13">
        <v>4</v>
      </c>
      <c r="H58" s="13">
        <v>20</v>
      </c>
      <c r="I58" s="13">
        <v>188</v>
      </c>
      <c r="J58" s="13"/>
      <c r="K58" s="13">
        <v>4</v>
      </c>
      <c r="L58" s="13">
        <v>27</v>
      </c>
      <c r="M58" s="13">
        <v>332</v>
      </c>
    </row>
    <row r="59" spans="1:26" ht="20.100000000000001" customHeight="1" x14ac:dyDescent="0.25">
      <c r="B59" s="12">
        <v>2014</v>
      </c>
      <c r="C59" s="13">
        <v>0</v>
      </c>
      <c r="D59" s="13">
        <v>6</v>
      </c>
      <c r="E59" s="13">
        <v>135</v>
      </c>
      <c r="F59" s="13"/>
      <c r="G59" s="13">
        <v>0</v>
      </c>
      <c r="H59" s="13">
        <v>26</v>
      </c>
      <c r="I59" s="13">
        <v>213</v>
      </c>
      <c r="J59" s="13"/>
      <c r="K59" s="13">
        <v>0</v>
      </c>
      <c r="L59" s="13">
        <v>32</v>
      </c>
      <c r="M59" s="13">
        <v>348</v>
      </c>
    </row>
    <row r="60" spans="1:26" ht="20.100000000000001" customHeight="1" x14ac:dyDescent="0.25">
      <c r="B60" s="12">
        <v>2015</v>
      </c>
      <c r="C60" s="13">
        <v>0</v>
      </c>
      <c r="D60" s="13">
        <v>11</v>
      </c>
      <c r="E60" s="13">
        <v>136</v>
      </c>
      <c r="F60" s="13"/>
      <c r="G60" s="13">
        <v>5</v>
      </c>
      <c r="H60" s="13">
        <v>24</v>
      </c>
      <c r="I60" s="13">
        <v>218</v>
      </c>
      <c r="J60" s="13"/>
      <c r="K60" s="13">
        <v>5</v>
      </c>
      <c r="L60" s="13">
        <v>35</v>
      </c>
      <c r="M60" s="13">
        <v>354</v>
      </c>
    </row>
    <row r="61" spans="1:26" ht="20.100000000000001" customHeight="1" x14ac:dyDescent="0.25">
      <c r="B61" s="12">
        <v>2016</v>
      </c>
      <c r="C61" s="22">
        <v>0</v>
      </c>
      <c r="D61" s="22">
        <v>5</v>
      </c>
      <c r="E61" s="22">
        <v>165</v>
      </c>
      <c r="F61" s="22"/>
      <c r="G61" s="22">
        <v>5</v>
      </c>
      <c r="H61" s="22">
        <v>36</v>
      </c>
      <c r="I61" s="22">
        <v>226</v>
      </c>
      <c r="J61" s="22"/>
      <c r="K61" s="22">
        <v>5</v>
      </c>
      <c r="L61" s="22">
        <v>41</v>
      </c>
      <c r="M61" s="22">
        <v>391</v>
      </c>
    </row>
    <row r="62" spans="1:26" ht="20.100000000000001" customHeight="1" x14ac:dyDescent="0.25">
      <c r="B62" s="12">
        <v>2017</v>
      </c>
      <c r="C62" s="13">
        <v>0</v>
      </c>
      <c r="D62" s="13">
        <v>6</v>
      </c>
      <c r="E62" s="13">
        <v>125</v>
      </c>
      <c r="F62" s="13"/>
      <c r="G62" s="13">
        <v>2</v>
      </c>
      <c r="H62" s="13">
        <v>29</v>
      </c>
      <c r="I62" s="13">
        <v>198</v>
      </c>
      <c r="J62" s="13"/>
      <c r="K62" s="13">
        <v>2</v>
      </c>
      <c r="L62" s="13">
        <v>35</v>
      </c>
      <c r="M62" s="13">
        <v>323</v>
      </c>
    </row>
    <row r="63" spans="1:26" ht="20.100000000000001" customHeight="1" x14ac:dyDescent="0.25">
      <c r="B63" s="12">
        <v>2018</v>
      </c>
      <c r="C63" s="13">
        <v>1</v>
      </c>
      <c r="D63" s="13">
        <v>5</v>
      </c>
      <c r="E63" s="13">
        <v>109</v>
      </c>
      <c r="F63" s="13"/>
      <c r="G63" s="13">
        <v>4</v>
      </c>
      <c r="H63" s="13">
        <v>34</v>
      </c>
      <c r="I63" s="13">
        <v>210</v>
      </c>
      <c r="J63" s="13"/>
      <c r="K63" s="13">
        <v>5</v>
      </c>
      <c r="L63" s="13">
        <v>39</v>
      </c>
      <c r="M63" s="13">
        <v>319</v>
      </c>
    </row>
    <row r="64" spans="1:26" s="1" customFormat="1" ht="20.100000000000001" customHeight="1" thickBot="1" x14ac:dyDescent="0.3">
      <c r="A64" s="4"/>
      <c r="B64" s="19" t="s">
        <v>19</v>
      </c>
      <c r="C64" s="20">
        <v>0.2</v>
      </c>
      <c r="D64" s="20">
        <v>6.6</v>
      </c>
      <c r="E64" s="20">
        <v>134</v>
      </c>
      <c r="F64" s="20"/>
      <c r="G64" s="20">
        <v>3.2</v>
      </c>
      <c r="H64" s="20">
        <v>29.8</v>
      </c>
      <c r="I64" s="20">
        <v>213</v>
      </c>
      <c r="J64" s="20"/>
      <c r="K64" s="20">
        <v>3.4</v>
      </c>
      <c r="L64" s="20">
        <v>36.4</v>
      </c>
      <c r="M64" s="20">
        <v>347</v>
      </c>
    </row>
    <row r="65" spans="2:13" x14ac:dyDescent="0.25">
      <c r="B65" s="12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9" spans="2:13" s="1" customFormat="1" x14ac:dyDescent="0.25"/>
    <row r="71" spans="2:13" s="23" customFormat="1" ht="18" x14ac:dyDescent="0.25"/>
    <row r="83" s="1" customFormat="1" x14ac:dyDescent="0.25"/>
    <row r="96" s="1" customFormat="1" x14ac:dyDescent="0.25"/>
    <row r="100" spans="3:13" x14ac:dyDescent="0.25"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</row>
    <row r="101" spans="3:13" x14ac:dyDescent="0.25"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</row>
    <row r="102" spans="3:13" x14ac:dyDescent="0.25"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</row>
    <row r="103" spans="3:13" x14ac:dyDescent="0.25"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</row>
    <row r="104" spans="3:13" x14ac:dyDescent="0.25"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</row>
    <row r="105" spans="3:13" x14ac:dyDescent="0.25"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</row>
    <row r="106" spans="3:13" x14ac:dyDescent="0.25"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</row>
    <row r="107" spans="3:13" x14ac:dyDescent="0.25"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</row>
    <row r="108" spans="3:13" x14ac:dyDescent="0.25"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</row>
    <row r="109" spans="3:13" x14ac:dyDescent="0.25"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</row>
    <row r="110" spans="3:13" x14ac:dyDescent="0.25"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</row>
    <row r="111" spans="3:13" x14ac:dyDescent="0.25"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</row>
    <row r="112" spans="3:13" x14ac:dyDescent="0.25"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</row>
    <row r="113" spans="3:13" x14ac:dyDescent="0.25"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</row>
    <row r="144" spans="2:2" x14ac:dyDescent="0.25">
      <c r="B144" s="21"/>
    </row>
  </sheetData>
  <pageMargins left="0.39370078740157483" right="0.39370078740157483" top="0.39370078740157483" bottom="0.39370078740157483" header="0" footer="0"/>
  <pageSetup paperSize="9" scale="6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M101"/>
  <sheetViews>
    <sheetView zoomScale="70" workbookViewId="0"/>
  </sheetViews>
  <sheetFormatPr defaultRowHeight="15.75" x14ac:dyDescent="0.25"/>
  <cols>
    <col min="1" max="1" width="16" style="1" customWidth="1"/>
    <col min="2" max="2" width="23" style="14" customWidth="1"/>
    <col min="3" max="3" width="10.28515625" style="14" customWidth="1"/>
    <col min="4" max="4" width="12" style="14" customWidth="1"/>
    <col min="5" max="5" width="12.7109375" style="14" customWidth="1"/>
    <col min="6" max="6" width="2.7109375" style="14" customWidth="1"/>
    <col min="7" max="7" width="10.42578125" style="14" customWidth="1"/>
    <col min="8" max="8" width="11.28515625" style="14" customWidth="1"/>
    <col min="9" max="9" width="13.7109375" style="14" customWidth="1"/>
    <col min="10" max="10" width="2.5703125" style="14" customWidth="1"/>
    <col min="11" max="11" width="8.85546875" style="14" customWidth="1"/>
    <col min="12" max="12" width="11.140625" style="14" customWidth="1"/>
    <col min="13" max="13" width="12.85546875" style="14" customWidth="1"/>
    <col min="14" max="16384" width="9.140625" style="14"/>
  </cols>
  <sheetData>
    <row r="1" spans="1:13" s="3" customFormat="1" ht="18" x14ac:dyDescent="0.25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1</v>
      </c>
    </row>
    <row r="2" spans="1:13" x14ac:dyDescent="0.25">
      <c r="A2" s="1" t="s">
        <v>24</v>
      </c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s="3" customFormat="1" ht="18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s="3" customFormat="1" ht="18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s="3" customFormat="1" ht="18.75" thickBot="1" x14ac:dyDescent="0.3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s="1" customFormat="1" x14ac:dyDescent="0.25">
      <c r="A6" s="25"/>
      <c r="B6" s="25"/>
      <c r="C6" s="5" t="s">
        <v>5</v>
      </c>
      <c r="D6" s="5"/>
      <c r="E6" s="5"/>
      <c r="F6" s="6"/>
      <c r="G6" s="5" t="s">
        <v>6</v>
      </c>
      <c r="H6" s="5"/>
      <c r="I6" s="5"/>
      <c r="J6" s="6"/>
      <c r="K6" s="5" t="s">
        <v>7</v>
      </c>
      <c r="L6" s="5"/>
      <c r="M6" s="5"/>
    </row>
    <row r="7" spans="1:13" s="1" customFormat="1" x14ac:dyDescent="0.25">
      <c r="A7" s="7" t="s">
        <v>8</v>
      </c>
      <c r="B7" s="7"/>
      <c r="C7" s="8"/>
      <c r="D7" s="8"/>
      <c r="E7" s="8" t="s">
        <v>9</v>
      </c>
      <c r="F7" s="8"/>
      <c r="G7" s="8"/>
      <c r="H7" s="8"/>
      <c r="I7" s="8" t="s">
        <v>9</v>
      </c>
      <c r="J7" s="8"/>
      <c r="K7" s="8"/>
      <c r="L7" s="8"/>
      <c r="M7" s="8" t="s">
        <v>9</v>
      </c>
    </row>
    <row r="8" spans="1:13" s="1" customFormat="1" ht="16.5" thickBot="1" x14ac:dyDescent="0.3">
      <c r="A8" s="4" t="s">
        <v>10</v>
      </c>
      <c r="B8" s="4" t="s">
        <v>11</v>
      </c>
      <c r="C8" s="9" t="s">
        <v>12</v>
      </c>
      <c r="D8" s="9" t="s">
        <v>13</v>
      </c>
      <c r="E8" s="9" t="s">
        <v>14</v>
      </c>
      <c r="F8" s="9"/>
      <c r="G8" s="9" t="s">
        <v>12</v>
      </c>
      <c r="H8" s="9" t="s">
        <v>13</v>
      </c>
      <c r="I8" s="9" t="s">
        <v>14</v>
      </c>
      <c r="J8" s="9"/>
      <c r="K8" s="9" t="s">
        <v>12</v>
      </c>
      <c r="L8" s="9" t="s">
        <v>13</v>
      </c>
      <c r="M8" s="9" t="s">
        <v>14</v>
      </c>
    </row>
    <row r="9" spans="1:13" s="1" customFormat="1" ht="20.100000000000001" customHeight="1" x14ac:dyDescent="0.25">
      <c r="A9" s="7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s="1" customFormat="1" ht="20.100000000000001" customHeight="1" x14ac:dyDescent="0.25">
      <c r="A10" s="1" t="s">
        <v>29</v>
      </c>
      <c r="B10" s="10" t="s">
        <v>17</v>
      </c>
      <c r="C10" s="26">
        <v>0.8</v>
      </c>
      <c r="D10" s="26">
        <v>8.8000000000000007</v>
      </c>
      <c r="E10" s="26">
        <v>57.4</v>
      </c>
      <c r="F10" s="26"/>
      <c r="G10" s="26">
        <v>2.8</v>
      </c>
      <c r="H10" s="26">
        <v>22.8</v>
      </c>
      <c r="I10" s="26">
        <v>151.4</v>
      </c>
      <c r="J10" s="26"/>
      <c r="K10" s="26">
        <v>3.6</v>
      </c>
      <c r="L10" s="26">
        <v>31.6</v>
      </c>
      <c r="M10" s="26">
        <v>208.8</v>
      </c>
    </row>
    <row r="11" spans="1:13" ht="20.100000000000001" customHeight="1" x14ac:dyDescent="0.25">
      <c r="B11" s="12">
        <v>2008</v>
      </c>
      <c r="C11" s="27">
        <v>0</v>
      </c>
      <c r="D11" s="27">
        <v>9</v>
      </c>
      <c r="E11" s="27">
        <v>54</v>
      </c>
      <c r="F11" s="27"/>
      <c r="G11" s="27">
        <v>2</v>
      </c>
      <c r="H11" s="27">
        <v>14</v>
      </c>
      <c r="I11" s="27">
        <v>137</v>
      </c>
      <c r="J11" s="27"/>
      <c r="K11" s="27">
        <v>2</v>
      </c>
      <c r="L11" s="27">
        <v>23</v>
      </c>
      <c r="M11" s="27">
        <v>191</v>
      </c>
    </row>
    <row r="12" spans="1:13" ht="20.100000000000001" customHeight="1" x14ac:dyDescent="0.25">
      <c r="B12" s="12">
        <v>2009</v>
      </c>
      <c r="C12" s="27">
        <v>1</v>
      </c>
      <c r="D12" s="27">
        <v>5</v>
      </c>
      <c r="E12" s="27">
        <v>57</v>
      </c>
      <c r="F12" s="27"/>
      <c r="G12" s="27">
        <v>0</v>
      </c>
      <c r="H12" s="27">
        <v>17</v>
      </c>
      <c r="I12" s="27">
        <v>106</v>
      </c>
      <c r="J12" s="27"/>
      <c r="K12" s="27">
        <v>1</v>
      </c>
      <c r="L12" s="27">
        <v>22</v>
      </c>
      <c r="M12" s="27">
        <v>163</v>
      </c>
    </row>
    <row r="13" spans="1:13" ht="20.100000000000001" customHeight="1" x14ac:dyDescent="0.25">
      <c r="B13" s="12">
        <v>2010</v>
      </c>
      <c r="C13" s="27">
        <v>1</v>
      </c>
      <c r="D13" s="27">
        <v>5</v>
      </c>
      <c r="E13" s="27">
        <v>28</v>
      </c>
      <c r="F13" s="27"/>
      <c r="G13" s="27">
        <v>4</v>
      </c>
      <c r="H13" s="27">
        <v>16</v>
      </c>
      <c r="I13" s="27">
        <v>134</v>
      </c>
      <c r="J13" s="27"/>
      <c r="K13" s="27">
        <v>5</v>
      </c>
      <c r="L13" s="27">
        <v>21</v>
      </c>
      <c r="M13" s="27">
        <v>162</v>
      </c>
    </row>
    <row r="14" spans="1:13" ht="20.100000000000001" customHeight="1" x14ac:dyDescent="0.25">
      <c r="B14" s="12">
        <v>2011</v>
      </c>
      <c r="C14" s="27">
        <v>0</v>
      </c>
      <c r="D14" s="27">
        <v>3</v>
      </c>
      <c r="E14" s="27">
        <v>32</v>
      </c>
      <c r="F14" s="27"/>
      <c r="G14" s="27">
        <v>3</v>
      </c>
      <c r="H14" s="27">
        <v>25</v>
      </c>
      <c r="I14" s="27">
        <v>113</v>
      </c>
      <c r="J14" s="27"/>
      <c r="K14" s="27">
        <v>3</v>
      </c>
      <c r="L14" s="27">
        <v>28</v>
      </c>
      <c r="M14" s="27">
        <v>145</v>
      </c>
    </row>
    <row r="15" spans="1:13" ht="20.100000000000001" customHeight="1" x14ac:dyDescent="0.25">
      <c r="B15" s="12">
        <v>2012</v>
      </c>
      <c r="C15" s="27">
        <v>1</v>
      </c>
      <c r="D15" s="27">
        <v>5</v>
      </c>
      <c r="E15" s="27">
        <v>36</v>
      </c>
      <c r="F15" s="27"/>
      <c r="G15" s="27">
        <v>5</v>
      </c>
      <c r="H15" s="27">
        <v>27</v>
      </c>
      <c r="I15" s="27">
        <v>104</v>
      </c>
      <c r="J15" s="27"/>
      <c r="K15" s="27">
        <v>6</v>
      </c>
      <c r="L15" s="27">
        <v>32</v>
      </c>
      <c r="M15" s="27">
        <v>140</v>
      </c>
    </row>
    <row r="16" spans="1:13" ht="20.100000000000001" customHeight="1" x14ac:dyDescent="0.25">
      <c r="B16" s="12">
        <v>2013</v>
      </c>
      <c r="C16" s="27">
        <v>0</v>
      </c>
      <c r="D16" s="27">
        <v>2</v>
      </c>
      <c r="E16" s="27">
        <v>23</v>
      </c>
      <c r="F16" s="27"/>
      <c r="G16" s="27">
        <v>1</v>
      </c>
      <c r="H16" s="27">
        <v>16</v>
      </c>
      <c r="I16" s="27">
        <v>86</v>
      </c>
      <c r="J16" s="27"/>
      <c r="K16" s="27">
        <v>1</v>
      </c>
      <c r="L16" s="27">
        <v>18</v>
      </c>
      <c r="M16" s="27">
        <v>109</v>
      </c>
    </row>
    <row r="17" spans="1:13" ht="20.100000000000001" customHeight="1" x14ac:dyDescent="0.25">
      <c r="B17" s="12">
        <v>2014</v>
      </c>
      <c r="C17" s="27">
        <v>0</v>
      </c>
      <c r="D17" s="27">
        <v>3</v>
      </c>
      <c r="E17" s="27">
        <v>28</v>
      </c>
      <c r="F17" s="27"/>
      <c r="G17" s="27">
        <v>2</v>
      </c>
      <c r="H17" s="27">
        <v>15</v>
      </c>
      <c r="I17" s="27">
        <v>78</v>
      </c>
      <c r="J17" s="27"/>
      <c r="K17" s="27">
        <v>2</v>
      </c>
      <c r="L17" s="27">
        <v>18</v>
      </c>
      <c r="M17" s="27">
        <v>106</v>
      </c>
    </row>
    <row r="18" spans="1:13" ht="20.100000000000001" customHeight="1" x14ac:dyDescent="0.25">
      <c r="B18" s="12">
        <v>2015</v>
      </c>
      <c r="C18" s="27">
        <v>1</v>
      </c>
      <c r="D18" s="27">
        <v>4</v>
      </c>
      <c r="E18" s="27">
        <v>31</v>
      </c>
      <c r="F18" s="27"/>
      <c r="G18" s="27">
        <v>7</v>
      </c>
      <c r="H18" s="27">
        <v>7</v>
      </c>
      <c r="I18" s="27">
        <v>85</v>
      </c>
      <c r="J18" s="27"/>
      <c r="K18" s="27">
        <v>8</v>
      </c>
      <c r="L18" s="27">
        <v>11</v>
      </c>
      <c r="M18" s="27">
        <v>116</v>
      </c>
    </row>
    <row r="19" spans="1:13" ht="20.100000000000001" customHeight="1" x14ac:dyDescent="0.25">
      <c r="B19" s="12">
        <v>2016</v>
      </c>
      <c r="C19" s="27">
        <v>0</v>
      </c>
      <c r="D19" s="27">
        <v>1</v>
      </c>
      <c r="E19" s="27">
        <v>14</v>
      </c>
      <c r="F19" s="27"/>
      <c r="G19" s="27">
        <v>1</v>
      </c>
      <c r="H19" s="27">
        <v>12</v>
      </c>
      <c r="I19" s="27">
        <v>68</v>
      </c>
      <c r="J19" s="27"/>
      <c r="K19" s="27">
        <v>1</v>
      </c>
      <c r="L19" s="27">
        <v>13</v>
      </c>
      <c r="M19" s="27">
        <v>82</v>
      </c>
    </row>
    <row r="20" spans="1:13" ht="20.100000000000001" customHeight="1" x14ac:dyDescent="0.25">
      <c r="B20" s="12">
        <v>2017</v>
      </c>
      <c r="C20" s="27">
        <v>1</v>
      </c>
      <c r="D20" s="27">
        <v>2</v>
      </c>
      <c r="E20" s="27">
        <v>24</v>
      </c>
      <c r="F20" s="27"/>
      <c r="G20" s="27">
        <v>0</v>
      </c>
      <c r="H20" s="27">
        <v>8</v>
      </c>
      <c r="I20" s="27">
        <v>55</v>
      </c>
      <c r="J20" s="27"/>
      <c r="K20" s="27">
        <v>1</v>
      </c>
      <c r="L20" s="27">
        <v>10</v>
      </c>
      <c r="M20" s="27">
        <v>79</v>
      </c>
    </row>
    <row r="21" spans="1:13" ht="20.100000000000001" customHeight="1" x14ac:dyDescent="0.25">
      <c r="B21" s="12">
        <v>2018</v>
      </c>
      <c r="C21" s="27">
        <v>0</v>
      </c>
      <c r="D21" s="27">
        <v>5</v>
      </c>
      <c r="E21" s="27">
        <v>20</v>
      </c>
      <c r="F21" s="27"/>
      <c r="G21" s="27">
        <v>0</v>
      </c>
      <c r="H21" s="27">
        <v>9</v>
      </c>
      <c r="I21" s="27">
        <v>53</v>
      </c>
      <c r="J21" s="27"/>
      <c r="K21" s="27">
        <v>0</v>
      </c>
      <c r="L21" s="27">
        <v>14</v>
      </c>
      <c r="M21" s="27">
        <v>73</v>
      </c>
    </row>
    <row r="22" spans="1:13" s="1" customFormat="1" ht="20.100000000000001" customHeight="1" x14ac:dyDescent="0.25">
      <c r="B22" s="10" t="s">
        <v>19</v>
      </c>
      <c r="C22" s="26">
        <v>0.4</v>
      </c>
      <c r="D22" s="26">
        <v>3</v>
      </c>
      <c r="E22" s="26">
        <v>23.4</v>
      </c>
      <c r="F22" s="26"/>
      <c r="G22" s="26">
        <v>2</v>
      </c>
      <c r="H22" s="26">
        <v>10.199999999999999</v>
      </c>
      <c r="I22" s="26">
        <v>67.8</v>
      </c>
      <c r="J22" s="26"/>
      <c r="K22" s="26">
        <v>2.4</v>
      </c>
      <c r="L22" s="26">
        <v>13.2</v>
      </c>
      <c r="M22" s="26">
        <v>91.2</v>
      </c>
    </row>
    <row r="23" spans="1:13" ht="20.100000000000001" customHeight="1" x14ac:dyDescent="0.25">
      <c r="B23" s="12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</row>
    <row r="24" spans="1:13" s="1" customFormat="1" ht="20.100000000000001" customHeight="1" x14ac:dyDescent="0.25">
      <c r="A24" s="1" t="s">
        <v>30</v>
      </c>
      <c r="B24" s="10" t="s">
        <v>17</v>
      </c>
      <c r="C24" s="26">
        <v>1</v>
      </c>
      <c r="D24" s="26">
        <v>11.8</v>
      </c>
      <c r="E24" s="26">
        <v>79.599999999999994</v>
      </c>
      <c r="F24" s="26"/>
      <c r="G24" s="26">
        <v>0.2</v>
      </c>
      <c r="H24" s="26">
        <v>15.6</v>
      </c>
      <c r="I24" s="26">
        <v>102.6</v>
      </c>
      <c r="J24" s="26"/>
      <c r="K24" s="26">
        <v>1.2</v>
      </c>
      <c r="L24" s="26">
        <v>27.4</v>
      </c>
      <c r="M24" s="26">
        <v>182.2</v>
      </c>
    </row>
    <row r="25" spans="1:13" ht="20.100000000000001" customHeight="1" x14ac:dyDescent="0.25">
      <c r="B25" s="12">
        <v>2008</v>
      </c>
      <c r="C25" s="27">
        <v>2</v>
      </c>
      <c r="D25" s="27">
        <v>16</v>
      </c>
      <c r="E25" s="27">
        <v>90</v>
      </c>
      <c r="F25" s="27"/>
      <c r="G25" s="27">
        <v>0</v>
      </c>
      <c r="H25" s="27">
        <v>14</v>
      </c>
      <c r="I25" s="27">
        <v>105</v>
      </c>
      <c r="J25" s="27"/>
      <c r="K25" s="27">
        <v>2</v>
      </c>
      <c r="L25" s="27">
        <v>30</v>
      </c>
      <c r="M25" s="27">
        <v>195</v>
      </c>
    </row>
    <row r="26" spans="1:13" ht="20.100000000000001" customHeight="1" x14ac:dyDescent="0.25">
      <c r="B26" s="12">
        <v>2009</v>
      </c>
      <c r="C26" s="27">
        <v>0</v>
      </c>
      <c r="D26" s="27">
        <v>8</v>
      </c>
      <c r="E26" s="27">
        <v>78</v>
      </c>
      <c r="F26" s="27"/>
      <c r="G26" s="27">
        <v>0</v>
      </c>
      <c r="H26" s="27">
        <v>17</v>
      </c>
      <c r="I26" s="27">
        <v>87</v>
      </c>
      <c r="J26" s="27"/>
      <c r="K26" s="27">
        <v>0</v>
      </c>
      <c r="L26" s="27">
        <v>25</v>
      </c>
      <c r="M26" s="27">
        <v>165</v>
      </c>
    </row>
    <row r="27" spans="1:13" ht="20.100000000000001" customHeight="1" x14ac:dyDescent="0.25">
      <c r="B27" s="12">
        <v>2010</v>
      </c>
      <c r="C27" s="27">
        <v>3</v>
      </c>
      <c r="D27" s="27">
        <v>11</v>
      </c>
      <c r="E27" s="27">
        <v>92</v>
      </c>
      <c r="F27" s="27"/>
      <c r="G27" s="27">
        <v>0</v>
      </c>
      <c r="H27" s="27">
        <v>17</v>
      </c>
      <c r="I27" s="27">
        <v>63</v>
      </c>
      <c r="J27" s="27"/>
      <c r="K27" s="27">
        <v>3</v>
      </c>
      <c r="L27" s="27">
        <v>28</v>
      </c>
      <c r="M27" s="27">
        <v>155</v>
      </c>
    </row>
    <row r="28" spans="1:13" ht="20.100000000000001" customHeight="1" x14ac:dyDescent="0.25">
      <c r="B28" s="12">
        <v>2011</v>
      </c>
      <c r="C28" s="27">
        <v>1</v>
      </c>
      <c r="D28" s="27">
        <v>14</v>
      </c>
      <c r="E28" s="27">
        <v>77</v>
      </c>
      <c r="F28" s="27"/>
      <c r="G28" s="27">
        <v>1</v>
      </c>
      <c r="H28" s="27">
        <v>5</v>
      </c>
      <c r="I28" s="27">
        <v>54</v>
      </c>
      <c r="J28" s="27"/>
      <c r="K28" s="27">
        <v>2</v>
      </c>
      <c r="L28" s="27">
        <v>19</v>
      </c>
      <c r="M28" s="27">
        <v>131</v>
      </c>
    </row>
    <row r="29" spans="1:13" ht="20.100000000000001" customHeight="1" x14ac:dyDescent="0.25">
      <c r="B29" s="12">
        <v>2012</v>
      </c>
      <c r="C29" s="27">
        <v>0</v>
      </c>
      <c r="D29" s="27">
        <v>4</v>
      </c>
      <c r="E29" s="27">
        <v>64</v>
      </c>
      <c r="F29" s="27"/>
      <c r="G29" s="27">
        <v>0</v>
      </c>
      <c r="H29" s="27">
        <v>14</v>
      </c>
      <c r="I29" s="27">
        <v>65</v>
      </c>
      <c r="J29" s="27"/>
      <c r="K29" s="27">
        <v>0</v>
      </c>
      <c r="L29" s="27">
        <v>18</v>
      </c>
      <c r="M29" s="27">
        <v>129</v>
      </c>
    </row>
    <row r="30" spans="1:13" ht="20.100000000000001" customHeight="1" x14ac:dyDescent="0.25">
      <c r="B30" s="12">
        <v>2013</v>
      </c>
      <c r="C30" s="27">
        <v>0</v>
      </c>
      <c r="D30" s="27">
        <v>3</v>
      </c>
      <c r="E30" s="27">
        <v>37</v>
      </c>
      <c r="F30" s="27"/>
      <c r="G30" s="27">
        <v>0</v>
      </c>
      <c r="H30" s="27">
        <v>9</v>
      </c>
      <c r="I30" s="27">
        <v>56</v>
      </c>
      <c r="J30" s="27"/>
      <c r="K30" s="27">
        <v>0</v>
      </c>
      <c r="L30" s="27">
        <v>12</v>
      </c>
      <c r="M30" s="27">
        <v>93</v>
      </c>
    </row>
    <row r="31" spans="1:13" ht="20.100000000000001" customHeight="1" x14ac:dyDescent="0.25">
      <c r="B31" s="12">
        <v>2014</v>
      </c>
      <c r="C31" s="27">
        <v>2</v>
      </c>
      <c r="D31" s="27">
        <v>12</v>
      </c>
      <c r="E31" s="27">
        <v>40</v>
      </c>
      <c r="F31" s="27"/>
      <c r="G31" s="27">
        <v>5</v>
      </c>
      <c r="H31" s="27">
        <v>11</v>
      </c>
      <c r="I31" s="27">
        <v>65</v>
      </c>
      <c r="J31" s="27"/>
      <c r="K31" s="27">
        <v>7</v>
      </c>
      <c r="L31" s="27">
        <v>23</v>
      </c>
      <c r="M31" s="27">
        <v>105</v>
      </c>
    </row>
    <row r="32" spans="1:13" ht="20.100000000000001" customHeight="1" x14ac:dyDescent="0.25">
      <c r="B32" s="12">
        <v>2015</v>
      </c>
      <c r="C32" s="27">
        <v>1</v>
      </c>
      <c r="D32" s="27">
        <v>2</v>
      </c>
      <c r="E32" s="27">
        <v>35</v>
      </c>
      <c r="F32" s="27"/>
      <c r="G32" s="27">
        <v>1</v>
      </c>
      <c r="H32" s="27">
        <v>6</v>
      </c>
      <c r="I32" s="27">
        <v>34</v>
      </c>
      <c r="J32" s="27"/>
      <c r="K32" s="27">
        <v>2</v>
      </c>
      <c r="L32" s="27">
        <v>8</v>
      </c>
      <c r="M32" s="27">
        <v>69</v>
      </c>
    </row>
    <row r="33" spans="1:13" ht="20.100000000000001" customHeight="1" x14ac:dyDescent="0.25">
      <c r="B33" s="12">
        <v>2016</v>
      </c>
      <c r="C33" s="27">
        <v>3</v>
      </c>
      <c r="D33" s="27">
        <v>6</v>
      </c>
      <c r="E33" s="27">
        <v>32</v>
      </c>
      <c r="F33" s="27"/>
      <c r="G33" s="27">
        <v>0</v>
      </c>
      <c r="H33" s="27">
        <v>5</v>
      </c>
      <c r="I33" s="27">
        <v>29</v>
      </c>
      <c r="J33" s="27"/>
      <c r="K33" s="27">
        <v>3</v>
      </c>
      <c r="L33" s="27">
        <v>11</v>
      </c>
      <c r="M33" s="27">
        <v>61</v>
      </c>
    </row>
    <row r="34" spans="1:13" ht="20.100000000000001" customHeight="1" x14ac:dyDescent="0.25">
      <c r="B34" s="12">
        <v>2017</v>
      </c>
      <c r="C34" s="27">
        <v>2</v>
      </c>
      <c r="D34" s="27">
        <v>7</v>
      </c>
      <c r="E34" s="27">
        <v>27</v>
      </c>
      <c r="F34" s="27"/>
      <c r="G34" s="27">
        <v>2</v>
      </c>
      <c r="H34" s="27">
        <v>13</v>
      </c>
      <c r="I34" s="27">
        <v>48</v>
      </c>
      <c r="J34" s="27"/>
      <c r="K34" s="27">
        <v>4</v>
      </c>
      <c r="L34" s="27">
        <v>20</v>
      </c>
      <c r="M34" s="27">
        <v>75</v>
      </c>
    </row>
    <row r="35" spans="1:13" ht="20.100000000000001" customHeight="1" x14ac:dyDescent="0.25">
      <c r="B35" s="12">
        <v>2018</v>
      </c>
      <c r="C35" s="27">
        <v>1</v>
      </c>
      <c r="D35" s="27">
        <v>9</v>
      </c>
      <c r="E35" s="27">
        <v>26</v>
      </c>
      <c r="F35" s="27"/>
      <c r="G35" s="27">
        <v>2</v>
      </c>
      <c r="H35" s="27">
        <v>6</v>
      </c>
      <c r="I35" s="27">
        <v>30</v>
      </c>
      <c r="J35" s="27"/>
      <c r="K35" s="27">
        <v>3</v>
      </c>
      <c r="L35" s="27">
        <v>15</v>
      </c>
      <c r="M35" s="27">
        <v>56</v>
      </c>
    </row>
    <row r="36" spans="1:13" s="1" customFormat="1" ht="20.100000000000001" customHeight="1" x14ac:dyDescent="0.25">
      <c r="B36" s="10" t="s">
        <v>19</v>
      </c>
      <c r="C36" s="26">
        <v>1.8</v>
      </c>
      <c r="D36" s="26">
        <v>7.2</v>
      </c>
      <c r="E36" s="26">
        <v>32</v>
      </c>
      <c r="F36" s="26"/>
      <c r="G36" s="26">
        <v>2</v>
      </c>
      <c r="H36" s="26">
        <v>8.1999999999999993</v>
      </c>
      <c r="I36" s="26">
        <v>41.2</v>
      </c>
      <c r="J36" s="26"/>
      <c r="K36" s="26">
        <v>3.8</v>
      </c>
      <c r="L36" s="26">
        <v>15.4</v>
      </c>
      <c r="M36" s="26">
        <v>73.2</v>
      </c>
    </row>
    <row r="37" spans="1:13" ht="20.100000000000001" customHeight="1" x14ac:dyDescent="0.25">
      <c r="B37" s="12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</row>
    <row r="38" spans="1:13" s="1" customFormat="1" ht="20.100000000000001" customHeight="1" x14ac:dyDescent="0.25">
      <c r="A38" s="1" t="s">
        <v>7</v>
      </c>
      <c r="B38" s="10" t="s">
        <v>17</v>
      </c>
      <c r="C38" s="26">
        <v>82.4</v>
      </c>
      <c r="D38" s="26">
        <v>1308.8</v>
      </c>
      <c r="E38" s="26">
        <v>9877.2000000000007</v>
      </c>
      <c r="F38" s="26"/>
      <c r="G38" s="26">
        <v>209.4</v>
      </c>
      <c r="H38" s="26">
        <v>1296.5999999999999</v>
      </c>
      <c r="I38" s="26">
        <v>7219.8</v>
      </c>
      <c r="J38" s="26"/>
      <c r="K38" s="26">
        <v>291.8</v>
      </c>
      <c r="L38" s="26">
        <v>2605.4</v>
      </c>
      <c r="M38" s="26">
        <v>17097</v>
      </c>
    </row>
    <row r="39" spans="1:13" ht="20.100000000000001" customHeight="1" x14ac:dyDescent="0.25">
      <c r="B39" s="12">
        <v>2008</v>
      </c>
      <c r="C39" s="27">
        <v>82</v>
      </c>
      <c r="D39" s="27">
        <v>1354</v>
      </c>
      <c r="E39" s="27">
        <v>8961</v>
      </c>
      <c r="F39" s="27"/>
      <c r="G39" s="27">
        <v>188</v>
      </c>
      <c r="H39" s="27">
        <v>1221</v>
      </c>
      <c r="I39" s="27">
        <v>6631</v>
      </c>
      <c r="J39" s="27"/>
      <c r="K39" s="27">
        <v>270</v>
      </c>
      <c r="L39" s="27">
        <v>2575</v>
      </c>
      <c r="M39" s="27">
        <v>15592</v>
      </c>
    </row>
    <row r="40" spans="1:13" ht="20.100000000000001" customHeight="1" x14ac:dyDescent="0.25">
      <c r="B40" s="12">
        <v>2009</v>
      </c>
      <c r="C40" s="27">
        <v>63</v>
      </c>
      <c r="D40" s="27">
        <v>1082</v>
      </c>
      <c r="E40" s="27">
        <v>8424</v>
      </c>
      <c r="F40" s="27"/>
      <c r="G40" s="27">
        <v>153</v>
      </c>
      <c r="H40" s="27">
        <v>1205</v>
      </c>
      <c r="I40" s="27">
        <v>6619</v>
      </c>
      <c r="J40" s="27"/>
      <c r="K40" s="27">
        <v>216</v>
      </c>
      <c r="L40" s="27">
        <v>2287</v>
      </c>
      <c r="M40" s="27">
        <v>15043</v>
      </c>
    </row>
    <row r="41" spans="1:13" ht="20.100000000000001" customHeight="1" x14ac:dyDescent="0.25">
      <c r="B41" s="12">
        <v>2010</v>
      </c>
      <c r="C41" s="27">
        <v>59</v>
      </c>
      <c r="D41" s="27">
        <v>972</v>
      </c>
      <c r="E41" s="27">
        <v>7681</v>
      </c>
      <c r="F41" s="27"/>
      <c r="G41" s="27">
        <v>149</v>
      </c>
      <c r="H41" s="27">
        <v>997</v>
      </c>
      <c r="I41" s="27">
        <v>5657</v>
      </c>
      <c r="J41" s="27"/>
      <c r="K41" s="27">
        <v>208</v>
      </c>
      <c r="L41" s="27">
        <v>1969</v>
      </c>
      <c r="M41" s="27">
        <v>13338</v>
      </c>
    </row>
    <row r="42" spans="1:13" ht="20.100000000000001" customHeight="1" x14ac:dyDescent="0.25">
      <c r="B42" s="12">
        <v>2011</v>
      </c>
      <c r="C42" s="27">
        <v>63</v>
      </c>
      <c r="D42" s="27">
        <v>1001</v>
      </c>
      <c r="E42" s="27">
        <v>7679</v>
      </c>
      <c r="F42" s="27"/>
      <c r="G42" s="27">
        <v>122</v>
      </c>
      <c r="H42" s="27">
        <v>877</v>
      </c>
      <c r="I42" s="27">
        <v>5106</v>
      </c>
      <c r="J42" s="27"/>
      <c r="K42" s="27">
        <v>185</v>
      </c>
      <c r="L42" s="27">
        <v>1878</v>
      </c>
      <c r="M42" s="27">
        <v>12785</v>
      </c>
    </row>
    <row r="43" spans="1:13" ht="20.100000000000001" customHeight="1" x14ac:dyDescent="0.25">
      <c r="B43" s="12">
        <v>2012</v>
      </c>
      <c r="C43" s="27">
        <v>66</v>
      </c>
      <c r="D43" s="27">
        <v>1046</v>
      </c>
      <c r="E43" s="27">
        <v>7512</v>
      </c>
      <c r="F43" s="27"/>
      <c r="G43" s="27">
        <v>110</v>
      </c>
      <c r="H43" s="27">
        <v>935</v>
      </c>
      <c r="I43" s="27">
        <v>5200</v>
      </c>
      <c r="J43" s="27"/>
      <c r="K43" s="27">
        <v>176</v>
      </c>
      <c r="L43" s="27">
        <v>1981</v>
      </c>
      <c r="M43" s="27">
        <v>12712</v>
      </c>
    </row>
    <row r="44" spans="1:13" ht="20.100000000000001" customHeight="1" x14ac:dyDescent="0.25">
      <c r="B44" s="12">
        <v>2013</v>
      </c>
      <c r="C44" s="27">
        <v>47</v>
      </c>
      <c r="D44" s="27">
        <v>844</v>
      </c>
      <c r="E44" s="27">
        <v>6904</v>
      </c>
      <c r="F44" s="27"/>
      <c r="G44" s="27">
        <v>125</v>
      </c>
      <c r="H44" s="27">
        <v>823</v>
      </c>
      <c r="I44" s="27">
        <v>4588</v>
      </c>
      <c r="J44" s="27"/>
      <c r="K44" s="27">
        <v>172</v>
      </c>
      <c r="L44" s="27">
        <v>1667</v>
      </c>
      <c r="M44" s="27">
        <v>11492</v>
      </c>
    </row>
    <row r="45" spans="1:13" ht="20.100000000000001" customHeight="1" x14ac:dyDescent="0.25">
      <c r="B45" s="12">
        <v>2014</v>
      </c>
      <c r="C45" s="27">
        <v>73</v>
      </c>
      <c r="D45" s="27">
        <v>903</v>
      </c>
      <c r="E45" s="27">
        <v>6870</v>
      </c>
      <c r="F45" s="27"/>
      <c r="G45" s="27">
        <v>130</v>
      </c>
      <c r="H45" s="27">
        <v>798</v>
      </c>
      <c r="I45" s="27">
        <v>4432</v>
      </c>
      <c r="J45" s="27"/>
      <c r="K45" s="27">
        <v>203</v>
      </c>
      <c r="L45" s="27">
        <v>1701</v>
      </c>
      <c r="M45" s="27">
        <v>11302</v>
      </c>
    </row>
    <row r="46" spans="1:13" ht="20.100000000000001" customHeight="1" x14ac:dyDescent="0.25">
      <c r="A46" s="7"/>
      <c r="B46" s="12">
        <v>2015</v>
      </c>
      <c r="C46" s="27">
        <v>48</v>
      </c>
      <c r="D46" s="27">
        <v>875</v>
      </c>
      <c r="E46" s="27">
        <v>6620</v>
      </c>
      <c r="F46" s="27"/>
      <c r="G46" s="27">
        <v>120</v>
      </c>
      <c r="H46" s="27">
        <v>727</v>
      </c>
      <c r="I46" s="27">
        <v>4357</v>
      </c>
      <c r="J46" s="27"/>
      <c r="K46" s="27">
        <v>168</v>
      </c>
      <c r="L46" s="27">
        <v>1602</v>
      </c>
      <c r="M46" s="27">
        <v>10977</v>
      </c>
    </row>
    <row r="47" spans="1:13" ht="20.100000000000001" customHeight="1" x14ac:dyDescent="0.25">
      <c r="A47" s="7"/>
      <c r="B47" s="12">
        <v>2016</v>
      </c>
      <c r="C47" s="27">
        <v>44</v>
      </c>
      <c r="D47" s="27">
        <v>853</v>
      </c>
      <c r="E47" s="27">
        <v>6571</v>
      </c>
      <c r="F47" s="27"/>
      <c r="G47" s="27">
        <v>147</v>
      </c>
      <c r="H47" s="27">
        <v>844</v>
      </c>
      <c r="I47" s="27">
        <v>4326</v>
      </c>
      <c r="J47" s="27"/>
      <c r="K47" s="27">
        <v>191</v>
      </c>
      <c r="L47" s="27">
        <v>1697</v>
      </c>
      <c r="M47" s="27">
        <v>10897</v>
      </c>
    </row>
    <row r="48" spans="1:13" ht="20.100000000000001" customHeight="1" x14ac:dyDescent="0.25">
      <c r="A48" s="7"/>
      <c r="B48" s="12">
        <v>2017</v>
      </c>
      <c r="C48" s="27">
        <v>44</v>
      </c>
      <c r="D48" s="27">
        <v>840</v>
      </c>
      <c r="E48" s="27">
        <v>5679</v>
      </c>
      <c r="F48" s="27"/>
      <c r="G48" s="27">
        <v>101</v>
      </c>
      <c r="H48" s="27">
        <v>754</v>
      </c>
      <c r="I48" s="27">
        <v>3754</v>
      </c>
      <c r="J48" s="27"/>
      <c r="K48" s="27">
        <v>145</v>
      </c>
      <c r="L48" s="27">
        <v>1594</v>
      </c>
      <c r="M48" s="27">
        <v>9433</v>
      </c>
    </row>
    <row r="49" spans="1:13" ht="20.100000000000001" customHeight="1" x14ac:dyDescent="0.25">
      <c r="A49" s="7"/>
      <c r="B49" s="12">
        <v>2018</v>
      </c>
      <c r="C49" s="27">
        <v>43</v>
      </c>
      <c r="D49" s="27">
        <v>800</v>
      </c>
      <c r="E49" s="27">
        <v>4912</v>
      </c>
      <c r="F49" s="27"/>
      <c r="G49" s="27">
        <v>118</v>
      </c>
      <c r="H49" s="27">
        <v>782</v>
      </c>
      <c r="I49" s="27">
        <v>3499</v>
      </c>
      <c r="J49" s="27"/>
      <c r="K49" s="27">
        <v>161</v>
      </c>
      <c r="L49" s="27">
        <v>1582</v>
      </c>
      <c r="M49" s="27">
        <v>8411</v>
      </c>
    </row>
    <row r="50" spans="1:13" s="1" customFormat="1" ht="20.100000000000001" customHeight="1" thickBot="1" x14ac:dyDescent="0.3">
      <c r="A50" s="4"/>
      <c r="B50" s="19" t="s">
        <v>19</v>
      </c>
      <c r="C50" s="28">
        <v>50.4</v>
      </c>
      <c r="D50" s="28">
        <v>854.2</v>
      </c>
      <c r="E50" s="28">
        <v>6130.4</v>
      </c>
      <c r="F50" s="28"/>
      <c r="G50" s="28">
        <v>123.2</v>
      </c>
      <c r="H50" s="28">
        <v>781</v>
      </c>
      <c r="I50" s="28">
        <v>4073.6</v>
      </c>
      <c r="J50" s="28"/>
      <c r="K50" s="28">
        <v>173.6</v>
      </c>
      <c r="L50" s="28">
        <v>1635.2</v>
      </c>
      <c r="M50" s="28">
        <v>10204</v>
      </c>
    </row>
    <row r="51" spans="1:13" x14ac:dyDescent="0.25"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</row>
    <row r="52" spans="1:13" ht="15" x14ac:dyDescent="0.2">
      <c r="A52" s="14" t="s">
        <v>31</v>
      </c>
      <c r="C52" s="24"/>
      <c r="D52" s="24"/>
      <c r="E52" s="24"/>
      <c r="F52" s="24"/>
      <c r="G52" s="24"/>
      <c r="H52" s="24"/>
      <c r="I52" s="24"/>
      <c r="J52" s="24"/>
      <c r="K52" s="29"/>
      <c r="L52" s="29"/>
      <c r="M52" s="29"/>
    </row>
    <row r="53" spans="1:13" s="23" customFormat="1" ht="18" x14ac:dyDescent="0.25">
      <c r="A53" s="14"/>
    </row>
    <row r="54" spans="1:13" s="23" customFormat="1" ht="18" x14ac:dyDescent="0.25">
      <c r="A54" s="30"/>
    </row>
    <row r="55" spans="1:13" s="23" customFormat="1" ht="18" x14ac:dyDescent="0.25"/>
    <row r="56" spans="1:13" s="23" customFormat="1" ht="18" x14ac:dyDescent="0.25"/>
    <row r="57" spans="1:13" x14ac:dyDescent="0.25"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</row>
    <row r="58" spans="1:13" x14ac:dyDescent="0.25"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</row>
    <row r="59" spans="1:13" x14ac:dyDescent="0.25"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</row>
    <row r="60" spans="1:13" x14ac:dyDescent="0.25"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</row>
    <row r="61" spans="1:13" x14ac:dyDescent="0.25"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</row>
    <row r="62" spans="1:13" x14ac:dyDescent="0.25"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</row>
    <row r="63" spans="1:13" x14ac:dyDescent="0.25"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</row>
    <row r="64" spans="1:13" x14ac:dyDescent="0.25"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</row>
    <row r="65" spans="3:13" x14ac:dyDescent="0.25"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</row>
    <row r="66" spans="3:13" x14ac:dyDescent="0.25"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</row>
    <row r="67" spans="3:13" x14ac:dyDescent="0.25"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</row>
    <row r="68" spans="3:13" x14ac:dyDescent="0.25"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</row>
    <row r="69" spans="3:13" x14ac:dyDescent="0.25"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</row>
    <row r="70" spans="3:13" x14ac:dyDescent="0.25"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</row>
    <row r="101" spans="2:2" x14ac:dyDescent="0.25">
      <c r="B101" s="21"/>
    </row>
  </sheetData>
  <pageMargins left="0.39370078740157483" right="0.39370078740157483" top="0.39370078740157483" bottom="0.39370078740157483" header="0" footer="0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O162"/>
  <sheetViews>
    <sheetView zoomScale="70" zoomScaleNormal="70" workbookViewId="0"/>
  </sheetViews>
  <sheetFormatPr defaultRowHeight="15.75" x14ac:dyDescent="0.25"/>
  <cols>
    <col min="1" max="1" width="16" style="1" customWidth="1"/>
    <col min="2" max="2" width="14.5703125" style="14" customWidth="1"/>
    <col min="3" max="3" width="11.42578125" style="14" customWidth="1"/>
    <col min="4" max="4" width="12.28515625" style="14" customWidth="1"/>
    <col min="5" max="5" width="13.85546875" style="14" customWidth="1"/>
    <col min="6" max="6" width="2.7109375" style="14" customWidth="1"/>
    <col min="7" max="7" width="9.140625" style="14"/>
    <col min="8" max="8" width="12" style="14" customWidth="1"/>
    <col min="9" max="9" width="13.5703125" style="14" customWidth="1"/>
    <col min="10" max="10" width="2.5703125" style="14" customWidth="1"/>
    <col min="11" max="11" width="8.85546875" style="14" customWidth="1"/>
    <col min="12" max="12" width="11.140625" style="14" customWidth="1"/>
    <col min="13" max="13" width="12.5703125" style="14" customWidth="1"/>
    <col min="14" max="16384" width="9.140625" style="14"/>
  </cols>
  <sheetData>
    <row r="1" spans="1:13" s="3" customFormat="1" ht="18" x14ac:dyDescent="0.25">
      <c r="A1" s="3" t="s">
        <v>23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2" t="s">
        <v>1</v>
      </c>
    </row>
    <row r="2" spans="1:13" s="3" customFormat="1" ht="18" x14ac:dyDescent="0.25"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s="3" customFormat="1" ht="18" x14ac:dyDescent="0.25">
      <c r="A3" s="3" t="s">
        <v>2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s="3" customFormat="1" ht="18" x14ac:dyDescent="0.25">
      <c r="A4" s="3" t="s">
        <v>3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s="3" customFormat="1" ht="18.75" thickBot="1" x14ac:dyDescent="0.3">
      <c r="A5" s="33" t="s">
        <v>4</v>
      </c>
      <c r="B5" s="33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s="1" customFormat="1" x14ac:dyDescent="0.25">
      <c r="A6" s="7" t="s">
        <v>8</v>
      </c>
      <c r="B6" s="7"/>
      <c r="C6" s="5" t="s">
        <v>5</v>
      </c>
      <c r="D6" s="5"/>
      <c r="E6" s="5"/>
      <c r="F6" s="6"/>
      <c r="G6" s="5" t="s">
        <v>6</v>
      </c>
      <c r="H6" s="5"/>
      <c r="I6" s="5"/>
      <c r="J6" s="6"/>
      <c r="K6" s="5" t="s">
        <v>7</v>
      </c>
      <c r="L6" s="5"/>
      <c r="M6" s="5"/>
    </row>
    <row r="7" spans="1:13" s="1" customFormat="1" x14ac:dyDescent="0.25">
      <c r="A7" s="1" t="s">
        <v>32</v>
      </c>
      <c r="C7" s="8"/>
      <c r="D7" s="8"/>
      <c r="E7" s="8" t="s">
        <v>9</v>
      </c>
      <c r="F7" s="8"/>
      <c r="G7" s="8"/>
      <c r="H7" s="8"/>
      <c r="I7" s="8" t="s">
        <v>9</v>
      </c>
      <c r="J7" s="8"/>
      <c r="K7" s="8"/>
      <c r="L7" s="8"/>
      <c r="M7" s="8" t="s">
        <v>9</v>
      </c>
    </row>
    <row r="8" spans="1:13" s="1" customFormat="1" ht="16.5" thickBot="1" x14ac:dyDescent="0.3">
      <c r="A8" s="4" t="s">
        <v>33</v>
      </c>
      <c r="B8" s="4"/>
      <c r="C8" s="9" t="s">
        <v>12</v>
      </c>
      <c r="D8" s="9" t="s">
        <v>13</v>
      </c>
      <c r="E8" s="9" t="s">
        <v>14</v>
      </c>
      <c r="F8" s="9"/>
      <c r="G8" s="9" t="s">
        <v>12</v>
      </c>
      <c r="H8" s="9" t="s">
        <v>13</v>
      </c>
      <c r="I8" s="9" t="s">
        <v>14</v>
      </c>
      <c r="J8" s="9"/>
      <c r="K8" s="9" t="s">
        <v>12</v>
      </c>
      <c r="L8" s="9" t="s">
        <v>13</v>
      </c>
      <c r="M8" s="9" t="s">
        <v>14</v>
      </c>
    </row>
    <row r="9" spans="1:13" s="1" customFormat="1" ht="20.100000000000001" customHeight="1" x14ac:dyDescent="0.25">
      <c r="A9" s="7"/>
      <c r="B9" s="7"/>
      <c r="C9" s="35"/>
      <c r="D9" s="35"/>
      <c r="E9" s="8"/>
      <c r="F9" s="35"/>
      <c r="G9" s="35"/>
      <c r="H9" s="35"/>
      <c r="I9" s="8"/>
      <c r="J9" s="35"/>
      <c r="K9" s="35"/>
      <c r="L9" s="35"/>
      <c r="M9" s="8"/>
    </row>
    <row r="10" spans="1:13" s="1" customFormat="1" ht="20.100000000000001" customHeight="1" x14ac:dyDescent="0.25">
      <c r="A10" s="3" t="s">
        <v>34</v>
      </c>
      <c r="B10" s="3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spans="1:13" ht="20.100000000000001" customHeight="1" x14ac:dyDescent="0.25"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</row>
    <row r="12" spans="1:13" ht="20.100000000000001" customHeight="1" x14ac:dyDescent="0.2">
      <c r="A12" s="14" t="s">
        <v>16</v>
      </c>
      <c r="C12" s="36">
        <f>IF(ISERR(Table23a!C22 -Table23a!C21),"n/a",IF(Table23a!C22 -Table23a!C21=0,"-",(Table23a!C22 -Table23a!C21)))</f>
        <v>-1</v>
      </c>
      <c r="D12" s="36">
        <f>IF(ISERR(Table23a!D22 -Table23a!D21),"n/a",IF(Table23a!D22 -Table23a!D21=0,"-",(Table23a!D22 -Table23a!D21)))</f>
        <v>-19</v>
      </c>
      <c r="E12" s="36">
        <f>IF(ISERR(Table23a!E22 -Table23a!E21),"n/a",IF(Table23a!E22 -Table23a!E21=0,"-",(Table23a!E22 -Table23a!E21)))</f>
        <v>-102</v>
      </c>
      <c r="F12" s="36"/>
      <c r="G12" s="36">
        <f>IF(ISERR(Table23a!G22 -Table23a!G21),"n/a",IF(Table23a!G22 -Table23a!G21=0,"-",(Table23a!G22 -Table23a!G21)))</f>
        <v>-3</v>
      </c>
      <c r="H12" s="36">
        <f>IF(ISERR(Table23a!H22 -Table23a!H21),"n/a",IF(Table23a!H22 -Table23a!H21=0,"-",(Table23a!H22 -Table23a!H21)))</f>
        <v>1</v>
      </c>
      <c r="I12" s="36">
        <f>IF(ISERR(Table23a!I22 -Table23a!I21),"n/a",IF(Table23a!I22 -Table23a!I21=0,"-",(Table23a!I22 -Table23a!I21)))</f>
        <v>-8</v>
      </c>
      <c r="J12" s="36"/>
      <c r="K12" s="36">
        <f>IF(ISERR(Table23a!K22 -Table23a!K21),"n/a",IF(Table23a!K22 -Table23a!K21=0,"-",(Table23a!K22 -Table23a!K21)))</f>
        <v>-4</v>
      </c>
      <c r="L12" s="36">
        <f>IF(ISERR(Table23a!L22 -Table23a!L21),"n/a",IF(Table23a!L22 -Table23a!L21=0,"-",(Table23a!L22 -Table23a!L21)))</f>
        <v>-18</v>
      </c>
      <c r="M12" s="36">
        <f>IF(ISERR(Table23a!M22 -Table23a!M21),"n/a",IF(Table23a!M22 -Table23a!M21=0,"-",(Table23a!M22 -Table23a!M21)))</f>
        <v>-110</v>
      </c>
    </row>
    <row r="13" spans="1:13" ht="20.100000000000001" customHeight="1" x14ac:dyDescent="0.2">
      <c r="A13" s="14" t="s">
        <v>20</v>
      </c>
      <c r="C13" s="36">
        <f>IF(ISERR(Table23a!C36-Table23a!C35),"n/a",IF(Table23a!C36-Table23a!C35=0,"-",(Table23a!C36-Table23a!C35)))</f>
        <v>-1</v>
      </c>
      <c r="D13" s="36">
        <f>IF(ISERR(Table23a!D36-Table23a!D35),"n/a",IF(Table23a!D36-Table23a!D35=0,"-",(Table23a!D36-Table23a!D35)))</f>
        <v>-14</v>
      </c>
      <c r="E13" s="36">
        <f>IF(ISERR(Table23a!E36-Table23a!E35),"n/a",IF(Table23a!E36-Table23a!E35=0,"-",(Table23a!E36-Table23a!E35)))</f>
        <v>-80</v>
      </c>
      <c r="F13" s="36"/>
      <c r="G13" s="36">
        <f>IF(ISERR(Table23a!G36-Table23a!G35),"n/a",IF(Table23a!G36-Table23a!G35=0,"-",(Table23a!G36-Table23a!G35)))</f>
        <v>2</v>
      </c>
      <c r="H13" s="36">
        <f>IF(ISERR(Table23a!H36-Table23a!H35),"n/a",IF(Table23a!H36-Table23a!H35=0,"-",(Table23a!H36-Table23a!H35)))</f>
        <v>-1</v>
      </c>
      <c r="I13" s="36">
        <f>IF(ISERR(Table23a!I36-Table23a!I35),"n/a",IF(Table23a!I36-Table23a!I35=0,"-",(Table23a!I36-Table23a!I35)))</f>
        <v>-11</v>
      </c>
      <c r="J13" s="36"/>
      <c r="K13" s="36">
        <f>IF(ISERR(Table23a!K36-Table23a!K35),"n/a",IF(Table23a!K36-Table23a!K35=0,"-",(Table23a!K36-Table23a!K35)))</f>
        <v>1</v>
      </c>
      <c r="L13" s="36">
        <f>IF(ISERR(Table23a!L36-Table23a!L35),"n/a",IF(Table23a!L36-Table23a!L35=0,"-",(Table23a!L36-Table23a!L35)))</f>
        <v>-15</v>
      </c>
      <c r="M13" s="36">
        <f>IF(ISERR(Table23a!M36-Table23a!M35),"n/a",IF(Table23a!M36-Table23a!M35=0,"-",(Table23a!M36-Table23a!M35)))</f>
        <v>-91</v>
      </c>
    </row>
    <row r="14" spans="1:13" ht="20.100000000000001" customHeight="1" x14ac:dyDescent="0.2">
      <c r="A14" s="14" t="s">
        <v>35</v>
      </c>
      <c r="C14" s="36">
        <f>IF(ISERR(Table23a!C50-Table23a!C49),"n/a",IF(Table23a!C50-Table23a!C49=0,"-",(Table23a!C50-Table23a!C49)))</f>
        <v>2</v>
      </c>
      <c r="D14" s="36">
        <f>IF(ISERR(Table23a!D50-Table23a!D49),"n/a",IF(Table23a!D50-Table23a!D49=0,"-",(Table23a!D50-Table23a!D49)))</f>
        <v>-22</v>
      </c>
      <c r="E14" s="36">
        <f>IF(ISERR(Table23a!E50-Table23a!E49),"n/a",IF(Table23a!E50-Table23a!E49=0,"-",(Table23a!E50-Table23a!E49)))</f>
        <v>-14</v>
      </c>
      <c r="F14" s="36"/>
      <c r="G14" s="36">
        <f>IF(ISERR(Table23a!G50-Table23a!G49),"n/a",IF(Table23a!G50-Table23a!G49=0,"-",(Table23a!G50-Table23a!G49)))</f>
        <v>2</v>
      </c>
      <c r="H14" s="36">
        <f>IF(ISERR(Table23a!H50-Table23a!H49),"n/a",IF(Table23a!H50-Table23a!H49=0,"-",(Table23a!H50-Table23a!H49)))</f>
        <v>24</v>
      </c>
      <c r="I14" s="36">
        <f>IF(ISERR(Table23a!I50-Table23a!I49),"n/a",IF(Table23a!I50-Table23a!I49=0,"-",(Table23a!I50-Table23a!I49)))</f>
        <v>34</v>
      </c>
      <c r="J14" s="36"/>
      <c r="K14" s="36">
        <f>IF(ISERR(Table23a!K50-Table23a!K49),"n/a",IF(Table23a!K50-Table23a!K49=0,"-",(Table23a!K50-Table23a!K49)))</f>
        <v>4</v>
      </c>
      <c r="L14" s="36">
        <f>IF(ISERR(Table23a!L50-Table23a!L49),"n/a",IF(Table23a!L50-Table23a!L49=0,"-",(Table23a!L50-Table23a!L49)))</f>
        <v>2</v>
      </c>
      <c r="M14" s="36">
        <f>IF(ISERR(Table23a!M50-Table23a!M49),"n/a",IF(Table23a!M50-Table23a!M49=0,"-",(Table23a!M50-Table23a!M49)))</f>
        <v>20</v>
      </c>
    </row>
    <row r="15" spans="1:13" ht="20.100000000000001" customHeight="1" x14ac:dyDescent="0.2">
      <c r="A15" s="14" t="s">
        <v>22</v>
      </c>
      <c r="C15" s="36">
        <f>IF(ISERR(Table23a!C64-Table23a!C63),"n/a",IF(Table23a!C64-Table23a!C63=0,"-",(Table23a!C64-Table23a!C63)))</f>
        <v>2</v>
      </c>
      <c r="D15" s="36">
        <f>IF(ISERR(Table23a!D64-Table23a!D63),"n/a",IF(Table23a!D64-Table23a!D63=0,"-",(Table23a!D64-Table23a!D63)))</f>
        <v>4</v>
      </c>
      <c r="E15" s="36">
        <f>IF(ISERR(Table23a!E64-Table23a!E63),"n/a",IF(Table23a!E64-Table23a!E63=0,"-",(Table23a!E64-Table23a!E63)))</f>
        <v>-425</v>
      </c>
      <c r="F15" s="36"/>
      <c r="G15" s="36">
        <f>IF(ISERR(Table23a!G64-Table23a!G63),"n/a",IF(Table23a!G64-Table23a!G63=0,"-",(Table23a!G64-Table23a!G63)))</f>
        <v>9</v>
      </c>
      <c r="H15" s="36">
        <f>IF(ISERR(Table23a!H64-Table23a!H63),"n/a",IF(Table23a!H64-Table23a!H63=0,"-",(Table23a!H64-Table23a!H63)))</f>
        <v>1</v>
      </c>
      <c r="I15" s="36">
        <f>IF(ISERR(Table23a!I64-Table23a!I63),"n/a",IF(Table23a!I64-Table23a!I63=0,"-",(Table23a!I64-Table23a!I63)))</f>
        <v>-203</v>
      </c>
      <c r="J15" s="36"/>
      <c r="K15" s="36">
        <f>IF(ISERR(Table23a!K64-Table23a!K63),"n/a",IF(Table23a!K64-Table23a!K63=0,"-",(Table23a!K64-Table23a!K63)))</f>
        <v>11</v>
      </c>
      <c r="L15" s="36">
        <f>IF(ISERR(Table23a!L64-Table23a!L63),"n/a",IF(Table23a!L64-Table23a!L63=0,"-",(Table23a!L64-Table23a!L63)))</f>
        <v>5</v>
      </c>
      <c r="M15" s="36">
        <f>IF(ISERR(Table23a!M64-Table23a!M63),"n/a",IF(Table23a!M64-Table23a!M63=0,"-",(Table23a!M64-Table23a!M63)))</f>
        <v>-628</v>
      </c>
    </row>
    <row r="16" spans="1:13" ht="20.100000000000001" customHeight="1" x14ac:dyDescent="0.2">
      <c r="A16" s="14" t="s">
        <v>25</v>
      </c>
      <c r="C16" s="36" t="str">
        <f>IF(ISERR(table23b!C21-table23b!C20),"n/a",IF(table23b!C21-table23b!C20=0,"-",(table23b!C21-table23b!C20)))</f>
        <v>-</v>
      </c>
      <c r="D16" s="36">
        <f>IF(ISERR(table23b!D21-table23b!D20),"n/a",IF(table23b!D21-table23b!D20=0,"-",(table23b!D21-table23b!D20)))</f>
        <v>-2</v>
      </c>
      <c r="E16" s="36">
        <f>IF(ISERR(table23b!E21-table23b!E20),"n/a",IF(table23b!E21-table23b!E20=0,"-",(table23b!E21-table23b!E20)))</f>
        <v>-50</v>
      </c>
      <c r="F16" s="36"/>
      <c r="G16" s="36">
        <f>IF(ISERR(table23b!G21-table23b!G20),"n/a",IF(table23b!G21-table23b!G20=0,"-",(table23b!G21-table23b!G20)))</f>
        <v>1</v>
      </c>
      <c r="H16" s="36">
        <f>IF(ISERR(table23b!H21-table23b!H20),"n/a",IF(table23b!H21-table23b!H20=0,"-",(table23b!H21-table23b!H20)))</f>
        <v>-1</v>
      </c>
      <c r="I16" s="36">
        <f>IF(ISERR(table23b!I21-table23b!I20),"n/a",IF(table23b!I21-table23b!I20=0,"-",(table23b!I21-table23b!I20)))</f>
        <v>-10</v>
      </c>
      <c r="J16" s="36"/>
      <c r="K16" s="36">
        <f>IF(ISERR(table23b!K21-table23b!K20),"n/a",IF(table23b!K21-table23b!K20=0,"-",(table23b!K21-table23b!K20)))</f>
        <v>1</v>
      </c>
      <c r="L16" s="36">
        <f>IF(ISERR(table23b!L21-table23b!L20),"n/a",IF(table23b!L21-table23b!L20=0,"-",(table23b!L21-table23b!L20)))</f>
        <v>-3</v>
      </c>
      <c r="M16" s="36">
        <f>IF(ISERR(table23b!M21-table23b!M20),"n/a",IF(table23b!M21-table23b!M20=0,"-",(table23b!M21-table23b!M20)))</f>
        <v>-60</v>
      </c>
    </row>
    <row r="17" spans="1:13" ht="20.100000000000001" customHeight="1" x14ac:dyDescent="0.2">
      <c r="A17" s="14" t="s">
        <v>26</v>
      </c>
      <c r="C17" s="36" t="str">
        <f>IF(ISERR(table23b!C35-table23b!C34),"n/a",IF(table23b!C35-table23b!C34=0,"-",(table23b!C35-table23b!C34)))</f>
        <v>-</v>
      </c>
      <c r="D17" s="36" t="str">
        <f>IF(ISERR(table23b!D35-table23b!D34),"n/a",IF(table23b!D35-table23b!D34=0,"-",(table23b!D35-table23b!D34)))</f>
        <v>-</v>
      </c>
      <c r="E17" s="36">
        <f>IF(ISERR(table23b!E35-table23b!E34),"n/a",IF(table23b!E35-table23b!E34=0,"-",(table23b!E35-table23b!E34)))</f>
        <v>-5</v>
      </c>
      <c r="F17" s="36"/>
      <c r="G17" s="36">
        <f>IF(ISERR(table23b!G35-table23b!G34),"n/a",IF(table23b!G35-table23b!G34=0,"-",(table23b!G35-table23b!G34)))</f>
        <v>2</v>
      </c>
      <c r="H17" s="36">
        <f>IF(ISERR(table23b!H35-table23b!H34),"n/a",IF(table23b!H35-table23b!H34=0,"-",(table23b!H35-table23b!H34)))</f>
        <v>2</v>
      </c>
      <c r="I17" s="36">
        <f>IF(ISERR(table23b!I35-table23b!I34),"n/a",IF(table23b!I35-table23b!I34=0,"-",(table23b!I35-table23b!I34)))</f>
        <v>8</v>
      </c>
      <c r="J17" s="36"/>
      <c r="K17" s="36">
        <f>IF(ISERR(table23b!K35-table23b!K34),"n/a",IF(table23b!K35-table23b!K34=0,"-",(table23b!K35-table23b!K34)))</f>
        <v>2</v>
      </c>
      <c r="L17" s="36">
        <f>IF(ISERR(table23b!L35-table23b!L34),"n/a",IF(table23b!L35-table23b!L34=0,"-",(table23b!L35-table23b!L34)))</f>
        <v>2</v>
      </c>
      <c r="M17" s="36">
        <f>IF(ISERR(table23b!M35-table23b!M34),"n/a",IF(table23b!M35-table23b!M34=0,"-",(table23b!M35-table23b!M34)))</f>
        <v>3</v>
      </c>
    </row>
    <row r="18" spans="1:13" ht="20.100000000000001" customHeight="1" x14ac:dyDescent="0.2">
      <c r="A18" s="14" t="s">
        <v>27</v>
      </c>
      <c r="C18" s="36">
        <f>IF(ISERR(table23b!C49-table23b!C48),"n/a",IF(table23b!C49-table23b!C48=0,"-",(table23b!C49-table23b!C48)))</f>
        <v>-2</v>
      </c>
      <c r="D18" s="36">
        <f>IF(ISERR(table23b!D49-table23b!D48),"n/a",IF(table23b!D49-table23b!D48=0,"-",(table23b!D49-table23b!D48)))</f>
        <v>9</v>
      </c>
      <c r="E18" s="36">
        <f>IF(ISERR(table23b!E49-table23b!E48),"n/a",IF(table23b!E49-table23b!E48=0,"-",(table23b!E49-table23b!E48)))</f>
        <v>-70</v>
      </c>
      <c r="F18" s="36"/>
      <c r="G18" s="36">
        <f>IF(ISERR(table23b!G49-table23b!G48),"n/a",IF(table23b!G49-table23b!G48=0,"-",(table23b!G49-table23b!G48)))</f>
        <v>2</v>
      </c>
      <c r="H18" s="36">
        <f>IF(ISERR(table23b!H49-table23b!H48),"n/a",IF(table23b!H49-table23b!H48=0,"-",(table23b!H49-table23b!H48)))</f>
        <v>3</v>
      </c>
      <c r="I18" s="36">
        <f>IF(ISERR(table23b!I49-table23b!I48),"n/a",IF(table23b!I49-table23b!I48=0,"-",(table23b!I49-table23b!I48)))</f>
        <v>-57</v>
      </c>
      <c r="J18" s="36"/>
      <c r="K18" s="36" t="str">
        <f>IF(ISERR(table23b!K49-table23b!K48),"n/a",IF(table23b!K49-table23b!K48=0,"-",(table23b!K49-table23b!K48)))</f>
        <v>-</v>
      </c>
      <c r="L18" s="36">
        <f>IF(ISERR(table23b!L49-table23b!L48),"n/a",IF(table23b!L49-table23b!L48=0,"-",(table23b!L49-table23b!L48)))</f>
        <v>12</v>
      </c>
      <c r="M18" s="36">
        <f>IF(ISERR(table23b!M49-table23b!M48),"n/a",IF(table23b!M49-table23b!M48=0,"-",(table23b!M49-table23b!M48)))</f>
        <v>-127</v>
      </c>
    </row>
    <row r="19" spans="1:13" ht="20.100000000000001" customHeight="1" x14ac:dyDescent="0.2">
      <c r="A19" s="14" t="s">
        <v>28</v>
      </c>
      <c r="C19" s="36">
        <f>IF(ISERR(table23b!C63-table23b!C62),"n/a",IF(table23b!C63-table23b!C62=0,"-",(table23b!C63-table23b!C62)))</f>
        <v>1</v>
      </c>
      <c r="D19" s="36">
        <f>IF(ISERR(table23b!D63-table23b!D62),"n/a",IF(table23b!D63-table23b!D62=0,"-",(table23b!D63-table23b!D62)))</f>
        <v>-1</v>
      </c>
      <c r="E19" s="36">
        <f>IF(ISERR(table23b!E63-table23b!E62),"n/a",IF(table23b!E63-table23b!E62=0,"-",(table23b!E63-table23b!E62)))</f>
        <v>-16</v>
      </c>
      <c r="F19" s="36"/>
      <c r="G19" s="36">
        <f>IF(ISERR(table23b!G63-table23b!G62),"n/a",IF(table23b!G63-table23b!G62=0,"-",(table23b!G63-table23b!G62)))</f>
        <v>2</v>
      </c>
      <c r="H19" s="36">
        <f>IF(ISERR(table23b!H63-table23b!H62),"n/a",IF(table23b!H63-table23b!H62=0,"-",(table23b!H63-table23b!H62)))</f>
        <v>5</v>
      </c>
      <c r="I19" s="36">
        <f>IF(ISERR(table23b!I63-table23b!I62),"n/a",IF(table23b!I63-table23b!I62=0,"-",(table23b!I63-table23b!I62)))</f>
        <v>12</v>
      </c>
      <c r="J19" s="36"/>
      <c r="K19" s="36">
        <f>IF(ISERR(table23b!K63-table23b!K62),"n/a",IF(table23b!K63-table23b!K62=0,"-",(table23b!K63-table23b!K62)))</f>
        <v>3</v>
      </c>
      <c r="L19" s="36">
        <f>IF(ISERR(table23b!L63-table23b!L62),"n/a",IF(table23b!L63-table23b!L62=0,"-",(table23b!L63-table23b!L62)))</f>
        <v>4</v>
      </c>
      <c r="M19" s="36">
        <f>IF(ISERR(table23b!M63-table23b!M62),"n/a",IF(table23b!M63-table23b!M62=0,"-",(table23b!M63-table23b!M62)))</f>
        <v>-4</v>
      </c>
    </row>
    <row r="20" spans="1:13" ht="20.100000000000001" customHeight="1" x14ac:dyDescent="0.2">
      <c r="A20" s="14" t="s">
        <v>29</v>
      </c>
      <c r="C20" s="36">
        <f>IF(ISERR(table23c!C21-table23c!C20),"n/a",IF(table23c!C21-table23c!C20=0,"-",(table23c!C21-table23c!C20)))</f>
        <v>-1</v>
      </c>
      <c r="D20" s="36">
        <f>IF(ISERR(table23c!D21-table23c!D20),"n/a",IF(table23c!D21-table23c!D20=0,"-",(table23c!D21-table23c!D20)))</f>
        <v>3</v>
      </c>
      <c r="E20" s="36">
        <f>IF(ISERR(table23c!E21-table23c!E20),"n/a",IF(table23c!E21-table23c!E20=0,"-",(table23c!E21-table23c!E20)))</f>
        <v>-4</v>
      </c>
      <c r="F20" s="36"/>
      <c r="G20" s="36" t="str">
        <f>IF(ISERR(table23c!G21-table23c!G20),"n/a",IF(table23c!G21-table23c!G20=0,"-",(table23c!G21-table23c!G20)))</f>
        <v>-</v>
      </c>
      <c r="H20" s="36">
        <f>IF(ISERR(table23c!H21-table23c!H20),"n/a",IF(table23c!H21-table23c!H20=0,"-",(table23c!H21-table23c!H20)))</f>
        <v>1</v>
      </c>
      <c r="I20" s="36">
        <f>IF(ISERR(table23c!I21-table23c!I20),"n/a",IF(table23c!I21-table23c!I20=0,"-",(table23c!I21-table23c!I20)))</f>
        <v>-2</v>
      </c>
      <c r="J20" s="36"/>
      <c r="K20" s="36">
        <f>IF(ISERR(table23c!K21-table23c!K20),"n/a",IF(table23c!K21-table23c!K20=0,"-",(table23c!K21-table23c!K20)))</f>
        <v>-1</v>
      </c>
      <c r="L20" s="36">
        <f>IF(ISERR(table23c!L21-table23c!L20),"n/a",IF(table23c!L21-table23c!L20=0,"-",(table23c!L21-table23c!L20)))</f>
        <v>4</v>
      </c>
      <c r="M20" s="36">
        <f>IF(ISERR(table23c!M21-table23c!M20),"n/a",IF(table23c!M21-table23c!M20=0,"-",(table23c!M21-table23c!M20)))</f>
        <v>-6</v>
      </c>
    </row>
    <row r="21" spans="1:13" ht="20.100000000000001" customHeight="1" x14ac:dyDescent="0.2">
      <c r="A21" s="14" t="s">
        <v>30</v>
      </c>
      <c r="C21" s="36">
        <f>IF(ISERR(table23c!C35-table23c!C34),"n/a",IF(table23c!C35-table23c!C34=0,"-",(table23c!C35-table23c!C34)))</f>
        <v>-1</v>
      </c>
      <c r="D21" s="36">
        <f>IF(ISERR(table23c!D35-table23c!D34),"n/a",IF(table23c!D35-table23c!D34=0,"-",(table23c!D35-table23c!D34)))</f>
        <v>2</v>
      </c>
      <c r="E21" s="36">
        <f>IF(ISERR(table23c!E35-table23c!E34),"n/a",IF(table23c!E35-table23c!E34=0,"-",(table23c!E35-table23c!E34)))</f>
        <v>-1</v>
      </c>
      <c r="F21" s="36"/>
      <c r="G21" s="36" t="str">
        <f>IF(ISERR(table23c!G35-table23c!G34),"n/a",IF(table23c!G35-table23c!G34=0,"-",(table23c!G35-table23c!G34)))</f>
        <v>-</v>
      </c>
      <c r="H21" s="36">
        <f>IF(ISERR(table23c!H35-table23c!H34),"n/a",IF(table23c!H35-table23c!H34=0,"-",(table23c!H35-table23c!H34)))</f>
        <v>-7</v>
      </c>
      <c r="I21" s="36">
        <f>IF(ISERR(table23c!I35-table23c!I34),"n/a",IF(table23c!I35-table23c!I34=0,"-",(table23c!I35-table23c!I34)))</f>
        <v>-18</v>
      </c>
      <c r="J21" s="36"/>
      <c r="K21" s="36">
        <f>IF(ISERR(table23c!K35-table23c!K34),"n/a",IF(table23c!K35-table23c!K34=0,"-",(table23c!K35-table23c!K34)))</f>
        <v>-1</v>
      </c>
      <c r="L21" s="36">
        <f>IF(ISERR(table23c!L35-table23c!L34),"n/a",IF(table23c!L35-table23c!L34=0,"-",(table23c!L35-table23c!L34)))</f>
        <v>-5</v>
      </c>
      <c r="M21" s="36">
        <f>IF(ISERR(table23c!M35-table23c!M34),"n/a",IF(table23c!M35-table23c!M34=0,"-",(table23c!M35-table23c!M34)))</f>
        <v>-19</v>
      </c>
    </row>
    <row r="22" spans="1:13" ht="20.100000000000001" customHeight="1" x14ac:dyDescent="0.25">
      <c r="A22" s="1" t="s">
        <v>7</v>
      </c>
      <c r="B22" s="1"/>
      <c r="C22" s="36">
        <f>IF(ISERR(table23c!C49-table23c!C48),"n/a",IF(table23c!C49-table23c!C48=0,"-",(table23c!C49-table23c!C48)))</f>
        <v>-1</v>
      </c>
      <c r="D22" s="36">
        <f>IF(ISERR(table23c!D49-table23c!D48),"n/a",IF(table23c!D49-table23c!D48=0,"-",(table23c!D49-table23c!D48)))</f>
        <v>-40</v>
      </c>
      <c r="E22" s="36">
        <f>IF(ISERR(table23c!E49-table23c!E48),"n/a",IF(table23c!E49-table23c!E48=0,"-",(table23c!E49-table23c!E48)))</f>
        <v>-767</v>
      </c>
      <c r="F22" s="36"/>
      <c r="G22" s="36">
        <f>IF(ISERR(table23c!G49-table23c!G48),"n/a",IF(table23c!G49-table23c!G48=0,"-",(table23c!G49-table23c!G48)))</f>
        <v>17</v>
      </c>
      <c r="H22" s="36">
        <f>IF(ISERR(table23c!H49-table23c!H48),"n/a",IF(table23c!H49-table23c!H48=0,"-",(table23c!H49-table23c!H48)))</f>
        <v>28</v>
      </c>
      <c r="I22" s="36">
        <f>IF(ISERR(table23c!I49-table23c!I48),"n/a",IF(table23c!I49-table23c!I48=0,"-",(table23c!I49-table23c!I48)))</f>
        <v>-255</v>
      </c>
      <c r="J22" s="36"/>
      <c r="K22" s="36">
        <f>IF(ISERR(table23c!K49-table23c!K48),"n/a",IF(table23c!K49-table23c!K48=0,"-",(table23c!K49-table23c!K48)))</f>
        <v>16</v>
      </c>
      <c r="L22" s="36">
        <f>IF(ISERR(table23c!L49-table23c!L48),"n/a",IF(table23c!L49-table23c!L48=0,"-",(table23c!L49-table23c!L48)))</f>
        <v>-12</v>
      </c>
      <c r="M22" s="36">
        <f>IF(ISERR(table23c!M49-table23c!M48),"n/a",IF(table23c!M49-table23c!M48=0,"-",(table23c!M49-table23c!M48)))</f>
        <v>-1022</v>
      </c>
    </row>
    <row r="23" spans="1:13" ht="20.100000000000001" customHeight="1" x14ac:dyDescent="0.25">
      <c r="B23" s="1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</row>
    <row r="24" spans="1:13" ht="20.100000000000001" customHeight="1" x14ac:dyDescent="0.25">
      <c r="A24" s="3" t="s">
        <v>36</v>
      </c>
      <c r="B24" s="23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1:13" ht="20.100000000000001" customHeight="1" x14ac:dyDescent="0.25">
      <c r="B25" s="3" t="s">
        <v>37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</row>
    <row r="26" spans="1:13" ht="20.100000000000001" customHeight="1" x14ac:dyDescent="0.2">
      <c r="A26" s="14" t="s">
        <v>16</v>
      </c>
      <c r="C26" s="36">
        <f>IF(ISERR((Table23a!C22-Table23a!C21)/Table23a!C21*100),"n/a",IF(Table23a!C21&lt;$B$60,"*",((Table23a!C22-Table23a!C21)/Table23a!C21)*100))</f>
        <v>-3.8461538461538463</v>
      </c>
      <c r="D26" s="36">
        <f>IF(ISERR((Table23a!D22-Table23a!D21)/Table23a!D21*100),"n/a",IF(Table23a!D21&lt;$B$60,"*",((Table23a!D22-Table23a!D21)/Table23a!D21)*100))</f>
        <v>-5.322128851540616</v>
      </c>
      <c r="E26" s="36">
        <f>IF(ISERR((Table23a!E22-Table23a!E21)/Table23a!E21*100),"n/a",IF(Table23a!E21&lt;$B$60,"*",((Table23a!E22-Table23a!E21)/Table23a!E21)*100))</f>
        <v>-7.8582434514637907</v>
      </c>
      <c r="F26" s="36"/>
      <c r="G26" s="36">
        <f>IF(ISERR((Table23a!G22-Table23a!G21)/Table23a!G21*100),"n/a",IF(Table23a!G21&lt;$B$60,"*",((Table23a!G22-Table23a!G21)/Table23a!G21)*100))</f>
        <v>-25</v>
      </c>
      <c r="H26" s="36">
        <f>IF(ISERR((Table23a!H22-Table23a!H21)/Table23a!H21*100),"n/a",IF(Table23a!H21&lt;$B$60,"*",((Table23a!H22-Table23a!H21)/Table23a!H21)*100))</f>
        <v>4.3478260869565215</v>
      </c>
      <c r="I26" s="36">
        <f>IF(ISERR((Table23a!I22-Table23a!I21)/Table23a!I21*100),"n/a",IF(Table23a!I21&lt;$B$60,"*",((Table23a!I22-Table23a!I21)/Table23a!I21)*100))</f>
        <v>-12.307692307692308</v>
      </c>
      <c r="J26" s="36"/>
      <c r="K26" s="36">
        <f>IF(ISERR((Table23a!K22-Table23a!K21)/Table23a!K21*100),"n/a",IF(Table23a!K21&lt;$B$60,"*",((Table23a!K22-Table23a!K21)/Table23a!K21)*100))</f>
        <v>-10.526315789473683</v>
      </c>
      <c r="L26" s="36">
        <f>IF(ISERR((Table23a!L22-Table23a!L21)/Table23a!L21*100),"n/a",IF(Table23a!L21&lt;$B$60,"*",((Table23a!L22-Table23a!L21)/Table23a!L21)*100))</f>
        <v>-4.7368421052631584</v>
      </c>
      <c r="M26" s="36">
        <f>IF(ISERR((Table23a!M22-Table23a!M21)/Table23a!M21*100),"n/a",IF(Table23a!M21&lt;$B$60,"*",((Table23a!M22-Table23a!M21)/Table23a!M21)*100))</f>
        <v>-8.0704328686720466</v>
      </c>
    </row>
    <row r="27" spans="1:13" ht="20.100000000000001" customHeight="1" x14ac:dyDescent="0.2">
      <c r="A27" s="14" t="s">
        <v>20</v>
      </c>
      <c r="C27" s="36" t="str">
        <f>IF(ISERR((Table23a!C36-Table23a!C35)/Table23a!C35*100),"n/a",IF(Table23a!C35&lt;$B$60,"*",((Table23a!C36-Table23a!C35)/Table23a!C35)*100))</f>
        <v>*</v>
      </c>
      <c r="D27" s="36">
        <f>IF(ISERR((Table23a!D36-Table23a!D35)/Table23a!D35*100),"n/a",IF(Table23a!D35&lt;$B$60,"*",((Table23a!D36-Table23a!D35)/Table23a!D35)*100))</f>
        <v>-10.606060606060606</v>
      </c>
      <c r="E27" s="36">
        <f>IF(ISERR((Table23a!E36-Table23a!E35)/Table23a!E35*100),"n/a",IF(Table23a!E35&lt;$B$60,"*",((Table23a!E36-Table23a!E35)/Table23a!E35)*100))</f>
        <v>-12.618296529968454</v>
      </c>
      <c r="F27" s="36"/>
      <c r="G27" s="36" t="str">
        <f>IF(ISERR((Table23a!G36-Table23a!G35)/Table23a!G35*100),"n/a",IF(Table23a!G35&lt;$B$60,"*",((Table23a!G36-Table23a!G35)/Table23a!G35)*100))</f>
        <v>*</v>
      </c>
      <c r="H27" s="36">
        <f>IF(ISERR((Table23a!H36-Table23a!H35)/Table23a!H35*100),"n/a",IF(Table23a!H35&lt;$B$60,"*",((Table23a!H36-Table23a!H35)/Table23a!H35)*100))</f>
        <v>-2.5641025641025639</v>
      </c>
      <c r="I27" s="36">
        <f>IF(ISERR((Table23a!I36-Table23a!I35)/Table23a!I35*100),"n/a",IF(Table23a!I35&lt;$B$60,"*",((Table23a!I36-Table23a!I35)/Table23a!I35)*100))</f>
        <v>-11.702127659574469</v>
      </c>
      <c r="J27" s="36"/>
      <c r="K27" s="36" t="str">
        <f>IF(ISERR((Table23a!K36-Table23a!K35)/Table23a!K35*100),"n/a",IF(Table23a!K35&lt;$B$60,"*",((Table23a!K36-Table23a!K35)/Table23a!K35)*100))</f>
        <v>*</v>
      </c>
      <c r="L27" s="36">
        <f>IF(ISERR((Table23a!L36-Table23a!L35)/Table23a!L35*100),"n/a",IF(Table23a!L35&lt;$B$60,"*",((Table23a!L36-Table23a!L35)/Table23a!L35)*100))</f>
        <v>-8.7719298245614024</v>
      </c>
      <c r="M27" s="36">
        <f>IF(ISERR((Table23a!M36-Table23a!M35)/Table23a!M35*100),"n/a",IF(Table23a!M35&lt;$B$60,"*",((Table23a!M36-Table23a!M35)/Table23a!M35)*100))</f>
        <v>-12.5</v>
      </c>
    </row>
    <row r="28" spans="1:13" ht="20.100000000000001" customHeight="1" x14ac:dyDescent="0.2">
      <c r="A28" s="14" t="s">
        <v>38</v>
      </c>
      <c r="C28" s="36" t="str">
        <f>IF(ISERR((Table23a!C50-Table23a!C49)/Table23a!C49*100),"n/a",IF(Table23a!C49&lt;$B$60,"*",((Table23a!C50-Table23a!C49)/Table23a!C49)*100))</f>
        <v>*</v>
      </c>
      <c r="D28" s="36">
        <f>IF(ISERR((Table23a!D50-Table23a!D49)/Table23a!D49*100),"n/a",IF(Table23a!D49&lt;$B$60,"*",((Table23a!D50-Table23a!D49)/Table23a!D49)*100))</f>
        <v>-18.487394957983195</v>
      </c>
      <c r="E28" s="36">
        <f>IF(ISERR((Table23a!E50-Table23a!E49)/Table23a!E49*100),"n/a",IF(Table23a!E49&lt;$B$60,"*",((Table23a!E50-Table23a!E49)/Table23a!E49)*100))</f>
        <v>-4.4303797468354427</v>
      </c>
      <c r="F28" s="36"/>
      <c r="G28" s="36">
        <f>IF(ISERR((Table23a!G50-Table23a!G49)/Table23a!G49*100),"n/a",IF(Table23a!G49&lt;$B$60,"*",((Table23a!G50-Table23a!G49)/Table23a!G49)*100))</f>
        <v>7.6923076923076925</v>
      </c>
      <c r="H28" s="36">
        <f>IF(ISERR((Table23a!H50-Table23a!H49)/Table23a!H49*100),"n/a",IF(Table23a!H49&lt;$B$60,"*",((Table23a!H50-Table23a!H49)/Table23a!H49)*100))</f>
        <v>14.814814814814813</v>
      </c>
      <c r="I28" s="36">
        <f>IF(ISERR((Table23a!I50-Table23a!I49)/Table23a!I49*100),"n/a",IF(Table23a!I49&lt;$B$60,"*",((Table23a!I50-Table23a!I49)/Table23a!I49)*100))</f>
        <v>11.184210526315789</v>
      </c>
      <c r="J28" s="36"/>
      <c r="K28" s="36">
        <f>IF(ISERR((Table23a!K50-Table23a!K49)/Table23a!K49*100),"n/a",IF(Table23a!K49&lt;$B$60,"*",((Table23a!K50-Table23a!K49)/Table23a!K49)*100))</f>
        <v>13.793103448275861</v>
      </c>
      <c r="L28" s="36">
        <f>IF(ISERR((Table23a!L50-Table23a!L49)/Table23a!L49*100),"n/a",IF(Table23a!L49&lt;$B$60,"*",((Table23a!L50-Table23a!L49)/Table23a!L49)*100))</f>
        <v>0.71174377224199281</v>
      </c>
      <c r="M28" s="36">
        <f>IF(ISERR((Table23a!M50-Table23a!M49)/Table23a!M49*100),"n/a",IF(Table23a!M49&lt;$B$60,"*",((Table23a!M50-Table23a!M49)/Table23a!M49)*100))</f>
        <v>3.225806451612903</v>
      </c>
    </row>
    <row r="29" spans="1:13" ht="20.100000000000001" customHeight="1" x14ac:dyDescent="0.2">
      <c r="A29" s="14" t="s">
        <v>22</v>
      </c>
      <c r="C29" s="36" t="str">
        <f>IF(ISERR((Table23a!C64-Table23a!C63)/Table23a!C63*100),"n/a",IF(Table23a!C63&lt;$B$60,"*",((Table23a!C64-Table23a!C63)/Table23a!C63)*100))</f>
        <v>*</v>
      </c>
      <c r="D29" s="36">
        <f>IF(ISERR((Table23a!D64-Table23a!D63)/Table23a!D63*100),"n/a",IF(Table23a!D63&lt;$B$60,"*",((Table23a!D64-Table23a!D63)/Table23a!D63)*100))</f>
        <v>2.0942408376963351</v>
      </c>
      <c r="E29" s="36">
        <f>IF(ISERR((Table23a!E64-Table23a!E63)/Table23a!E63*100),"n/a",IF(Table23a!E63&lt;$B$60,"*",((Table23a!E64-Table23a!E63)/Table23a!E63)*100))</f>
        <v>-14.991181657848324</v>
      </c>
      <c r="F29" s="36"/>
      <c r="G29" s="36">
        <f>IF(ISERR((Table23a!G64-Table23a!G63)/Table23a!G63*100),"n/a",IF(Table23a!G63&lt;$B$60,"*",((Table23a!G64-Table23a!G63)/Table23a!G63)*100))</f>
        <v>15.789473684210526</v>
      </c>
      <c r="H29" s="36">
        <f>IF(ISERR((Table23a!H64-Table23a!H63)/Table23a!H63*100),"n/a",IF(Table23a!H63&lt;$B$60,"*",((Table23a!H64-Table23a!H63)/Table23a!H63)*100))</f>
        <v>0.21231422505307856</v>
      </c>
      <c r="I29" s="36">
        <f>IF(ISERR((Table23a!I64-Table23a!I63)/Table23a!I63*100),"n/a",IF(Table23a!I63&lt;$B$60,"*",((Table23a!I64-Table23a!I63)/Table23a!I63)*100))</f>
        <v>-7.0682451253481897</v>
      </c>
      <c r="J29" s="36"/>
      <c r="K29" s="36">
        <f>IF(ISERR((Table23a!K64-Table23a!K63)/Table23a!K63*100),"n/a",IF(Table23a!K63&lt;$B$60,"*",((Table23a!K64-Table23a!K63)/Table23a!K63)*100))</f>
        <v>17.1875</v>
      </c>
      <c r="L29" s="36">
        <f>IF(ISERR((Table23a!L64-Table23a!L63)/Table23a!L63*100),"n/a",IF(Table23a!L63&lt;$B$60,"*",((Table23a!L64-Table23a!L63)/Table23a!L63)*100))</f>
        <v>0.75528700906344415</v>
      </c>
      <c r="M29" s="36">
        <f>IF(ISERR((Table23a!M64-Table23a!M63)/Table23a!M63*100),"n/a",IF(Table23a!M63&lt;$B$60,"*",((Table23a!M64-Table23a!M63)/Table23a!M63)*100))</f>
        <v>-11.004030138426494</v>
      </c>
    </row>
    <row r="30" spans="1:13" ht="20.100000000000001" customHeight="1" x14ac:dyDescent="0.2">
      <c r="A30" s="14" t="s">
        <v>25</v>
      </c>
      <c r="C30" s="36" t="str">
        <f>IF(ISERR((table23b!C21-table23b!C20)/table23b!C20*100),"n/a",IF(table23b!C20&lt;$B$60,"*",((table23b!C21-table23b!C20)/table23b!C20)*100))</f>
        <v>n/a</v>
      </c>
      <c r="D30" s="36" t="str">
        <f>IF(ISERR((table23b!D21-table23b!D20)/table23b!D20*100),"n/a",IF(table23b!D20&lt;$B$60,"*",((table23b!D21-table23b!D20)/table23b!D20)*100))</f>
        <v>*</v>
      </c>
      <c r="E30" s="36">
        <f>IF(ISERR((table23b!E21-table23b!E20)/table23b!E20*100),"n/a",IF(table23b!E20&lt;$B$60,"*",((table23b!E21-table23b!E20)/table23b!E20)*100))</f>
        <v>-37.593984962406012</v>
      </c>
      <c r="F30" s="36"/>
      <c r="G30" s="36" t="str">
        <f>IF(ISERR((table23b!G21-table23b!G20)/table23b!G20*100),"n/a",IF(table23b!G20&lt;$B$60,"*",((table23b!G21-table23b!G20)/table23b!G20)*100))</f>
        <v>n/a</v>
      </c>
      <c r="H30" s="36" t="str">
        <f>IF(ISERR((table23b!H21-table23b!H20)/table23b!H20*100),"n/a",IF(table23b!H20&lt;$B$60,"*",((table23b!H21-table23b!H20)/table23b!H20)*100))</f>
        <v>*</v>
      </c>
      <c r="I30" s="36">
        <f>IF(ISERR((table23b!I21-table23b!I20)/table23b!I20*100),"n/a",IF(table23b!I20&lt;$B$60,"*",((table23b!I21-table23b!I20)/table23b!I20)*100))</f>
        <v>-32.258064516129032</v>
      </c>
      <c r="J30" s="36"/>
      <c r="K30" s="36" t="str">
        <f>IF(ISERR((table23b!K21-table23b!K20)/table23b!K20*100),"n/a",IF(table23b!K20&lt;$B$60,"*",((table23b!K21-table23b!K20)/table23b!K20)*100))</f>
        <v>n/a</v>
      </c>
      <c r="L30" s="36">
        <f>IF(ISERR((table23b!L21-table23b!L20)/table23b!L20*100),"n/a",IF(table23b!L20&lt;$B$60,"*",((table23b!L21-table23b!L20)/table23b!L20)*100))</f>
        <v>-30</v>
      </c>
      <c r="M30" s="36">
        <f>IF(ISERR((table23b!M21-table23b!M20)/table23b!M20*100),"n/a",IF(table23b!M20&lt;$B$60,"*",((table23b!M21-table23b!M20)/table23b!M20)*100))</f>
        <v>-36.585365853658537</v>
      </c>
    </row>
    <row r="31" spans="1:13" ht="20.100000000000001" customHeight="1" x14ac:dyDescent="0.2">
      <c r="A31" s="14" t="s">
        <v>26</v>
      </c>
      <c r="C31" s="36" t="str">
        <f>IF(ISERR((table23b!C35-table23b!C34)/table23b!C34*100),"n/a",IF(table23b!C34&lt;$B$60,"*",((table23b!C35-table23b!C34)/table23b!C34)*100))</f>
        <v>n/a</v>
      </c>
      <c r="D31" s="36" t="str">
        <f>IF(ISERR((table23b!D35-table23b!D34)/table23b!D34*100),"n/a",IF(table23b!D34&lt;$B$60,"*",((table23b!D35-table23b!D34)/table23b!D34)*100))</f>
        <v>n/a</v>
      </c>
      <c r="E31" s="36" t="str">
        <f>IF(ISERR((table23b!E35-table23b!E34)/table23b!E34*100),"n/a",IF(table23b!E34&lt;$B$60,"*",((table23b!E35-table23b!E34)/table23b!E34)*100))</f>
        <v>*</v>
      </c>
      <c r="F31" s="36"/>
      <c r="G31" s="36" t="str">
        <f>IF(ISERR((table23b!G35-table23b!G34)/table23b!G34*100),"n/a",IF(table23b!G34&lt;$B$60,"*",((table23b!G35-table23b!G34)/table23b!G34)*100))</f>
        <v>n/a</v>
      </c>
      <c r="H31" s="36" t="str">
        <f>IF(ISERR((table23b!H35-table23b!H34)/table23b!H34*100),"n/a",IF(table23b!H34&lt;$B$60,"*",((table23b!H35-table23b!H34)/table23b!H34)*100))</f>
        <v>*</v>
      </c>
      <c r="I31" s="36" t="str">
        <f>IF(ISERR((table23b!I35-table23b!I34)/table23b!I34*100),"n/a",IF(table23b!I34&lt;$B$60,"*",((table23b!I35-table23b!I34)/table23b!I34)*100))</f>
        <v>*</v>
      </c>
      <c r="J31" s="36"/>
      <c r="K31" s="36" t="str">
        <f>IF(ISERR((table23b!K35-table23b!K34)/table23b!K34*100),"n/a",IF(table23b!K34&lt;$B$60,"*",((table23b!K35-table23b!K34)/table23b!K34)*100))</f>
        <v>n/a</v>
      </c>
      <c r="L31" s="36" t="str">
        <f>IF(ISERR((table23b!L35-table23b!L34)/table23b!L34*100),"n/a",IF(table23b!L34&lt;$B$60,"*",((table23b!L35-table23b!L34)/table23b!L34)*100))</f>
        <v>*</v>
      </c>
      <c r="M31" s="36">
        <f>IF(ISERR((table23b!M35-table23b!M34)/table23b!M34*100),"n/a",IF(table23b!M34&lt;$B$60,"*",((table23b!M35-table23b!M34)/table23b!M34)*100))</f>
        <v>17.647058823529413</v>
      </c>
    </row>
    <row r="32" spans="1:13" ht="20.100000000000001" customHeight="1" x14ac:dyDescent="0.2">
      <c r="A32" s="14" t="s">
        <v>27</v>
      </c>
      <c r="C32" s="36" t="str">
        <f>IF(ISERR((table23b!C49-table23b!C48)/table23b!C48*100),"n/a",IF(table23b!C48&lt;$B$60,"*",((table23b!C49-table23b!C48)/table23b!C48)*100))</f>
        <v>*</v>
      </c>
      <c r="D32" s="36">
        <f>IF(ISERR((table23b!D49-table23b!D48)/table23b!D48*100),"n/a",IF(table23b!D48&lt;$B$60,"*",((table23b!D49-table23b!D48)/table23b!D48)*100))</f>
        <v>50</v>
      </c>
      <c r="E32" s="36">
        <f>IF(ISERR((table23b!E49-table23b!E48)/table23b!E48*100),"n/a",IF(table23b!E48&lt;$B$60,"*",((table23b!E49-table23b!E48)/table23b!E48)*100))</f>
        <v>-25.179856115107913</v>
      </c>
      <c r="F32" s="36"/>
      <c r="G32" s="36" t="str">
        <f>IF(ISERR((table23b!G49-table23b!G48)/table23b!G48*100),"n/a",IF(table23b!G48&lt;$B$60,"*",((table23b!G49-table23b!G48)/table23b!G48)*100))</f>
        <v>n/a</v>
      </c>
      <c r="H32" s="36" t="str">
        <f>IF(ISERR((table23b!H49-table23b!H48)/table23b!H48*100),"n/a",IF(table23b!H48&lt;$B$60,"*",((table23b!H49-table23b!H48)/table23b!H48)*100))</f>
        <v>*</v>
      </c>
      <c r="I32" s="36">
        <f>IF(ISERR((table23b!I49-table23b!I48)/table23b!I48*100),"n/a",IF(table23b!I48&lt;$B$60,"*",((table23b!I49-table23b!I48)/table23b!I48)*100))</f>
        <v>-72.151898734177209</v>
      </c>
      <c r="J32" s="36"/>
      <c r="K32" s="36" t="str">
        <f>IF(ISERR((table23b!K49-table23b!K48)/table23b!K48*100),"n/a",IF(table23b!K48&lt;$B$60,"*",((table23b!K49-table23b!K48)/table23b!K48)*100))</f>
        <v>*</v>
      </c>
      <c r="L32" s="36">
        <f>IF(ISERR((table23b!L49-table23b!L48)/table23b!L48*100),"n/a",IF(table23b!L48&lt;$B$60,"*",((table23b!L49-table23b!L48)/table23b!L48)*100))</f>
        <v>52.173913043478258</v>
      </c>
      <c r="M32" s="36">
        <f>IF(ISERR((table23b!M49-table23b!M48)/table23b!M48*100),"n/a",IF(table23b!M48&lt;$B$60,"*",((table23b!M49-table23b!M48)/table23b!M48)*100))</f>
        <v>-35.574229691876752</v>
      </c>
    </row>
    <row r="33" spans="1:13" ht="20.100000000000001" customHeight="1" x14ac:dyDescent="0.2">
      <c r="A33" s="14" t="s">
        <v>28</v>
      </c>
      <c r="C33" s="36" t="str">
        <f>IF(ISERR((table23b!C63-table23b!C62)/table23b!C62*100),"n/a",IF(table23b!C62&lt;$B$60,"*",((table23b!C63-table23b!C62)/table23b!C62)*100))</f>
        <v>n/a</v>
      </c>
      <c r="D33" s="36" t="str">
        <f>IF(ISERR((table23b!D63-table23b!D62)/table23b!D62*100),"n/a",IF(table23b!D62&lt;$B$60,"*",((table23b!D63-table23b!D62)/table23b!D62)*100))</f>
        <v>*</v>
      </c>
      <c r="E33" s="36">
        <f>IF(ISERR((table23b!E63-table23b!E62)/table23b!E62*100),"n/a",IF(table23b!E62&lt;$B$60,"*",((table23b!E63-table23b!E62)/table23b!E62)*100))</f>
        <v>-12.8</v>
      </c>
      <c r="F33" s="36"/>
      <c r="G33" s="36" t="str">
        <f>IF(ISERR((table23b!G63-table23b!G62)/table23b!G62*100),"n/a",IF(table23b!G62&lt;$B$60,"*",((table23b!G63-table23b!G62)/table23b!G62)*100))</f>
        <v>*</v>
      </c>
      <c r="H33" s="36">
        <f>IF(ISERR((table23b!H63-table23b!H62)/table23b!H62*100),"n/a",IF(table23b!H62&lt;$B$60,"*",((table23b!H63-table23b!H62)/table23b!H62)*100))</f>
        <v>17.241379310344829</v>
      </c>
      <c r="I33" s="36">
        <f>IF(ISERR((table23b!I63-table23b!I62)/table23b!I62*100),"n/a",IF(table23b!I62&lt;$B$60,"*",((table23b!I63-table23b!I62)/table23b!I62)*100))</f>
        <v>6.0606060606060606</v>
      </c>
      <c r="J33" s="36"/>
      <c r="K33" s="36" t="str">
        <f>IF(ISERR((table23b!K63-table23b!K62)/table23b!K62*100),"n/a",IF(table23b!K62&lt;$B$60,"*",((table23b!K63-table23b!K62)/table23b!K62)*100))</f>
        <v>*</v>
      </c>
      <c r="L33" s="36">
        <f>IF(ISERR((table23b!L63-table23b!L62)/table23b!L62*100),"n/a",IF(table23b!L62&lt;$B$60,"*",((table23b!L63-table23b!L62)/table23b!L62)*100))</f>
        <v>11.428571428571429</v>
      </c>
      <c r="M33" s="36">
        <f>IF(ISERR((table23b!M63-table23b!M62)/table23b!M62*100),"n/a",IF(table23b!M62&lt;$B$60,"*",((table23b!M63-table23b!M62)/table23b!M62)*100))</f>
        <v>-1.2383900928792571</v>
      </c>
    </row>
    <row r="34" spans="1:13" ht="20.100000000000001" customHeight="1" x14ac:dyDescent="0.2">
      <c r="A34" s="14" t="s">
        <v>29</v>
      </c>
      <c r="B34" s="21"/>
      <c r="C34" s="36" t="str">
        <f>IF(ISERR((table23c!C21-table23c!C20)/table23c!C20*100),"n/a",IF(table23c!C20&lt;$B$60,"*",((table23c!C21-table23c!C20)/table23c!C20)*100))</f>
        <v>*</v>
      </c>
      <c r="D34" s="36" t="str">
        <f>IF(ISERR((table23c!D21-table23c!D20)/table23c!D20*100),"n/a",IF(table23c!D20&lt;$B$60,"*",((table23c!D21-table23c!D20)/table23c!D20)*100))</f>
        <v>*</v>
      </c>
      <c r="E34" s="36">
        <f>IF(ISERR((table23c!E21-table23c!E20)/table23c!E20*100),"n/a",IF(table23c!E20&lt;$B$60,"*",((table23c!E21-table23c!E20)/table23c!E20)*100))</f>
        <v>-16.666666666666664</v>
      </c>
      <c r="F34" s="36"/>
      <c r="G34" s="36" t="str">
        <f>IF(ISERR((table23c!G21-table23c!G20)/table23c!G20*100),"n/a",IF(table23c!G20&lt;$B$60,"*",((table23c!G21-table23c!G20)/table23c!G20)*100))</f>
        <v>n/a</v>
      </c>
      <c r="H34" s="36" t="str">
        <f>IF(ISERR((table23c!H21-table23c!H20)/table23c!H20*100),"n/a",IF(table23c!H20&lt;$B$60,"*",((table23c!H21-table23c!H20)/table23c!H20)*100))</f>
        <v>*</v>
      </c>
      <c r="I34" s="36">
        <f>IF(ISERR((table23c!I21-table23c!I20)/table23c!I20*100),"n/a",IF(table23c!I20&lt;$B$60,"*",((table23c!I21-table23c!I20)/table23c!I20)*100))</f>
        <v>-3.6363636363636362</v>
      </c>
      <c r="J34" s="36"/>
      <c r="K34" s="36" t="str">
        <f>IF(ISERR((table23c!K21-table23c!K20)/table23c!K20*100),"n/a",IF(table23c!K20&lt;$B$60,"*",((table23c!K21-table23c!K20)/table23c!K20)*100))</f>
        <v>*</v>
      </c>
      <c r="L34" s="36">
        <f>IF(ISERR((table23c!L21-table23c!L20)/table23c!L20*100),"n/a",IF(table23c!L20&lt;$B$60,"*",((table23c!L21-table23c!L20)/table23c!L20)*100))</f>
        <v>40</v>
      </c>
      <c r="M34" s="36">
        <f>IF(ISERR((table23c!M21-table23c!M20)/table23c!M20*100),"n/a",IF(table23c!M20&lt;$B$60,"*",((table23c!M21-table23c!M20)/table23c!M20)*100))</f>
        <v>-7.59493670886076</v>
      </c>
    </row>
    <row r="35" spans="1:13" ht="20.100000000000001" customHeight="1" x14ac:dyDescent="0.2">
      <c r="A35" s="14" t="s">
        <v>30</v>
      </c>
      <c r="C35" s="36" t="str">
        <f>IF(ISERR((table23c!C35-table23c!C34)/table23c!C34*100),"n/a",IF(table23c!C34&lt;$B$60,"*",((table23c!C35-table23c!C34)/table23c!C34)*100))</f>
        <v>*</v>
      </c>
      <c r="D35" s="36" t="str">
        <f>IF(ISERR((table23c!D35-table23c!D34)/table23c!D34*100),"n/a",IF(table23c!D34&lt;$B$60,"*",((table23c!D35-table23c!D34)/table23c!D34)*100))</f>
        <v>*</v>
      </c>
      <c r="E35" s="36">
        <f>IF(ISERR((table23c!E35-table23c!E34)/table23c!E34*100),"n/a",IF(table23c!E34&lt;$B$60,"*",((table23c!E35-table23c!E34)/table23c!E34)*100))</f>
        <v>-3.7037037037037033</v>
      </c>
      <c r="F35" s="36"/>
      <c r="G35" s="36" t="str">
        <f>IF(ISERR((table23c!G35-table23c!G34)/table23c!G34*100),"n/a",IF(table23c!G34&lt;$B$60,"*",((table23c!G35-table23c!G34)/table23c!G34)*100))</f>
        <v>*</v>
      </c>
      <c r="H35" s="36">
        <f>IF(ISERR((table23c!H35-table23c!H34)/table23c!H34*100),"n/a",IF(table23c!H34&lt;$B$60,"*",((table23c!H35-table23c!H34)/table23c!H34)*100))</f>
        <v>-53.846153846153847</v>
      </c>
      <c r="I35" s="36">
        <f>IF(ISERR((table23c!I35-table23c!I34)/table23c!I34*100),"n/a",IF(table23c!I34&lt;$B$60,"*",((table23c!I35-table23c!I34)/table23c!I34)*100))</f>
        <v>-37.5</v>
      </c>
      <c r="J35" s="36"/>
      <c r="K35" s="36" t="str">
        <f>IF(ISERR((table23c!K35-table23c!K34)/table23c!K34*100),"n/a",IF(table23c!K34&lt;$B$60,"*",((table23c!K35-table23c!K34)/table23c!K34)*100))</f>
        <v>*</v>
      </c>
      <c r="L35" s="36">
        <f>IF(ISERR((table23c!L35-table23c!L34)/table23c!L34*100),"n/a",IF(table23c!L34&lt;$B$60,"*",((table23c!L35-table23c!L34)/table23c!L34)*100))</f>
        <v>-25</v>
      </c>
      <c r="M35" s="36">
        <f>IF(ISERR((table23c!M35-table23c!M34)/table23c!M34*100),"n/a",IF(table23c!M34&lt;$B$60,"*",((table23c!M35-table23c!M34)/table23c!M34)*100))</f>
        <v>-25.333333333333336</v>
      </c>
    </row>
    <row r="36" spans="1:13" ht="20.100000000000001" customHeight="1" x14ac:dyDescent="0.25">
      <c r="A36" s="1" t="s">
        <v>7</v>
      </c>
      <c r="B36" s="1"/>
      <c r="C36" s="36">
        <f>IF(ISERR((table23c!C49-table23c!C48)/table23c!C48*100),"n/a",IF(table23c!C48&lt;$B$60,"*",((table23c!C49-table23c!C48)/table23c!C48)*100))</f>
        <v>-2.2727272727272729</v>
      </c>
      <c r="D36" s="36">
        <f>IF(ISERR((table23c!D49-table23c!D48)/table23c!D48*100),"n/a",IF(table23c!D48&lt;$B$60,"*",((table23c!D49-table23c!D48)/table23c!D48)*100))</f>
        <v>-4.7619047619047619</v>
      </c>
      <c r="E36" s="36">
        <f>IF(ISERR((table23c!E49-table23c!E48)/table23c!E48*100),"n/a",IF(table23c!E48&lt;$B$60,"*",((table23c!E49-table23c!E48)/table23c!E48)*100))</f>
        <v>-13.50589892586723</v>
      </c>
      <c r="F36" s="36"/>
      <c r="G36" s="36">
        <f>IF(ISERR((table23c!G49-table23c!G48)/table23c!G48*100),"n/a",IF(table23c!G48&lt;$B$60,"*",((table23c!G49-table23c!G48)/table23c!G48)*100))</f>
        <v>16.831683168316832</v>
      </c>
      <c r="H36" s="36">
        <f>IF(ISERR((table23c!H49-table23c!H48)/table23c!H48*100),"n/a",IF(table23c!H48&lt;$B$60,"*",((table23c!H49-table23c!H48)/table23c!H48)*100))</f>
        <v>3.7135278514588856</v>
      </c>
      <c r="I36" s="36">
        <f>IF(ISERR((table23c!I49-table23c!I48)/table23c!I48*100),"n/a",IF(table23c!I48&lt;$B$60,"*",((table23c!I49-table23c!I48)/table23c!I48)*100))</f>
        <v>-6.7927543953116674</v>
      </c>
      <c r="J36" s="36"/>
      <c r="K36" s="36">
        <f>IF(ISERR((table23c!K49-table23c!K48)/table23c!K48*100),"n/a",IF(table23c!K48&lt;$B$60,"*",((table23c!K49-table23c!K48)/table23c!K48)*100))</f>
        <v>11.03448275862069</v>
      </c>
      <c r="L36" s="36">
        <f>IF(ISERR((table23c!L49-table23c!L48)/table23c!L48*100),"n/a",IF(table23c!L48&lt;$B$60,"*",((table23c!L49-table23c!L48)/table23c!L48)*100))</f>
        <v>-0.75282308657465491</v>
      </c>
      <c r="M36" s="36">
        <f>IF(ISERR((table23c!M49-table23c!M48)/table23c!M48*100),"n/a",IF(table23c!M48&lt;$B$60,"*",((table23c!M49-table23c!M48)/table23c!M48)*100))</f>
        <v>-10.83430509912011</v>
      </c>
    </row>
    <row r="37" spans="1:13" ht="20.100000000000001" customHeight="1" x14ac:dyDescent="0.25">
      <c r="B37" s="1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</row>
    <row r="38" spans="1:13" ht="20.100000000000001" customHeight="1" x14ac:dyDescent="0.25">
      <c r="B38" s="3" t="s">
        <v>39</v>
      </c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</row>
    <row r="39" spans="1:13" ht="20.100000000000001" customHeight="1" x14ac:dyDescent="0.2">
      <c r="A39" s="14" t="s">
        <v>16</v>
      </c>
      <c r="C39" s="36">
        <f>IF(ISERR((Table23a!C22-Table23a!C11)/Table23a!C11*100),"n/a",IF(Table23a!C11&lt;$B$60,"*",((Table23a!C22-Table23a!C11)/Table23a!C11*100)))</f>
        <v>-45.887445887445892</v>
      </c>
      <c r="D39" s="36">
        <f>IF(ISERR((Table23a!D22-Table23a!D11)/Table23a!D11*100),"n/a",IF(Table23a!D11&lt;$B$60,"*",((Table23a!D22-Table23a!D11)/Table23a!D11*100)))</f>
        <v>-44.499178981937604</v>
      </c>
      <c r="E39" s="36">
        <f>IF(ISERR((Table23a!E22-Table23a!E11)/Table23a!E11*100),"n/a",IF(Table23a!E11&lt;$B$60,"*",((Table23a!E22-Table23a!E11)/Table23a!E11*100)))</f>
        <v>-56.074629058322323</v>
      </c>
      <c r="F39" s="36"/>
      <c r="G39" s="36">
        <f>IF(ISERR((Table23a!G22-Table23a!G11)/Table23a!G11*100),"n/a",IF(Table23a!G11&lt;$B$60,"*",((Table23a!G22-Table23a!G11)/Table23a!G11*100)))</f>
        <v>-51.086956521739125</v>
      </c>
      <c r="H39" s="36">
        <f>IF(ISERR((Table23a!H22-Table23a!H11)/Table23a!H11*100),"n/a",IF(Table23a!H11&lt;$B$60,"*",((Table23a!H22-Table23a!H11)/Table23a!H11*100)))</f>
        <v>-48.497854077253223</v>
      </c>
      <c r="I39" s="36">
        <f>IF(ISERR((Table23a!I22-Table23a!I11)/Table23a!I11*100),"n/a",IF(Table23a!I11&lt;$B$60,"*",((Table23a!I22-Table23a!I11)/Table23a!I11*100)))</f>
        <v>-57.013574660633481</v>
      </c>
      <c r="J39" s="36"/>
      <c r="K39" s="36">
        <f>IF(ISERR((Table23a!K22-Table23a!K11)/Table23a!K11*100),"n/a",IF(Table23a!K11&lt;$B$60,"*",((Table23a!K22-Table23a!K11)/Table23a!K11*100)))</f>
        <v>-47.368421052631575</v>
      </c>
      <c r="L39" s="36">
        <f>IF(ISERR((Table23a!L22-Table23a!L11)/Table23a!L11*100),"n/a",IF(Table23a!L11&lt;$B$60,"*",((Table23a!L22-Table23a!L11)/Table23a!L11*100)))</f>
        <v>-44.783404514948138</v>
      </c>
      <c r="M39" s="36">
        <f>IF(ISERR((Table23a!M22-Table23a!M11)/Table23a!M11*100),"n/a",IF(Table23a!M11&lt;$B$60,"*",((Table23a!M22-Table23a!M11)/Table23a!M11*100)))</f>
        <v>-56.118232121594168</v>
      </c>
    </row>
    <row r="40" spans="1:13" ht="20.100000000000001" customHeight="1" x14ac:dyDescent="0.2">
      <c r="A40" s="14" t="s">
        <v>20</v>
      </c>
      <c r="C40" s="36" t="str">
        <f>IF(ISERR((Table23a!C36-Table23a!C25)/Table23a!C25*100),"n/a",IF(Table23a!C25&lt;$B$60,"*",((Table23a!C36-Table23a!C25)/Table23a!C25*100)))</f>
        <v>*</v>
      </c>
      <c r="D40" s="36">
        <f>IF(ISERR((Table23a!D36-Table23a!D25)/Table23a!D25*100),"n/a",IF(Table23a!D25&lt;$B$60,"*",((Table23a!D36-Table23a!D25)/Table23a!D25*100)))</f>
        <v>5.9245960502692947</v>
      </c>
      <c r="E40" s="36">
        <f>IF(ISERR((Table23a!E36-Table23a!E25)/Table23a!E25*100),"n/a",IF(Table23a!E25&lt;$B$60,"*",((Table23a!E36-Table23a!E25)/Table23a!E25*100)))</f>
        <v>-17.682020802377416</v>
      </c>
      <c r="F40" s="36"/>
      <c r="G40" s="36" t="str">
        <f>IF(ISERR((Table23a!G36-Table23a!G25)/Table23a!G25*100),"n/a",IF(Table23a!G25&lt;$B$60,"*",((Table23a!G36-Table23a!G25)/Table23a!G25*100)))</f>
        <v>*</v>
      </c>
      <c r="H40" s="36">
        <f>IF(ISERR((Table23a!H36-Table23a!H25)/Table23a!H25*100),"n/a",IF(Table23a!H25&lt;$B$60,"*",((Table23a!H36-Table23a!H25)/Table23a!H25*100)))</f>
        <v>68.141592920353972</v>
      </c>
      <c r="I40" s="36">
        <f>IF(ISERR((Table23a!I36-Table23a!I25)/Table23a!I25*100),"n/a",IF(Table23a!I25&lt;$B$60,"*",((Table23a!I36-Table23a!I25)/Table23a!I25*100)))</f>
        <v>-0.47961630695444329</v>
      </c>
      <c r="J40" s="36"/>
      <c r="K40" s="36" t="str">
        <f>IF(ISERR((Table23a!K36-Table23a!K25)/Table23a!K25*100),"n/a",IF(Table23a!K25&lt;$B$60,"*",((Table23a!K36-Table23a!K25)/Table23a!K25*100)))</f>
        <v>*</v>
      </c>
      <c r="L40" s="36">
        <f>IF(ISERR((Table23a!L36-Table23a!L25)/Table23a!L25*100),"n/a",IF(Table23a!L25&lt;$B$60,"*",((Table23a!L36-Table23a!L25)/Table23a!L25*100)))</f>
        <v>16.417910447761194</v>
      </c>
      <c r="M40" s="36">
        <f>IF(ISERR((Table23a!M36-Table23a!M25)/Table23a!M25*100),"n/a",IF(Table23a!M25&lt;$B$60,"*",((Table23a!M36-Table23a!M25)/Table23a!M25*100)))</f>
        <v>-15.785298783712317</v>
      </c>
    </row>
    <row r="41" spans="1:13" ht="20.100000000000001" customHeight="1" x14ac:dyDescent="0.2">
      <c r="A41" s="14" t="s">
        <v>40</v>
      </c>
      <c r="C41" s="36" t="str">
        <f>IF(ISERR((Table23a!C50-Table23a!C39)/Table23a!C39*100),"n/a",IF(Table23a!C39&lt;$B$60,"*",((Table23a!C50-Table23a!C39)/Table23a!C39*100)))</f>
        <v>*</v>
      </c>
      <c r="D41" s="36">
        <f>IF(ISERR((Table23a!D50-Table23a!D39)/Table23a!D39*100),"n/a",IF(Table23a!D39&lt;$B$60,"*",((Table23a!D50-Table23a!D39)/Table23a!D39*100)))</f>
        <v>-38.9937106918239</v>
      </c>
      <c r="E41" s="36">
        <f>IF(ISERR((Table23a!E50-Table23a!E39)/Table23a!E39*100),"n/a",IF(Table23a!E39&lt;$B$60,"*",((Table23a!E50-Table23a!E39)/Table23a!E39*100)))</f>
        <v>-46.129147342133429</v>
      </c>
      <c r="F41" s="36"/>
      <c r="G41" s="36">
        <f>IF(ISERR((Table23a!G50-Table23a!G39)/Table23a!G39*100),"n/a",IF(Table23a!G39&lt;$B$60,"*",((Table23a!G50-Table23a!G39)/Table23a!G39*100)))</f>
        <v>-21.348314606741575</v>
      </c>
      <c r="H41" s="36">
        <f>IF(ISERR((Table23a!H50-Table23a!H39)/Table23a!H39*100),"n/a",IF(Table23a!H39&lt;$B$60,"*",((Table23a!H50-Table23a!H39)/Table23a!H39*100)))</f>
        <v>-12.098298676748581</v>
      </c>
      <c r="I41" s="36">
        <f>IF(ISERR((Table23a!I50-Table23a!I39)/Table23a!I39*100),"n/a",IF(Table23a!I39&lt;$B$60,"*",((Table23a!I50-Table23a!I39)/Table23a!I39*100)))</f>
        <v>-30.851063829787233</v>
      </c>
      <c r="J41" s="36"/>
      <c r="K41" s="36">
        <f>IF(ISERR((Table23a!K50-Table23a!K39)/Table23a!K39*100),"n/a",IF(Table23a!K39&lt;$B$60,"*",((Table23a!K50-Table23a!K39)/Table23a!K39*100)))</f>
        <v>-20.673076923076923</v>
      </c>
      <c r="L41" s="36">
        <f>IF(ISERR((Table23a!L50-Table23a!L39)/Table23a!L39*100),"n/a",IF(Table23a!L39&lt;$B$60,"*",((Table23a!L50-Table23a!L39)/Table23a!L39*100)))</f>
        <v>-23.637344846195361</v>
      </c>
      <c r="M41" s="36">
        <f>IF(ISERR((Table23a!M50-Table23a!M39)/Table23a!M39*100),"n/a",IF(Table23a!M39&lt;$B$60,"*",((Table23a!M50-Table23a!M39)/Table23a!M39*100)))</f>
        <v>-39.01276920144845</v>
      </c>
    </row>
    <row r="42" spans="1:13" ht="20.100000000000001" customHeight="1" x14ac:dyDescent="0.2">
      <c r="A42" s="14" t="s">
        <v>22</v>
      </c>
      <c r="C42" s="36">
        <f>IF(ISERR((Table23a!C64-Table23a!C53)/Table23a!C53*100),"n/a",IF(Table23a!C53&lt;$B$60,"*",((Table23a!C64-Table23a!C53)/Table23a!C53*100)))</f>
        <v>-57.142857142857139</v>
      </c>
      <c r="D42" s="36">
        <f>IF(ISERR((Table23a!D64-Table23a!D53)/Table23a!D53*100),"n/a",IF(Table23a!D53&lt;$B$60,"*",((Table23a!D64-Table23a!D53)/Table23a!D53*100)))</f>
        <v>-42.20509780675755</v>
      </c>
      <c r="E42" s="36">
        <f>IF(ISERR((Table23a!E64-Table23a!E53)/Table23a!E53*100),"n/a",IF(Table23a!E53&lt;$B$60,"*",((Table23a!E64-Table23a!E53)/Table23a!E53*100)))</f>
        <v>-49.395262892659161</v>
      </c>
      <c r="F42" s="36"/>
      <c r="G42" s="36">
        <f>IF(ISERR((Table23a!G64-Table23a!G53)/Table23a!G53*100),"n/a",IF(Table23a!G53&lt;$B$60,"*",((Table23a!G64-Table23a!G53)/Table23a!G53*100)))</f>
        <v>-53.058321479374101</v>
      </c>
      <c r="H42" s="36">
        <f>IF(ISERR((Table23a!H64-Table23a!H53)/Table23a!H53*100),"n/a",IF(Table23a!H53&lt;$B$60,"*",((Table23a!H64-Table23a!H53)/Table23a!H53*100)))</f>
        <v>-48.717948717948715</v>
      </c>
      <c r="I42" s="36">
        <f>IF(ISERR((Table23a!I64-Table23a!I53)/Table23a!I53*100),"n/a",IF(Table23a!I53&lt;$B$60,"*",((Table23a!I64-Table23a!I53)/Table23a!I53*100)))</f>
        <v>-54.32922655715263</v>
      </c>
      <c r="J42" s="36"/>
      <c r="K42" s="36">
        <f>IF(ISERR((Table23a!K64-Table23a!K53)/Table23a!K53*100),"n/a",IF(Table23a!K53&lt;$B$60,"*",((Table23a!K64-Table23a!K53)/Table23a!K53*100)))</f>
        <v>-53.589108910891092</v>
      </c>
      <c r="L42" s="36">
        <f>IF(ISERR((Table23a!L64-Table23a!L53)/Table23a!L53*100),"n/a",IF(Table23a!L53&lt;$B$60,"*",((Table23a!L64-Table23a!L53)/Table23a!L53*100)))</f>
        <v>-46.970901574177134</v>
      </c>
      <c r="M42" s="36">
        <f>IF(ISERR((Table23a!M64-Table23a!M53)/Table23a!M53*100),"n/a",IF(Table23a!M53&lt;$B$60,"*",((Table23a!M64-Table23a!M53)/Table23a!M53*100)))</f>
        <v>-52.113818072107406</v>
      </c>
    </row>
    <row r="43" spans="1:13" ht="20.100000000000001" customHeight="1" x14ac:dyDescent="0.2">
      <c r="A43" s="14" t="s">
        <v>25</v>
      </c>
      <c r="C43" s="36" t="str">
        <f>IF(ISERR((table23b!C21-table23b!C10)/table23b!C10*100),"n/a",IF(table23b!C10&lt;$B$60,"*",((table23b!C21-table23b!C10)/table23b!C10*100)))</f>
        <v>*</v>
      </c>
      <c r="D43" s="36" t="str">
        <f>IF(ISERR((table23b!D21-table23b!D10)/table23b!D10*100),"n/a",IF(table23b!D10&lt;$B$60,"*",((table23b!D21-table23b!D10)/table23b!D10*100)))</f>
        <v>*</v>
      </c>
      <c r="E43" s="36">
        <f>IF(ISERR((table23b!E21-table23b!E10)/table23b!E10*100),"n/a",IF(table23b!E10&lt;$B$60,"*",((table23b!E21-table23b!E10)/table23b!E10*100)))</f>
        <v>-56.453305351521507</v>
      </c>
      <c r="F43" s="36"/>
      <c r="G43" s="36" t="str">
        <f>IF(ISERR((table23b!G21-table23b!G10)/table23b!G10*100),"n/a",IF(table23b!G10&lt;$B$60,"*",((table23b!G21-table23b!G10)/table23b!G10*100)))</f>
        <v>*</v>
      </c>
      <c r="H43" s="36" t="str">
        <f>IF(ISERR((table23b!H21-table23b!H10)/table23b!H10*100),"n/a",IF(table23b!H10&lt;$B$60,"*",((table23b!H21-table23b!H10)/table23b!H10*100)))</f>
        <v>*</v>
      </c>
      <c r="I43" s="36">
        <f>IF(ISERR((table23b!I21-table23b!I10)/table23b!I10*100),"n/a",IF(table23b!I10&lt;$B$60,"*",((table23b!I21-table23b!I10)/table23b!I10*100)))</f>
        <v>-43.850267379679138</v>
      </c>
      <c r="J43" s="36"/>
      <c r="K43" s="36" t="str">
        <f>IF(ISERR((table23b!K21-table23b!K10)/table23b!K10*100),"n/a",IF(table23b!K10&lt;$B$60,"*",((table23b!K21-table23b!K10)/table23b!K10*100)))</f>
        <v>*</v>
      </c>
      <c r="L43" s="36">
        <f>IF(ISERR((table23b!L21-table23b!L10)/table23b!L10*100),"n/a",IF(table23b!L10&lt;$B$60,"*",((table23b!L21-table23b!L10)/table23b!L10*100)))</f>
        <v>-53.94736842105263</v>
      </c>
      <c r="M43" s="36">
        <f>IF(ISERR((table23b!M21-table23b!M10)/table23b!M10*100),"n/a",IF(table23b!M10&lt;$B$60,"*",((table23b!M21-table23b!M10)/table23b!M10*100)))</f>
        <v>-54.385964912280706</v>
      </c>
    </row>
    <row r="44" spans="1:13" ht="20.100000000000001" customHeight="1" x14ac:dyDescent="0.2">
      <c r="A44" s="14" t="s">
        <v>41</v>
      </c>
      <c r="C44" s="36" t="str">
        <f>IF(ISERR((table23b!C35-table23b!C24)/table23b!C24*100),"n/a",IF(table23b!C24&lt;$B$60,"*",((table23b!C35-table23b!C24)/table23b!C24*100)))</f>
        <v>*</v>
      </c>
      <c r="D44" s="36" t="str">
        <f>IF(ISERR((table23b!D35-table23b!D24)/table23b!D24*100),"n/a",IF(table23b!D24&lt;$B$60,"*",((table23b!D35-table23b!D24)/table23b!D24*100)))</f>
        <v>*</v>
      </c>
      <c r="E44" s="36">
        <f>IF(ISERR((table23b!E35-table23b!E24)/table23b!E24*100),"n/a",IF(table23b!E24&lt;$B$60,"*",((table23b!E35-table23b!E24)/table23b!E24*100)))</f>
        <v>-86.754966887417211</v>
      </c>
      <c r="F44" s="36"/>
      <c r="G44" s="36" t="str">
        <f>IF(ISERR((table23b!G35-table23b!G24)/table23b!G24*100),"n/a",IF(table23b!G24&lt;$B$60,"*",((table23b!G35-table23b!G24)/table23b!G24*100)))</f>
        <v>*</v>
      </c>
      <c r="H44" s="36" t="str">
        <f>IF(ISERR((table23b!H35-table23b!H24)/table23b!H24*100),"n/a",IF(table23b!H24&lt;$B$60,"*",((table23b!H35-table23b!H24)/table23b!H24*100)))</f>
        <v>*</v>
      </c>
      <c r="I44" s="36">
        <f>IF(ISERR((table23b!I35-table23b!I24)/table23b!I24*100),"n/a",IF(table23b!I24&lt;$B$60,"*",((table23b!I35-table23b!I24)/table23b!I24*100)))</f>
        <v>-63.636363636363633</v>
      </c>
      <c r="J44" s="36"/>
      <c r="K44" s="36" t="str">
        <f>IF(ISERR((table23b!K35-table23b!K24)/table23b!K24*100),"n/a",IF(table23b!K24&lt;$B$60,"*",((table23b!K35-table23b!K24)/table23b!K24*100)))</f>
        <v>*</v>
      </c>
      <c r="L44" s="36" t="str">
        <f>IF(ISERR((table23b!L35-table23b!L24)/table23b!L24*100),"n/a",IF(table23b!L24&lt;$B$60,"*",((table23b!L35-table23b!L24)/table23b!L24*100)))</f>
        <v>*</v>
      </c>
      <c r="M44" s="36">
        <f>IF(ISERR((table23b!M35-table23b!M24)/table23b!M24*100),"n/a",IF(table23b!M24&lt;$B$60,"*",((table23b!M35-table23b!M24)/table23b!M24*100)))</f>
        <v>-73.045822102425873</v>
      </c>
    </row>
    <row r="45" spans="1:13" ht="20.100000000000001" customHeight="1" x14ac:dyDescent="0.2">
      <c r="A45" s="14" t="s">
        <v>27</v>
      </c>
      <c r="C45" s="36" t="str">
        <f>IF(ISERR((table23b!C49-table23b!C38)/table23b!C38*100),"n/a",IF(table23b!C38&lt;$B$60,"*",((table23b!C49-table23b!C38)/table23b!C38*100)))</f>
        <v>*</v>
      </c>
      <c r="D45" s="36">
        <f>IF(ISERR((table23b!D49-table23b!D38)/table23b!D38*100),"n/a",IF(table23b!D38&lt;$B$60,"*",((table23b!D49-table23b!D38)/table23b!D38*100)))</f>
        <v>-45.564516129032263</v>
      </c>
      <c r="E45" s="36">
        <f>IF(ISERR((table23b!E49-table23b!E38)/table23b!E38*100),"n/a",IF(table23b!E38&lt;$B$60,"*",((table23b!E49-table23b!E38)/table23b!E38*100)))</f>
        <v>-68.927397669554821</v>
      </c>
      <c r="F45" s="36"/>
      <c r="G45" s="36" t="str">
        <f>IF(ISERR((table23b!G49-table23b!G38)/table23b!G38*100),"n/a",IF(table23b!G38&lt;$B$60,"*",((table23b!G49-table23b!G38)/table23b!G38*100)))</f>
        <v>*</v>
      </c>
      <c r="H45" s="36" t="str">
        <f>IF(ISERR((table23b!H49-table23b!H38)/table23b!H38*100),"n/a",IF(table23b!H38&lt;$B$60,"*",((table23b!H49-table23b!H38)/table23b!H38*100)))</f>
        <v>*</v>
      </c>
      <c r="I45" s="36">
        <f>IF(ISERR((table23b!I49-table23b!I38)/table23b!I38*100),"n/a",IF(table23b!I38&lt;$B$60,"*",((table23b!I49-table23b!I38)/table23b!I38*100)))</f>
        <v>-72.361809045226138</v>
      </c>
      <c r="J45" s="36"/>
      <c r="K45" s="36" t="str">
        <f>IF(ISERR((table23b!K49-table23b!K38)/table23b!K38*100),"n/a",IF(table23b!K38&lt;$B$60,"*",((table23b!K49-table23b!K38)/table23b!K38*100)))</f>
        <v>*</v>
      </c>
      <c r="L45" s="36">
        <f>IF(ISERR((table23b!L49-table23b!L38)/table23b!L38*100),"n/a",IF(table23b!L38&lt;$B$60,"*",((table23b!L49-table23b!L38)/table23b!L38*100)))</f>
        <v>-36.363636363636367</v>
      </c>
      <c r="M45" s="36">
        <f>IF(ISERR((table23b!M49-table23b!M38)/table23b!M38*100),"n/a",IF(table23b!M38&lt;$B$60,"*",((table23b!M49-table23b!M38)/table23b!M38*100)))</f>
        <v>-69.292389853137522</v>
      </c>
    </row>
    <row r="46" spans="1:13" ht="20.100000000000001" customHeight="1" x14ac:dyDescent="0.2">
      <c r="A46" s="14" t="s">
        <v>28</v>
      </c>
      <c r="C46" s="36" t="str">
        <f>IF(ISERR((table23b!C63-table23b!C52)/table23b!C52*100),"n/a",IF(table23b!C52&lt;$B$60,"*",((table23b!C63-table23b!C52)/table23b!C52*100)))</f>
        <v>*</v>
      </c>
      <c r="D46" s="36">
        <f>IF(ISERR((table23b!D63-table23b!D52)/table23b!D52*100),"n/a",IF(table23b!D52&lt;$B$60,"*",((table23b!D63-table23b!D52)/table23b!D52*100)))</f>
        <v>-52.830188679245282</v>
      </c>
      <c r="E46" s="36">
        <f>IF(ISERR((table23b!E63-table23b!E52)/table23b!E52*100),"n/a",IF(table23b!E52&lt;$B$60,"*",((table23b!E63-table23b!E52)/table23b!E52*100)))</f>
        <v>-16.920731707317067</v>
      </c>
      <c r="F46" s="36"/>
      <c r="G46" s="36" t="str">
        <f>IF(ISERR((table23b!G63-table23b!G52)/table23b!G52*100),"n/a",IF(table23b!G52&lt;$B$60,"*",((table23b!G63-table23b!G52)/table23b!G52*100)))</f>
        <v>*</v>
      </c>
      <c r="H46" s="36">
        <f>IF(ISERR((table23b!H63-table23b!H52)/table23b!H52*100),"n/a",IF(table23b!H52&lt;$B$60,"*",((table23b!H63-table23b!H52)/table23b!H52*100)))</f>
        <v>-14.141414141414144</v>
      </c>
      <c r="I46" s="36">
        <f>IF(ISERR((table23b!I63-table23b!I52)/table23b!I52*100),"n/a",IF(table23b!I52&lt;$B$60,"*",((table23b!I63-table23b!I52)/table23b!I52*100)))</f>
        <v>-17.96875</v>
      </c>
      <c r="J46" s="36"/>
      <c r="K46" s="36" t="str">
        <f>IF(ISERR((table23b!K63-table23b!K52)/table23b!K52*100),"n/a",IF(table23b!K52&lt;$B$60,"*",((table23b!K63-table23b!K52)/table23b!K52*100)))</f>
        <v>*</v>
      </c>
      <c r="L46" s="36">
        <f>IF(ISERR((table23b!L63-table23b!L52)/table23b!L52*100),"n/a",IF(table23b!L52&lt;$B$60,"*",((table23b!L63-table23b!L52)/table23b!L52*100)))</f>
        <v>-22.310756972111559</v>
      </c>
      <c r="M46" s="36">
        <f>IF(ISERR((table23b!M63-table23b!M52)/table23b!M52*100),"n/a",IF(table23b!M52&lt;$B$60,"*",((table23b!M63-table23b!M52)/table23b!M52*100)))</f>
        <v>-17.613636363636363</v>
      </c>
    </row>
    <row r="47" spans="1:13" ht="20.100000000000001" customHeight="1" x14ac:dyDescent="0.2">
      <c r="A47" s="14" t="s">
        <v>29</v>
      </c>
      <c r="C47" s="36" t="str">
        <f>IF(ISERR((table23c!C21-table23c!C10)/table23c!C10*100),"n/a",IF(table23c!C10&lt;$B$60,"*",((table23c!C21-table23c!C10)/table23c!C10*100)))</f>
        <v>*</v>
      </c>
      <c r="D47" s="36" t="str">
        <f>IF(ISERR((table23c!D21-table23c!D10)/table23c!D10*100),"n/a",IF(table23c!D10&lt;$B$60,"*",((table23c!D21-table23c!D10)/table23c!D10*100)))</f>
        <v>*</v>
      </c>
      <c r="E47" s="36">
        <f>IF(ISERR((table23c!E21-table23c!E10)/table23c!E10*100),"n/a",IF(table23c!E10&lt;$B$60,"*",((table23c!E21-table23c!E10)/table23c!E10*100)))</f>
        <v>-65.156794425087099</v>
      </c>
      <c r="F47" s="36"/>
      <c r="G47" s="36" t="str">
        <f>IF(ISERR((table23c!G21-table23c!G10)/table23c!G10*100),"n/a",IF(table23c!G10&lt;$B$60,"*",((table23c!G21-table23c!G10)/table23c!G10*100)))</f>
        <v>*</v>
      </c>
      <c r="H47" s="36">
        <f>IF(ISERR((table23c!H21-table23c!H10)/table23c!H10*100),"n/a",IF(table23c!H10&lt;$B$60,"*",((table23c!H21-table23c!H10)/table23c!H10*100)))</f>
        <v>-60.526315789473685</v>
      </c>
      <c r="I47" s="36">
        <f>IF(ISERR((table23c!I21-table23c!I10)/table23c!I10*100),"n/a",IF(table23c!I10&lt;$B$60,"*",((table23c!I21-table23c!I10)/table23c!I10*100)))</f>
        <v>-64.993394980184931</v>
      </c>
      <c r="J47" s="36"/>
      <c r="K47" s="36" t="str">
        <f>IF(ISERR((table23c!K21-table23c!K10)/table23c!K10*100),"n/a",IF(table23c!K10&lt;$B$60,"*",((table23c!K21-table23c!K10)/table23c!K10*100)))</f>
        <v>*</v>
      </c>
      <c r="L47" s="36">
        <f>IF(ISERR((table23c!L21-table23c!L10)/table23c!L10*100),"n/a",IF(table23c!L10&lt;$B$60,"*",((table23c!L21-table23c!L10)/table23c!L10*100)))</f>
        <v>-55.696202531645568</v>
      </c>
      <c r="M47" s="36">
        <f>IF(ISERR((table23c!M21-table23c!M10)/table23c!M10*100),"n/a",IF(table23c!M10&lt;$B$60,"*",((table23c!M21-table23c!M10)/table23c!M10*100)))</f>
        <v>-65.038314176245223</v>
      </c>
    </row>
    <row r="48" spans="1:13" ht="20.100000000000001" customHeight="1" x14ac:dyDescent="0.2">
      <c r="A48" s="14" t="s">
        <v>42</v>
      </c>
      <c r="C48" s="36" t="str">
        <f>IF(ISERR((table23c!C35-table23c!C24)/table23c!C24*100),"n/a",IF(table23c!C24&lt;$B$60,"*",((table23c!C35-table23c!C24)/table23c!C24*100)))</f>
        <v>*</v>
      </c>
      <c r="D48" s="36">
        <f>IF(ISERR((table23c!D35-table23c!D24)/table23c!D24*100),"n/a",IF(table23c!D24&lt;$B$60,"*",((table23c!D35-table23c!D24)/table23c!D24*100)))</f>
        <v>-23.728813559322038</v>
      </c>
      <c r="E48" s="36">
        <f>IF(ISERR((table23c!E35-table23c!E24)/table23c!E24*100),"n/a",IF(table23c!E24&lt;$B$60,"*",((table23c!E35-table23c!E24)/table23c!E24*100)))</f>
        <v>-67.336683417085425</v>
      </c>
      <c r="F48" s="36"/>
      <c r="G48" s="36" t="str">
        <f>IF(ISERR((table23c!G35-table23c!G24)/table23c!G24*100),"n/a",IF(table23c!G24&lt;$B$60,"*",((table23c!G35-table23c!G24)/table23c!G24*100)))</f>
        <v>*</v>
      </c>
      <c r="H48" s="36">
        <f>IF(ISERR((table23c!H35-table23c!H24)/table23c!H24*100),"n/a",IF(table23c!H24&lt;$B$60,"*",((table23c!H35-table23c!H24)/table23c!H24*100)))</f>
        <v>-61.53846153846154</v>
      </c>
      <c r="I48" s="36">
        <f>IF(ISERR((table23c!I35-table23c!I24)/table23c!I24*100),"n/a",IF(table23c!I24&lt;$B$60,"*",((table23c!I35-table23c!I24)/table23c!I24*100)))</f>
        <v>-70.760233918128662</v>
      </c>
      <c r="J48" s="36"/>
      <c r="K48" s="36" t="str">
        <f>IF(ISERR((table23c!K35-table23c!K24)/table23c!K24*100),"n/a",IF(table23c!K24&lt;$B$60,"*",((table23c!K35-table23c!K24)/table23c!K24*100)))</f>
        <v>*</v>
      </c>
      <c r="L48" s="36">
        <f>IF(ISERR((table23c!L35-table23c!L24)/table23c!L24*100),"n/a",IF(table23c!L24&lt;$B$60,"*",((table23c!L35-table23c!L24)/table23c!L24*100)))</f>
        <v>-45.255474452554736</v>
      </c>
      <c r="M48" s="36">
        <f>IF(ISERR((table23c!M35-table23c!M24)/table23c!M24*100),"n/a",IF(table23c!M24&lt;$B$60,"*",((table23c!M35-table23c!M24)/table23c!M24*100)))</f>
        <v>-69.264544456641048</v>
      </c>
    </row>
    <row r="49" spans="1:13" ht="20.100000000000001" customHeight="1" x14ac:dyDescent="0.25">
      <c r="A49" s="40" t="s">
        <v>7</v>
      </c>
      <c r="B49" s="40"/>
      <c r="C49" s="41">
        <f>IF(ISERR((table23c!C49-table23c!C38)/table23c!C38*100),"n/a",IF(table23c!C38&lt;$B$60,"*",((table23c!C49-table23c!C38)/table23c!C38*100)))</f>
        <v>-47.815533980582522</v>
      </c>
      <c r="D49" s="41">
        <f>IF(ISERR((table23c!D49-table23c!D38)/table23c!D38*100),"n/a",IF(table23c!D38&lt;$B$60,"*",((table23c!D49-table23c!D38)/table23c!D38*100)))</f>
        <v>-38.875305623471881</v>
      </c>
      <c r="E49" s="41">
        <f>IF(ISERR((table23c!E49-table23c!E38)/table23c!E38*100),"n/a",IF(table23c!E38&lt;$B$60,"*",((table23c!E49-table23c!E38)/table23c!E38*100)))</f>
        <v>-50.269307091078453</v>
      </c>
      <c r="F49" s="41"/>
      <c r="G49" s="41">
        <f>IF(ISERR((table23c!G49-table23c!G38)/table23c!G38*100),"n/a",IF(table23c!G38&lt;$B$60,"*",((table23c!G49-table23c!G38)/table23c!G38*100)))</f>
        <v>-43.648519579751671</v>
      </c>
      <c r="H49" s="41">
        <f>IF(ISERR((table23c!H49-table23c!H38)/table23c!H38*100),"n/a",IF(table23c!H38&lt;$B$60,"*",((table23c!H49-table23c!H38)/table23c!H38*100)))</f>
        <v>-39.688415856856388</v>
      </c>
      <c r="I49" s="41">
        <f>IF(ISERR((table23c!I49-table23c!I38)/table23c!I38*100),"n/a",IF(table23c!I38&lt;$B$60,"*",((table23c!I49-table23c!I38)/table23c!I38*100)))</f>
        <v>-51.536053630294468</v>
      </c>
      <c r="J49" s="41"/>
      <c r="K49" s="41">
        <f>IF(ISERR((table23c!K49-table23c!K38)/table23c!K38*100),"n/a",IF(table23c!K38&lt;$B$60,"*",((table23c!K49-table23c!K38)/table23c!K38*100)))</f>
        <v>-44.825222755311863</v>
      </c>
      <c r="L49" s="41">
        <f>IF(ISERR((table23c!L49-table23c!L38)/table23c!L38*100),"n/a",IF(table23c!L38&lt;$B$60,"*",((table23c!L49-table23c!L38)/table23c!L38*100)))</f>
        <v>-39.279957012358949</v>
      </c>
      <c r="M49" s="41">
        <f>IF(ISERR((table23c!M49-table23c!M38)/table23c!M38*100),"n/a",IF(table23c!M38&lt;$B$60,"*",((table23c!M49-table23c!M38)/table23c!M38*100)))</f>
        <v>-50.804234661051652</v>
      </c>
    </row>
    <row r="50" spans="1:13" ht="20.100000000000001" customHeight="1" x14ac:dyDescent="0.25">
      <c r="A50" s="30" t="s">
        <v>43</v>
      </c>
      <c r="B50" s="7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</row>
    <row r="51" spans="1:13" ht="15" x14ac:dyDescent="0.2">
      <c r="A51" s="14" t="s">
        <v>44</v>
      </c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</row>
    <row r="52" spans="1:13" ht="15" x14ac:dyDescent="0.2">
      <c r="A52" s="30" t="s">
        <v>45</v>
      </c>
      <c r="B52" s="42"/>
      <c r="C52" s="43"/>
      <c r="D52" s="44"/>
      <c r="E52" s="44"/>
      <c r="F52" s="44"/>
      <c r="G52" s="44"/>
      <c r="H52" s="44"/>
      <c r="I52" s="44"/>
      <c r="J52" s="44"/>
      <c r="K52" s="44"/>
      <c r="L52" s="44"/>
      <c r="M52" s="44"/>
    </row>
    <row r="53" spans="1:13" x14ac:dyDescent="0.25">
      <c r="A53" s="7"/>
      <c r="B53" s="42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</row>
    <row r="54" spans="1:13" x14ac:dyDescent="0.25">
      <c r="A54" s="7"/>
      <c r="B54" s="42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</row>
    <row r="55" spans="1:13" x14ac:dyDescent="0.25">
      <c r="A55" s="7"/>
      <c r="B55" s="42"/>
      <c r="C55" s="43"/>
      <c r="D55" s="44"/>
      <c r="E55" s="44"/>
      <c r="F55" s="44"/>
      <c r="G55" s="44"/>
      <c r="H55" s="44"/>
      <c r="I55" s="44"/>
      <c r="J55" s="44"/>
      <c r="K55" s="44"/>
      <c r="L55" s="44"/>
      <c r="M55" s="44"/>
    </row>
    <row r="56" spans="1:13" x14ac:dyDescent="0.25">
      <c r="B56" s="12"/>
      <c r="C56" s="45"/>
      <c r="D56" s="46"/>
      <c r="E56" s="46"/>
      <c r="F56" s="46"/>
      <c r="G56" s="46"/>
      <c r="H56" s="46"/>
      <c r="I56" s="46"/>
      <c r="J56" s="46"/>
      <c r="K56" s="46"/>
      <c r="L56" s="46"/>
      <c r="M56" s="46"/>
    </row>
    <row r="57" spans="1:13" x14ac:dyDescent="0.25">
      <c r="B57" s="12"/>
      <c r="C57" s="45"/>
      <c r="D57" s="46"/>
      <c r="E57" s="46"/>
      <c r="F57" s="46"/>
      <c r="G57" s="46"/>
      <c r="H57" s="46"/>
      <c r="I57" s="46"/>
      <c r="J57" s="46"/>
      <c r="K57" s="46"/>
      <c r="L57" s="46"/>
      <c r="M57" s="46"/>
    </row>
    <row r="58" spans="1:13" x14ac:dyDescent="0.25">
      <c r="B58" s="12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</row>
    <row r="59" spans="1:13" x14ac:dyDescent="0.25">
      <c r="B59" s="12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</row>
    <row r="60" spans="1:13" ht="15" x14ac:dyDescent="0.2">
      <c r="A60" s="47" t="s">
        <v>46</v>
      </c>
      <c r="B60" s="47">
        <v>10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</row>
    <row r="61" spans="1:13" ht="15" x14ac:dyDescent="0.2">
      <c r="A61" s="47" t="s">
        <v>47</v>
      </c>
      <c r="B61" s="48" t="s">
        <v>48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</row>
    <row r="62" spans="1:13" x14ac:dyDescent="0.25">
      <c r="A62" s="7"/>
      <c r="B62" s="42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</row>
    <row r="63" spans="1:13" ht="15" x14ac:dyDescent="0.2">
      <c r="A63" s="30"/>
      <c r="B63" s="30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</row>
    <row r="64" spans="1:13" ht="15" x14ac:dyDescent="0.2">
      <c r="A64" s="30"/>
      <c r="B64" s="30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</row>
    <row r="65" spans="1:15" ht="15" x14ac:dyDescent="0.2">
      <c r="A65" s="1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</row>
    <row r="66" spans="1:15" s="23" customFormat="1" ht="18" x14ac:dyDescent="0.25">
      <c r="A66" s="3"/>
      <c r="B66" s="3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2"/>
    </row>
    <row r="67" spans="1:15" s="23" customFormat="1" ht="18" x14ac:dyDescent="0.25">
      <c r="A67" s="3"/>
      <c r="B67" s="3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</row>
    <row r="68" spans="1:15" s="23" customFormat="1" ht="18" x14ac:dyDescent="0.25">
      <c r="A68" s="3"/>
      <c r="B68" s="3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</row>
    <row r="69" spans="1:15" s="23" customFormat="1" ht="18" x14ac:dyDescent="0.25">
      <c r="A69" s="3"/>
      <c r="B69" s="3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</row>
    <row r="70" spans="1:15" s="23" customFormat="1" ht="18" x14ac:dyDescent="0.25">
      <c r="A70" s="3"/>
      <c r="B70" s="3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</row>
    <row r="71" spans="1:15" x14ac:dyDescent="0.25">
      <c r="A71" s="7"/>
      <c r="B71" s="7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30"/>
      <c r="O71" s="30"/>
    </row>
    <row r="72" spans="1:15" x14ac:dyDescent="0.25">
      <c r="A72" s="7"/>
      <c r="B72" s="7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30"/>
      <c r="O72" s="30"/>
    </row>
    <row r="73" spans="1:15" x14ac:dyDescent="0.25">
      <c r="A73" s="7"/>
      <c r="B73" s="7"/>
      <c r="C73" s="35"/>
      <c r="D73" s="35"/>
      <c r="E73" s="8"/>
      <c r="F73" s="35"/>
      <c r="G73" s="35"/>
      <c r="H73" s="35"/>
      <c r="I73" s="8"/>
      <c r="J73" s="35"/>
      <c r="K73" s="35"/>
      <c r="L73" s="35"/>
      <c r="M73" s="8"/>
    </row>
    <row r="74" spans="1:15" x14ac:dyDescent="0.25">
      <c r="A74" s="7"/>
      <c r="B74" s="7"/>
      <c r="C74" s="35"/>
      <c r="D74" s="35"/>
      <c r="E74" s="8"/>
      <c r="F74" s="35"/>
      <c r="G74" s="35"/>
      <c r="H74" s="35"/>
      <c r="I74" s="8"/>
      <c r="J74" s="35"/>
      <c r="K74" s="35"/>
      <c r="L74" s="35"/>
      <c r="M74" s="8"/>
    </row>
    <row r="75" spans="1:15" s="23" customFormat="1" ht="18" x14ac:dyDescent="0.25">
      <c r="A75" s="52"/>
      <c r="B75" s="52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</row>
    <row r="76" spans="1:15" x14ac:dyDescent="0.25">
      <c r="A76" s="7"/>
      <c r="B76" s="30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</row>
    <row r="77" spans="1:15" ht="15" x14ac:dyDescent="0.2">
      <c r="A77" s="30"/>
      <c r="B77" s="30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</row>
    <row r="78" spans="1:15" ht="15" x14ac:dyDescent="0.2">
      <c r="A78" s="30"/>
      <c r="B78" s="30"/>
      <c r="C78" s="44"/>
      <c r="D78" s="44"/>
      <c r="E78" s="44"/>
      <c r="F78" s="44"/>
      <c r="G78" s="44"/>
      <c r="H78" s="44"/>
      <c r="I78" s="44"/>
      <c r="J78" s="44"/>
      <c r="K78" s="44"/>
      <c r="L78" s="43"/>
      <c r="M78" s="44"/>
    </row>
    <row r="79" spans="1:15" ht="15" x14ac:dyDescent="0.2">
      <c r="A79" s="30"/>
      <c r="B79" s="30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</row>
    <row r="80" spans="1:15" ht="15" x14ac:dyDescent="0.2">
      <c r="A80" s="30"/>
      <c r="B80" s="30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</row>
    <row r="81" spans="1:13" ht="15" x14ac:dyDescent="0.2">
      <c r="A81" s="30"/>
      <c r="B81" s="30"/>
      <c r="C81" s="44"/>
      <c r="D81" s="44"/>
      <c r="E81" s="44"/>
      <c r="F81" s="44"/>
      <c r="G81" s="44"/>
      <c r="H81" s="44"/>
      <c r="I81" s="44"/>
      <c r="J81" s="44"/>
      <c r="K81" s="44"/>
      <c r="L81" s="43"/>
      <c r="M81" s="44"/>
    </row>
    <row r="82" spans="1:13" ht="15" x14ac:dyDescent="0.2">
      <c r="A82" s="30"/>
      <c r="B82" s="30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</row>
    <row r="83" spans="1:13" ht="15" x14ac:dyDescent="0.2">
      <c r="A83" s="30"/>
      <c r="B83" s="30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</row>
    <row r="84" spans="1:13" ht="15" x14ac:dyDescent="0.2">
      <c r="A84" s="30"/>
      <c r="B84" s="30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</row>
    <row r="85" spans="1:13" ht="15" x14ac:dyDescent="0.2">
      <c r="A85" s="30"/>
      <c r="B85" s="30"/>
      <c r="C85" s="44"/>
      <c r="D85" s="44"/>
      <c r="E85" s="44"/>
      <c r="F85" s="44"/>
      <c r="G85" s="44"/>
      <c r="H85" s="44"/>
      <c r="I85" s="44"/>
      <c r="J85" s="44"/>
      <c r="K85" s="43"/>
      <c r="L85" s="44"/>
      <c r="M85" s="44"/>
    </row>
    <row r="86" spans="1:13" ht="15" x14ac:dyDescent="0.2">
      <c r="A86" s="30"/>
      <c r="B86" s="30"/>
      <c r="C86" s="43"/>
      <c r="D86" s="44"/>
      <c r="E86" s="44"/>
      <c r="F86" s="44"/>
      <c r="G86" s="43"/>
      <c r="H86" s="44"/>
      <c r="I86" s="44"/>
      <c r="J86" s="44"/>
      <c r="K86" s="43"/>
      <c r="L86" s="44"/>
      <c r="M86" s="44"/>
    </row>
    <row r="87" spans="1:13" s="1" customFormat="1" x14ac:dyDescent="0.25">
      <c r="A87" s="7"/>
      <c r="B87" s="7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</row>
    <row r="88" spans="1:13" x14ac:dyDescent="0.25">
      <c r="A88" s="7"/>
      <c r="B88" s="30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</row>
    <row r="89" spans="1:13" s="23" customFormat="1" ht="18" x14ac:dyDescent="0.25">
      <c r="A89" s="52"/>
      <c r="B89" s="56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</row>
    <row r="90" spans="1:13" ht="18" x14ac:dyDescent="0.25">
      <c r="A90" s="7"/>
      <c r="B90" s="52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</row>
    <row r="91" spans="1:13" ht="15" x14ac:dyDescent="0.2">
      <c r="A91" s="30"/>
      <c r="B91" s="30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</row>
    <row r="92" spans="1:13" ht="15" x14ac:dyDescent="0.2">
      <c r="A92" s="30"/>
      <c r="B92" s="30"/>
      <c r="C92" s="58"/>
      <c r="D92" s="58"/>
      <c r="E92" s="58"/>
      <c r="F92" s="58"/>
      <c r="G92" s="58"/>
      <c r="H92" s="58"/>
      <c r="I92" s="58"/>
      <c r="J92" s="58"/>
      <c r="K92" s="58"/>
      <c r="L92" s="43"/>
      <c r="M92" s="58"/>
    </row>
    <row r="93" spans="1:13" ht="15" x14ac:dyDescent="0.2">
      <c r="A93" s="30"/>
      <c r="B93" s="30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</row>
    <row r="94" spans="1:13" ht="15" x14ac:dyDescent="0.2">
      <c r="A94" s="30"/>
      <c r="B94" s="30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</row>
    <row r="95" spans="1:13" ht="15" x14ac:dyDescent="0.2">
      <c r="A95" s="30"/>
      <c r="B95" s="30"/>
      <c r="C95" s="58"/>
      <c r="D95" s="58"/>
      <c r="E95" s="58"/>
      <c r="F95" s="58"/>
      <c r="G95" s="58"/>
      <c r="H95" s="58"/>
      <c r="I95" s="58"/>
      <c r="J95" s="58"/>
      <c r="K95" s="58"/>
      <c r="L95" s="43"/>
      <c r="M95" s="58"/>
    </row>
    <row r="96" spans="1:13" ht="15" x14ac:dyDescent="0.2">
      <c r="A96" s="30"/>
      <c r="B96" s="30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</row>
    <row r="97" spans="1:13" ht="15" x14ac:dyDescent="0.2">
      <c r="A97" s="30"/>
      <c r="B97" s="30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</row>
    <row r="98" spans="1:13" ht="15" x14ac:dyDescent="0.2">
      <c r="A98" s="14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</row>
    <row r="99" spans="1:13" ht="15" x14ac:dyDescent="0.2">
      <c r="A99" s="14"/>
      <c r="B99" s="21"/>
      <c r="C99" s="59"/>
      <c r="D99" s="59"/>
      <c r="E99" s="59"/>
      <c r="F99" s="59"/>
      <c r="G99" s="59"/>
      <c r="H99" s="59"/>
      <c r="I99" s="59"/>
      <c r="J99" s="59"/>
      <c r="K99" s="45"/>
      <c r="L99" s="59"/>
      <c r="M99" s="59"/>
    </row>
    <row r="100" spans="1:13" ht="15" x14ac:dyDescent="0.2">
      <c r="A100" s="14"/>
      <c r="C100" s="45"/>
      <c r="D100" s="59"/>
      <c r="E100" s="59"/>
      <c r="F100" s="59"/>
      <c r="G100" s="45"/>
      <c r="H100" s="59"/>
      <c r="I100" s="59"/>
      <c r="J100" s="59"/>
      <c r="K100" s="45"/>
      <c r="L100" s="59"/>
      <c r="M100" s="59"/>
    </row>
    <row r="101" spans="1:13" s="1" customFormat="1" x14ac:dyDescent="0.25">
      <c r="C101" s="60"/>
      <c r="D101" s="60"/>
      <c r="E101" s="60"/>
      <c r="F101" s="60"/>
      <c r="G101" s="60"/>
      <c r="H101" s="61"/>
      <c r="I101" s="60"/>
      <c r="J101" s="60"/>
      <c r="K101" s="60"/>
      <c r="L101" s="60"/>
      <c r="M101" s="60"/>
    </row>
    <row r="102" spans="1:13" ht="18" x14ac:dyDescent="0.25">
      <c r="B102" s="3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</row>
    <row r="103" spans="1:13" x14ac:dyDescent="0.25"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</row>
    <row r="104" spans="1:13" ht="15" x14ac:dyDescent="0.2">
      <c r="A104" s="14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</row>
    <row r="105" spans="1:13" ht="15" x14ac:dyDescent="0.2">
      <c r="A105" s="14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</row>
    <row r="106" spans="1:13" ht="15" x14ac:dyDescent="0.2">
      <c r="A106" s="14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</row>
    <row r="107" spans="1:13" ht="15" x14ac:dyDescent="0.2">
      <c r="A107" s="14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</row>
    <row r="108" spans="1:13" ht="15" x14ac:dyDescent="0.2">
      <c r="A108" s="14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</row>
    <row r="109" spans="1:13" ht="15" x14ac:dyDescent="0.2">
      <c r="A109" s="14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</row>
    <row r="110" spans="1:13" ht="15" x14ac:dyDescent="0.2">
      <c r="A110" s="14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</row>
    <row r="111" spans="1:13" ht="15" x14ac:dyDescent="0.2">
      <c r="A111" s="14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</row>
    <row r="112" spans="1:13" ht="15" x14ac:dyDescent="0.2">
      <c r="A112" s="14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</row>
    <row r="113" spans="1:13" ht="15" x14ac:dyDescent="0.2">
      <c r="A113" s="14"/>
      <c r="C113" s="59"/>
      <c r="D113" s="59"/>
      <c r="E113" s="45"/>
      <c r="F113" s="59"/>
      <c r="G113" s="59"/>
      <c r="H113" s="59"/>
      <c r="I113" s="59"/>
      <c r="J113" s="59"/>
      <c r="K113" s="59"/>
      <c r="L113" s="59"/>
      <c r="M113" s="59"/>
    </row>
    <row r="114" spans="1:13" s="1" customFormat="1" x14ac:dyDescent="0.25">
      <c r="A114" s="7"/>
      <c r="B114" s="7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</row>
    <row r="115" spans="1:13" ht="15" x14ac:dyDescent="0.2">
      <c r="A115" s="30"/>
      <c r="B115" s="30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</row>
    <row r="116" spans="1:13" ht="15" x14ac:dyDescent="0.2">
      <c r="A116" s="1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</row>
    <row r="117" spans="1:13" ht="15" x14ac:dyDescent="0.2">
      <c r="A117" s="1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</row>
    <row r="118" spans="1:13" x14ac:dyDescent="0.25"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</row>
    <row r="119" spans="1:13" x14ac:dyDescent="0.25"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</row>
    <row r="120" spans="1:13" x14ac:dyDescent="0.25"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</row>
    <row r="121" spans="1:13" x14ac:dyDescent="0.25"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</row>
    <row r="122" spans="1:13" x14ac:dyDescent="0.25"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</row>
    <row r="123" spans="1:13" x14ac:dyDescent="0.25"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</row>
    <row r="124" spans="1:13" x14ac:dyDescent="0.25"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</row>
    <row r="125" spans="1:13" x14ac:dyDescent="0.25"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</row>
    <row r="126" spans="1:13" x14ac:dyDescent="0.25"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</row>
    <row r="127" spans="1:13" x14ac:dyDescent="0.25"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</row>
    <row r="128" spans="1:13" x14ac:dyDescent="0.25"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</row>
    <row r="129" spans="3:13" x14ac:dyDescent="0.25"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</row>
    <row r="130" spans="3:13" x14ac:dyDescent="0.25"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</row>
    <row r="131" spans="3:13" x14ac:dyDescent="0.25"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</row>
    <row r="162" spans="2:2" x14ac:dyDescent="0.25">
      <c r="B162" s="21"/>
    </row>
  </sheetData>
  <pageMargins left="0.39370078740157483" right="0.39370078740157483" top="0.39370078740157483" bottom="0.39370078740157483" header="0" footer="0"/>
  <pageSetup paperSize="9" scale="67" orientation="portrait" r:id="rId1"/>
  <headerFooter alignWithMargins="0"/>
  <rowBreaks count="1" manualBreakCount="1">
    <brk id="6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L19"/>
  <sheetViews>
    <sheetView zoomScale="89" zoomScaleNormal="89" workbookViewId="0"/>
  </sheetViews>
  <sheetFormatPr defaultColWidth="11.42578125" defaultRowHeight="15" x14ac:dyDescent="0.2"/>
  <cols>
    <col min="1" max="7" width="11.42578125" style="63"/>
    <col min="8" max="11" width="11.42578125" style="63" customWidth="1"/>
    <col min="12" max="16384" width="11.42578125" style="63"/>
  </cols>
  <sheetData>
    <row r="1" spans="1:12" ht="15.75" x14ac:dyDescent="0.25">
      <c r="B1" s="64" t="s">
        <v>30</v>
      </c>
      <c r="C1" s="65" t="s">
        <v>5</v>
      </c>
      <c r="G1" s="65" t="s">
        <v>6</v>
      </c>
      <c r="K1" s="65" t="s">
        <v>7</v>
      </c>
    </row>
    <row r="2" spans="1:12" s="66" customFormat="1" ht="12.75" x14ac:dyDescent="0.2">
      <c r="B2" s="67"/>
      <c r="C2" s="67"/>
      <c r="D2" s="67" t="s">
        <v>9</v>
      </c>
      <c r="E2" s="67"/>
      <c r="F2" s="67"/>
      <c r="G2" s="67"/>
      <c r="H2" s="67" t="s">
        <v>9</v>
      </c>
      <c r="I2" s="67"/>
      <c r="J2" s="67"/>
      <c r="K2" s="67"/>
      <c r="L2" s="67" t="s">
        <v>9</v>
      </c>
    </row>
    <row r="3" spans="1:12" s="66" customFormat="1" ht="13.5" thickBot="1" x14ac:dyDescent="0.25">
      <c r="B3" s="68" t="s">
        <v>49</v>
      </c>
      <c r="C3" s="68" t="s">
        <v>13</v>
      </c>
      <c r="D3" s="68" t="s">
        <v>14</v>
      </c>
      <c r="E3" s="68"/>
      <c r="F3" s="68" t="s">
        <v>49</v>
      </c>
      <c r="G3" s="68" t="s">
        <v>13</v>
      </c>
      <c r="H3" s="68" t="s">
        <v>14</v>
      </c>
      <c r="I3" s="68"/>
      <c r="J3" s="68" t="s">
        <v>49</v>
      </c>
      <c r="K3" s="68" t="s">
        <v>13</v>
      </c>
      <c r="L3" s="68" t="s">
        <v>14</v>
      </c>
    </row>
    <row r="4" spans="1:12" s="66" customFormat="1" ht="12.75" x14ac:dyDescent="0.2">
      <c r="A4" s="69">
        <f>Table23a!B12</f>
        <v>2008</v>
      </c>
      <c r="B4" s="70">
        <f>Table23a!C26+Table23a!C40+table23b!C11+table23b!C25+table23b!C39+table23b!C53+table23c!C11+table23c!C25</f>
        <v>17</v>
      </c>
      <c r="C4" s="70">
        <f>Table23a!D26+Table23a!D40+table23b!D11+table23b!D25+table23b!D39+table23b!D53+table23c!D11+table23c!D25</f>
        <v>404</v>
      </c>
      <c r="D4" s="70">
        <f>Table23a!E26+Table23a!E40+table23b!E11+table23b!E25+table23b!E39+table23b!E53+table23c!E11+table23c!E25</f>
        <v>2167</v>
      </c>
      <c r="E4" s="71"/>
      <c r="F4" s="70">
        <f>Table23a!G26+Table23a!G40+table23b!G11+table23b!G25+table23b!G39+table23b!G53+table23c!G11+table23c!G25</f>
        <v>40</v>
      </c>
      <c r="G4" s="70">
        <f>Table23a!H26+Table23a!H40+table23b!H11+table23b!H25+table23b!H39+table23b!H53+table23c!H11+table23c!H25</f>
        <v>323</v>
      </c>
      <c r="H4" s="70">
        <f>Table23a!I26+Table23a!I40+table23b!I11+table23b!I25+table23b!I39+table23b!I53+table23c!I11+table23c!I25</f>
        <v>1162</v>
      </c>
      <c r="I4" s="71"/>
      <c r="J4" s="70">
        <f>Table23a!K26+Table23a!K40+table23b!K11+table23b!K25+table23b!K39+table23b!K53+table23c!K11+table23c!K25</f>
        <v>57</v>
      </c>
      <c r="K4" s="70">
        <f>Table23a!L26+Table23a!L40+table23b!L11+table23b!L25+table23b!L39+table23b!L53+table23c!L11+table23c!L25</f>
        <v>727</v>
      </c>
      <c r="L4" s="70">
        <f>Table23a!M26+Table23a!M40+table23b!M11+table23b!M25+table23b!M39+table23b!M53+table23c!M11+table23c!M25</f>
        <v>3329</v>
      </c>
    </row>
    <row r="5" spans="1:12" x14ac:dyDescent="0.2">
      <c r="A5" s="69">
        <f>Table23a!B13</f>
        <v>2009</v>
      </c>
      <c r="B5" s="70">
        <f>Table23a!C27+Table23a!C41+table23b!C12+table23b!C26+table23b!C40+table23b!C54+table23c!C12+table23c!C26</f>
        <v>12</v>
      </c>
      <c r="C5" s="70">
        <f>Table23a!D27+Table23a!D41+table23b!D12+table23b!D26+table23b!D40+table23b!D54+table23c!D12+table23c!D26</f>
        <v>308</v>
      </c>
      <c r="D5" s="70">
        <f>Table23a!E27+Table23a!E41+table23b!E12+table23b!E26+table23b!E40+table23b!E54+table23c!E12+table23c!E26</f>
        <v>2068</v>
      </c>
      <c r="E5" s="71"/>
      <c r="F5" s="70">
        <f>Table23a!G27+Table23a!G41+table23b!G12+table23b!G26+table23b!G40+table23b!G54+table23c!G12+table23c!G26</f>
        <v>41</v>
      </c>
      <c r="G5" s="70">
        <f>Table23a!H27+Table23a!H41+table23b!H12+table23b!H26+table23b!H40+table23b!H54+table23c!H12+table23c!H26</f>
        <v>335</v>
      </c>
      <c r="H5" s="70">
        <f>Table23a!I27+Table23a!I41+table23b!I12+table23b!I26+table23b!I40+table23b!I54+table23c!I12+table23c!I26</f>
        <v>1197</v>
      </c>
      <c r="I5" s="71"/>
      <c r="J5" s="70">
        <f>Table23a!K27+Table23a!K41+table23b!K12+table23b!K26+table23b!K40+table23b!K54+table23c!K12+table23c!K26</f>
        <v>53</v>
      </c>
      <c r="K5" s="70">
        <f>Table23a!L27+Table23a!L41+table23b!L12+table23b!L26+table23b!L40+table23b!L54+table23c!L12+table23c!L26</f>
        <v>643</v>
      </c>
      <c r="L5" s="70">
        <f>Table23a!M27+Table23a!M41+table23b!M12+table23b!M26+table23b!M40+table23b!M54+table23c!M12+table23c!M26</f>
        <v>3265</v>
      </c>
    </row>
    <row r="6" spans="1:12" x14ac:dyDescent="0.2">
      <c r="A6" s="69">
        <f>Table23a!B14</f>
        <v>2010</v>
      </c>
      <c r="B6" s="70">
        <f>Table23a!C28+Table23a!C42+table23b!C13+table23b!C27+table23b!C41+table23b!C55+table23c!C13+table23c!C27</f>
        <v>11</v>
      </c>
      <c r="C6" s="70">
        <f>Table23a!D28+Table23a!D42+table23b!D13+table23b!D27+table23b!D41+table23b!D55+table23c!D13+table23c!D27</f>
        <v>307</v>
      </c>
      <c r="D6" s="70">
        <f>Table23a!E28+Table23a!E42+table23b!E13+table23b!E27+table23b!E41+table23b!E55+table23c!E13+table23c!E27</f>
        <v>1905</v>
      </c>
      <c r="E6" s="71"/>
      <c r="F6" s="70">
        <f>Table23a!G28+Table23a!G42+table23b!G13+table23b!G27+table23b!G41+table23b!G55+table23c!G13+table23c!G27</f>
        <v>45</v>
      </c>
      <c r="G6" s="70">
        <f>Table23a!H28+Table23a!H42+table23b!H13+table23b!H27+table23b!H41+table23b!H55+table23c!H13+table23c!H27</f>
        <v>302</v>
      </c>
      <c r="H6" s="70">
        <f>Table23a!I28+Table23a!I42+table23b!I13+table23b!I27+table23b!I41+table23b!I55+table23c!I13+table23c!I27</f>
        <v>1119</v>
      </c>
      <c r="I6" s="71"/>
      <c r="J6" s="70">
        <f>Table23a!K28+Table23a!K42+table23b!K13+table23b!K27+table23b!K41+table23b!K55+table23c!K13+table23c!K27</f>
        <v>56</v>
      </c>
      <c r="K6" s="70">
        <f>Table23a!L28+Table23a!L42+table23b!L13+table23b!L27+table23b!L41+table23b!L55+table23c!L13+table23c!L27</f>
        <v>609</v>
      </c>
      <c r="L6" s="70">
        <f>Table23a!M28+Table23a!M42+table23b!M13+table23b!M27+table23b!M41+table23b!M55+table23c!M13+table23c!M27</f>
        <v>3024</v>
      </c>
    </row>
    <row r="7" spans="1:12" x14ac:dyDescent="0.2">
      <c r="A7" s="69">
        <f>Table23a!B15</f>
        <v>2011</v>
      </c>
      <c r="B7" s="70">
        <f>Table23a!C29+Table23a!C43+table23b!C14+table23b!C28+table23b!C42+table23b!C56+table23c!C14+table23c!C28</f>
        <v>16</v>
      </c>
      <c r="C7" s="70">
        <f>Table23a!D29+Table23a!D43+table23b!D14+table23b!D28+table23b!D42+table23b!D56+table23c!D14+table23c!D28</f>
        <v>314</v>
      </c>
      <c r="D7" s="70">
        <f>Table23a!E29+Table23a!E43+table23b!E14+table23b!E28+table23b!E42+table23b!E56+table23c!E14+table23c!E28</f>
        <v>1958</v>
      </c>
      <c r="E7" s="71"/>
      <c r="F7" s="70">
        <f>Table23a!G29+Table23a!G43+table23b!G14+table23b!G28+table23b!G42+table23b!G56+table23c!G14+table23c!G28</f>
        <v>37</v>
      </c>
      <c r="G7" s="70">
        <f>Table23a!H29+Table23a!H43+table23b!H14+table23b!H28+table23b!H42+table23b!H56+table23c!H14+table23c!H28</f>
        <v>291</v>
      </c>
      <c r="H7" s="70">
        <f>Table23a!I29+Table23a!I43+table23b!I14+table23b!I28+table23b!I42+table23b!I56+table23c!I14+table23c!I28</f>
        <v>985</v>
      </c>
      <c r="I7" s="71"/>
      <c r="J7" s="70">
        <f>Table23a!K29+Table23a!K43+table23b!K14+table23b!K28+table23b!K42+table23b!K56+table23c!K14+table23c!K28</f>
        <v>53</v>
      </c>
      <c r="K7" s="70">
        <f>Table23a!L29+Table23a!L43+table23b!L14+table23b!L28+table23b!L42+table23b!L56+table23c!L14+table23c!L28</f>
        <v>605</v>
      </c>
      <c r="L7" s="70">
        <f>Table23a!M29+Table23a!M43+table23b!M14+table23b!M28+table23b!M42+table23b!M56+table23c!M14+table23c!M28</f>
        <v>2943</v>
      </c>
    </row>
    <row r="8" spans="1:12" x14ac:dyDescent="0.2">
      <c r="A8" s="69">
        <f>Table23a!B16</f>
        <v>2012</v>
      </c>
      <c r="B8" s="70">
        <f>Table23a!C30+Table23a!C44+table23b!C15+table23b!C29+table23b!C43+table23b!C57+table23c!C15+table23c!C29</f>
        <v>10</v>
      </c>
      <c r="C8" s="70">
        <f>Table23a!D30+Table23a!D44+table23b!D15+table23b!D29+table23b!D43+table23b!D57+table23c!D15+table23c!D29</f>
        <v>340</v>
      </c>
      <c r="D8" s="70">
        <f>Table23a!E30+Table23a!E44+table23b!E15+table23b!E29+table23b!E43+table23b!E57+table23c!E15+table23c!E29</f>
        <v>1959</v>
      </c>
      <c r="E8" s="71"/>
      <c r="F8" s="70">
        <f>Table23a!G30+Table23a!G44+table23b!G15+table23b!G29+table23b!G43+table23b!G57+table23c!G15+table23c!G29</f>
        <v>34</v>
      </c>
      <c r="G8" s="70">
        <f>Table23a!H30+Table23a!H44+table23b!H15+table23b!H29+table23b!H43+table23b!H57+table23c!H15+table23c!H29</f>
        <v>333</v>
      </c>
      <c r="H8" s="70">
        <f>Table23a!I30+Table23a!I44+table23b!I15+table23b!I29+table23b!I43+table23b!I57+table23c!I15+table23c!I29</f>
        <v>1109</v>
      </c>
      <c r="I8" s="71"/>
      <c r="J8" s="70">
        <f>Table23a!K30+Table23a!K44+table23b!K15+table23b!K29+table23b!K43+table23b!K57+table23c!K15+table23c!K29</f>
        <v>44</v>
      </c>
      <c r="K8" s="70">
        <f>Table23a!L30+Table23a!L44+table23b!L15+table23b!L29+table23b!L43+table23b!L57+table23c!L15+table23c!L29</f>
        <v>673</v>
      </c>
      <c r="L8" s="70">
        <f>Table23a!M30+Table23a!M44+table23b!M15+table23b!M29+table23b!M43+table23b!M57+table23c!M15+table23c!M29</f>
        <v>3068</v>
      </c>
    </row>
    <row r="9" spans="1:12" x14ac:dyDescent="0.2">
      <c r="A9" s="69">
        <f>Table23a!B17</f>
        <v>2013</v>
      </c>
      <c r="B9" s="70">
        <f>Table23a!C31+Table23a!C45+table23b!C16+table23b!C30+table23b!C44+table23b!C58+table23c!C16+table23c!C30</f>
        <v>9</v>
      </c>
      <c r="C9" s="70">
        <f>Table23a!D31+Table23a!D45+table23b!D16+table23b!D30+table23b!D44+table23b!D58+table23c!D16+table23c!D30</f>
        <v>298</v>
      </c>
      <c r="D9" s="70">
        <f>Table23a!E31+Table23a!E45+table23b!E16+table23b!E30+table23b!E44+table23b!E58+table23c!E16+table23c!E30</f>
        <v>1883</v>
      </c>
      <c r="E9" s="71"/>
      <c r="F9" s="70">
        <f>Table23a!G31+Table23a!G45+table23b!G16+table23b!G30+table23b!G44+table23b!G58+table23c!G16+table23c!G30</f>
        <v>36</v>
      </c>
      <c r="G9" s="70">
        <f>Table23a!H31+Table23a!H45+table23b!H16+table23b!H30+table23b!H44+table23b!H58+table23c!H16+table23c!H30</f>
        <v>250</v>
      </c>
      <c r="H9" s="70">
        <f>Table23a!I31+Table23a!I45+table23b!I16+table23b!I30+table23b!I44+table23b!I58+table23c!I16+table23c!I30</f>
        <v>911</v>
      </c>
      <c r="I9" s="71"/>
      <c r="J9" s="70">
        <f>Table23a!K31+Table23a!K45+table23b!K16+table23b!K30+table23b!K44+table23b!K58+table23c!K16+table23c!K30</f>
        <v>45</v>
      </c>
      <c r="K9" s="70">
        <f>Table23a!L31+Table23a!L45+table23b!L16+table23b!L30+table23b!L44+table23b!L58+table23c!L16+table23c!L30</f>
        <v>548</v>
      </c>
      <c r="L9" s="70">
        <f>Table23a!M31+Table23a!M45+table23b!M16+table23b!M30+table23b!M44+table23b!M58+table23c!M16+table23c!M30</f>
        <v>2794</v>
      </c>
    </row>
    <row r="10" spans="1:12" x14ac:dyDescent="0.2">
      <c r="A10" s="69">
        <f>Table23a!B18</f>
        <v>2014</v>
      </c>
      <c r="B10" s="70">
        <f>Table23a!C32+Table23a!C46+table23b!C17+table23b!C31+table23b!C45+table23b!C59+table23c!C17+table23c!C31</f>
        <v>14</v>
      </c>
      <c r="C10" s="70">
        <f>Table23a!D32+Table23a!D46+table23b!D17+table23b!D31+table23b!D45+table23b!D59+table23c!D17+table23c!D31</f>
        <v>319</v>
      </c>
      <c r="D10" s="70">
        <f>Table23a!E32+Table23a!E46+table23b!E17+table23b!E31+table23b!E45+table23b!E59+table23c!E17+table23c!E31</f>
        <v>1865</v>
      </c>
      <c r="E10" s="71"/>
      <c r="F10" s="70">
        <f>Table23a!G32+Table23a!G46+table23b!G17+table23b!G31+table23b!G45+table23b!G59+table23c!G17+table23c!G31</f>
        <v>36</v>
      </c>
      <c r="G10" s="70">
        <f>Table23a!H32+Table23a!H46+table23b!H17+table23b!H31+table23b!H45+table23b!H59+table23c!H17+table23c!H31</f>
        <v>276</v>
      </c>
      <c r="H10" s="70">
        <f>Table23a!I32+Table23a!I46+table23b!I17+table23b!I31+table23b!I45+table23b!I59+table23c!I17+table23c!I31</f>
        <v>906</v>
      </c>
      <c r="I10" s="71"/>
      <c r="J10" s="70">
        <f>Table23a!K32+Table23a!K46+table23b!K17+table23b!K31+table23b!K45+table23b!K59+table23c!K17+table23c!K31</f>
        <v>50</v>
      </c>
      <c r="K10" s="70">
        <f>Table23a!L32+Table23a!L46+table23b!L17+table23b!L31+table23b!L45+table23b!L59+table23c!L17+table23c!L31</f>
        <v>595</v>
      </c>
      <c r="L10" s="70">
        <f>Table23a!M32+Table23a!M46+table23b!M17+table23b!M31+table23b!M45+table23b!M59+table23c!M17+table23c!M31</f>
        <v>2771</v>
      </c>
    </row>
    <row r="11" spans="1:12" x14ac:dyDescent="0.2">
      <c r="A11" s="69">
        <f>Table23a!B19</f>
        <v>2015</v>
      </c>
      <c r="B11" s="70">
        <f>Table23a!C33+Table23a!C47+table23b!C18+table23b!C32+table23b!C46+table23b!C60+table23c!C18+table23c!C32</f>
        <v>9</v>
      </c>
      <c r="C11" s="70">
        <f>Table23a!D33+Table23a!D47+table23b!D18+table23b!D32+table23b!D46+table23b!D60+table23c!D18+table23c!D32</f>
        <v>279</v>
      </c>
      <c r="D11" s="70">
        <f>Table23a!E33+Table23a!E47+table23b!E18+table23b!E32+table23b!E46+table23b!E60+table23c!E18+table23c!E32</f>
        <v>1676</v>
      </c>
      <c r="E11" s="71"/>
      <c r="F11" s="70">
        <f>Table23a!G33+Table23a!G47+table23b!G18+table23b!G32+table23b!G46+table23b!G60+table23c!G18+table23c!G32</f>
        <v>40</v>
      </c>
      <c r="G11" s="70">
        <f>Table23a!H33+Table23a!H47+table23b!H18+table23b!H32+table23b!H46+table23b!H60+table23c!H18+table23c!H32</f>
        <v>261</v>
      </c>
      <c r="H11" s="70">
        <f>Table23a!I33+Table23a!I47+table23b!I18+table23b!I32+table23b!I46+table23b!I60+table23c!I18+table23c!I32</f>
        <v>898</v>
      </c>
      <c r="I11" s="71"/>
      <c r="J11" s="70">
        <f>Table23a!K33+Table23a!K47+table23b!K18+table23b!K32+table23b!K46+table23b!K60+table23c!K18+table23c!K32</f>
        <v>49</v>
      </c>
      <c r="K11" s="70">
        <f>Table23a!L33+Table23a!L47+table23b!L18+table23b!L32+table23b!L46+table23b!L60+table23c!L18+table23c!L32</f>
        <v>540</v>
      </c>
      <c r="L11" s="70">
        <f>Table23a!M33+Table23a!M47+table23b!M18+table23b!M32+table23b!M46+table23b!M60+table23c!M18+table23c!M32</f>
        <v>2574</v>
      </c>
    </row>
    <row r="12" spans="1:12" x14ac:dyDescent="0.2">
      <c r="A12" s="69">
        <f>Table23a!B20</f>
        <v>2016</v>
      </c>
      <c r="B12" s="70">
        <f>Table23a!C34+Table23a!C48+table23b!C19+table23b!C33+table23b!C47+table23b!C61+table23c!C19+table23c!C33</f>
        <v>13</v>
      </c>
      <c r="C12" s="70">
        <f>Table23a!D34+Table23a!D48+table23b!D19+table23b!D33+table23b!D47+table23b!D61+table23c!D19+table23c!D33</f>
        <v>271</v>
      </c>
      <c r="D12" s="70">
        <f>Table23a!E34+Table23a!E48+table23b!E19+table23b!E33+table23b!E47+table23b!E61+table23c!E19+table23c!E33</f>
        <v>1640</v>
      </c>
      <c r="E12" s="71"/>
      <c r="F12" s="70">
        <f>Table23a!G34+Table23a!G48+table23b!G19+table23b!G33+table23b!G47+table23b!G61+table23c!G19+table23c!G33</f>
        <v>40</v>
      </c>
      <c r="G12" s="70">
        <f>Table23a!H34+Table23a!H48+table23b!H19+table23b!H33+table23b!H47+table23b!H61+table23c!H19+table23c!H33</f>
        <v>267</v>
      </c>
      <c r="H12" s="70">
        <f>Table23a!I34+Table23a!I48+table23b!I19+table23b!I33+table23b!I47+table23b!I61+table23c!I19+table23c!I33</f>
        <v>898</v>
      </c>
      <c r="I12" s="71"/>
      <c r="J12" s="70">
        <f>Table23a!K34+Table23a!K48+table23b!K19+table23b!K33+table23b!K47+table23b!K61+table23c!K19+table23c!K33</f>
        <v>53</v>
      </c>
      <c r="K12" s="70">
        <f>Table23a!L34+Table23a!L48+table23b!L19+table23b!L33+table23b!L47+table23b!L61+table23c!L19+table23c!L33</f>
        <v>538</v>
      </c>
      <c r="L12" s="70">
        <f>Table23a!M34+Table23a!M48+table23b!M19+table23b!M33+table23b!M47+table23b!M61+table23c!M19+table23c!M33</f>
        <v>2538</v>
      </c>
    </row>
    <row r="13" spans="1:12" x14ac:dyDescent="0.2">
      <c r="A13" s="69">
        <f>Table23a!B21</f>
        <v>2017</v>
      </c>
      <c r="B13" s="70">
        <f>Table23a!C35+Table23a!C49+table23b!C20+table23b!C34+table23b!C48+table23b!C62+table23c!C20+table23c!C34</f>
        <v>11</v>
      </c>
      <c r="C13" s="70">
        <f>Table23a!D35+Table23a!D49+table23b!D20+table23b!D34+table23b!D48+table23b!D62+table23c!D20+table23c!D34</f>
        <v>292</v>
      </c>
      <c r="D13" s="70">
        <f>Table23a!E35+Table23a!E49+table23b!E20+table23b!E34+table23b!E48+table23b!E62+table23c!E20+table23c!E34</f>
        <v>1546</v>
      </c>
      <c r="E13" s="71"/>
      <c r="F13" s="70">
        <f>Table23a!G35+Table23a!G49+table23b!G20+table23b!G34+table23b!G48+table23b!G62+table23c!G20+table23c!G34</f>
        <v>32</v>
      </c>
      <c r="G13" s="70">
        <f>Table23a!H35+Table23a!H49+table23b!H20+table23b!H34+table23b!H48+table23b!H62+table23c!H20+table23c!H34</f>
        <v>260</v>
      </c>
      <c r="H13" s="70">
        <f>Table23a!I35+Table23a!I49+table23b!I20+table23b!I34+table23b!I48+table23b!I62+table23c!I20+table23c!I34</f>
        <v>817</v>
      </c>
      <c r="I13" s="71"/>
      <c r="J13" s="70">
        <f>Table23a!K35+Table23a!K49+table23b!K20+table23b!K34+table23b!K48+table23b!K62+table23c!K20+table23c!K34</f>
        <v>43</v>
      </c>
      <c r="K13" s="70">
        <f>Table23a!L35+Table23a!L49+table23b!L20+table23b!L34+table23b!L48+table23b!L62+table23c!L20+table23c!L34</f>
        <v>552</v>
      </c>
      <c r="L13" s="70">
        <f>Table23a!M35+Table23a!M49+table23b!M20+table23b!M34+table23b!M48+table23b!M62+table23c!M20+table23c!M34</f>
        <v>2363</v>
      </c>
    </row>
    <row r="14" spans="1:12" x14ac:dyDescent="0.2">
      <c r="A14" s="69">
        <f>Table23a!B22</f>
        <v>2018</v>
      </c>
      <c r="B14" s="70">
        <f>Table23a!C36+Table23a!C50+table23b!C21+table23b!C35+table23b!C49+table23b!C63+table23c!C21+table23c!C35</f>
        <v>9</v>
      </c>
      <c r="C14" s="70">
        <f>Table23a!D36+Table23a!D50+table23b!D21+table23b!D35+table23b!D49+table23b!D63+table23c!D21+table23c!D35</f>
        <v>267</v>
      </c>
      <c r="D14" s="70">
        <f>Table23a!E36+Table23a!E50+table23b!E21+table23b!E35+table23b!E49+table23b!E63+table23c!E21+table23c!E35</f>
        <v>1306</v>
      </c>
      <c r="E14" s="71"/>
      <c r="F14" s="70">
        <f>Table23a!G36+Table23a!G50+table23b!G21+table23b!G35+table23b!G49+table23b!G63+table23c!G21+table23c!G35</f>
        <v>43</v>
      </c>
      <c r="G14" s="70">
        <f>Table23a!H36+Table23a!H50+table23b!H21+table23b!H35+table23b!H49+table23b!H63+table23c!H21+table23c!H35</f>
        <v>286</v>
      </c>
      <c r="H14" s="70">
        <f>Table23a!I36+Table23a!I50+table23b!I21+table23b!I35+table23b!I49+table23b!I63+table23c!I21+table23c!I35</f>
        <v>773</v>
      </c>
      <c r="I14" s="71"/>
      <c r="J14" s="70">
        <f>Table23a!K36+Table23a!K50+table23b!K21+table23b!K35+table23b!K49+table23b!K63+table23c!K21+table23c!K35</f>
        <v>52</v>
      </c>
      <c r="K14" s="70">
        <f>Table23a!L36+Table23a!L50+table23b!L21+table23b!L35+table23b!L49+table23b!L63+table23c!L21+table23c!L35</f>
        <v>553</v>
      </c>
      <c r="L14" s="70">
        <f>Table23a!M36+Table23a!M50+table23b!M21+table23b!M35+table23b!M49+table23b!M63+table23c!M21+table23c!M35</f>
        <v>2079</v>
      </c>
    </row>
    <row r="15" spans="1:12" x14ac:dyDescent="0.2">
      <c r="A15" s="66"/>
      <c r="B15" s="70"/>
      <c r="C15" s="70"/>
      <c r="D15" s="70"/>
      <c r="E15" s="71"/>
      <c r="F15" s="70"/>
      <c r="G15" s="70"/>
      <c r="H15" s="70"/>
      <c r="I15" s="71"/>
      <c r="J15" s="70"/>
      <c r="K15" s="70"/>
      <c r="L15" s="70"/>
    </row>
    <row r="16" spans="1:12" s="72" customFormat="1" ht="18" x14ac:dyDescent="0.25">
      <c r="A16" s="65" t="s">
        <v>50</v>
      </c>
      <c r="L16" s="2" t="s">
        <v>1</v>
      </c>
    </row>
    <row r="17" spans="1:1" s="72" customFormat="1" ht="18" x14ac:dyDescent="0.25">
      <c r="A17" s="65"/>
    </row>
    <row r="18" spans="1:1" s="72" customFormat="1" ht="18" x14ac:dyDescent="0.25">
      <c r="A18" s="65" t="s">
        <v>51</v>
      </c>
    </row>
    <row r="19" spans="1:1" s="72" customFormat="1" ht="18" x14ac:dyDescent="0.25">
      <c r="A19" s="65" t="s">
        <v>52</v>
      </c>
    </row>
  </sheetData>
  <pageMargins left="0.39370078740157483" right="0.39370078740157483" top="0.39370078740157483" bottom="0.39370078740157483" header="0" footer="0"/>
  <pageSetup paperSize="9" scale="7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Z77"/>
  <sheetViews>
    <sheetView zoomScale="69" zoomScaleNormal="69" workbookViewId="0"/>
  </sheetViews>
  <sheetFormatPr defaultRowHeight="15.75" x14ac:dyDescent="0.25"/>
  <cols>
    <col min="1" max="1" width="19.7109375" style="1" customWidth="1"/>
    <col min="2" max="2" width="23.28515625" style="14" customWidth="1"/>
    <col min="3" max="3" width="9.28515625" style="14" customWidth="1"/>
    <col min="4" max="4" width="10.85546875" style="14" customWidth="1"/>
    <col min="5" max="5" width="12.85546875" style="14" customWidth="1"/>
    <col min="6" max="6" width="2.7109375" style="14" customWidth="1"/>
    <col min="7" max="7" width="7.7109375" style="14" customWidth="1"/>
    <col min="8" max="8" width="10.7109375" style="14" customWidth="1"/>
    <col min="9" max="9" width="13.140625" style="14" customWidth="1"/>
    <col min="10" max="10" width="2.5703125" style="14" customWidth="1"/>
    <col min="11" max="11" width="7.7109375" style="14" customWidth="1"/>
    <col min="12" max="12" width="10.85546875" style="14" customWidth="1"/>
    <col min="13" max="13" width="13.5703125" style="14" customWidth="1"/>
    <col min="14" max="16384" width="9.140625" style="14"/>
  </cols>
  <sheetData>
    <row r="1" spans="1:26" s="3" customFormat="1" ht="18" x14ac:dyDescent="0.25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1</v>
      </c>
    </row>
    <row r="2" spans="1:26" s="3" customFormat="1" ht="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6" s="3" customFormat="1" ht="18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6" s="3" customFormat="1" ht="18" x14ac:dyDescent="0.25">
      <c r="A4" s="1" t="s">
        <v>54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6" s="3" customFormat="1" ht="18.75" thickBot="1" x14ac:dyDescent="0.3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26" s="1" customFormat="1" x14ac:dyDescent="0.25">
      <c r="C6" s="5" t="s">
        <v>55</v>
      </c>
      <c r="D6" s="5"/>
      <c r="E6" s="5"/>
      <c r="F6" s="6"/>
      <c r="G6" s="5" t="s">
        <v>56</v>
      </c>
      <c r="H6" s="5"/>
      <c r="I6" s="5"/>
      <c r="J6" s="6"/>
      <c r="K6" s="5" t="s">
        <v>57</v>
      </c>
      <c r="L6" s="5"/>
      <c r="M6" s="5"/>
    </row>
    <row r="7" spans="1:26" s="1" customFormat="1" x14ac:dyDescent="0.25">
      <c r="A7" s="7" t="s">
        <v>8</v>
      </c>
      <c r="B7" s="7"/>
      <c r="C7" s="8"/>
      <c r="D7" s="8"/>
      <c r="E7" s="8" t="s">
        <v>9</v>
      </c>
      <c r="F7" s="8"/>
      <c r="G7" s="8"/>
      <c r="H7" s="8"/>
      <c r="I7" s="8" t="s">
        <v>9</v>
      </c>
      <c r="J7" s="8"/>
      <c r="K7" s="8"/>
      <c r="L7" s="8"/>
      <c r="M7" s="8" t="s">
        <v>9</v>
      </c>
    </row>
    <row r="8" spans="1:26" s="1" customFormat="1" ht="16.5" thickBot="1" x14ac:dyDescent="0.3">
      <c r="A8" s="4" t="s">
        <v>10</v>
      </c>
      <c r="B8" s="4" t="s">
        <v>11</v>
      </c>
      <c r="C8" s="9" t="s">
        <v>12</v>
      </c>
      <c r="D8" s="9" t="s">
        <v>13</v>
      </c>
      <c r="E8" s="9" t="s">
        <v>14</v>
      </c>
      <c r="F8" s="9"/>
      <c r="G8" s="9" t="s">
        <v>12</v>
      </c>
      <c r="H8" s="9" t="s">
        <v>13</v>
      </c>
      <c r="I8" s="9" t="s">
        <v>14</v>
      </c>
      <c r="J8" s="9"/>
      <c r="K8" s="9" t="s">
        <v>12</v>
      </c>
      <c r="L8" s="9" t="s">
        <v>13</v>
      </c>
      <c r="M8" s="9" t="s">
        <v>14</v>
      </c>
    </row>
    <row r="9" spans="1:26" s="1" customFormat="1" x14ac:dyDescent="0.25">
      <c r="A9" s="7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26" s="1" customFormat="1" ht="20.100000000000001" customHeight="1" x14ac:dyDescent="0.25">
      <c r="A10" s="3" t="s">
        <v>15</v>
      </c>
    </row>
    <row r="11" spans="1:26" s="1" customFormat="1" ht="20.100000000000001" customHeight="1" x14ac:dyDescent="0.25">
      <c r="A11" s="1" t="s">
        <v>16</v>
      </c>
      <c r="B11" s="10" t="s">
        <v>17</v>
      </c>
      <c r="C11" s="11">
        <v>11.4</v>
      </c>
      <c r="D11" s="11">
        <v>25.2</v>
      </c>
      <c r="E11" s="11">
        <v>82</v>
      </c>
      <c r="F11" s="11"/>
      <c r="G11" s="11">
        <v>19.8</v>
      </c>
      <c r="H11" s="11">
        <v>75</v>
      </c>
      <c r="I11" s="11">
        <v>272.60000000000002</v>
      </c>
      <c r="J11" s="11"/>
      <c r="K11" s="11">
        <v>64.599999999999994</v>
      </c>
      <c r="L11" s="11">
        <v>655.6</v>
      </c>
      <c r="M11" s="11">
        <v>2855.4</v>
      </c>
    </row>
    <row r="12" spans="1:26" ht="20.100000000000001" customHeight="1" x14ac:dyDescent="0.25">
      <c r="B12" s="12">
        <v>2008</v>
      </c>
      <c r="C12" s="13">
        <v>12</v>
      </c>
      <c r="D12" s="13">
        <v>19</v>
      </c>
      <c r="E12" s="13">
        <v>72</v>
      </c>
      <c r="F12" s="13"/>
      <c r="G12" s="13">
        <v>18</v>
      </c>
      <c r="H12" s="13">
        <v>66</v>
      </c>
      <c r="I12" s="13">
        <v>240</v>
      </c>
      <c r="J12" s="13"/>
      <c r="K12" s="13">
        <v>60</v>
      </c>
      <c r="L12" s="13">
        <v>645</v>
      </c>
      <c r="M12" s="13">
        <v>2593</v>
      </c>
      <c r="O12" s="15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20.100000000000001" customHeight="1" x14ac:dyDescent="0.25">
      <c r="B13" s="12">
        <v>2009</v>
      </c>
      <c r="C13" s="13">
        <v>8</v>
      </c>
      <c r="D13" s="13">
        <v>17</v>
      </c>
      <c r="E13" s="13">
        <v>57</v>
      </c>
      <c r="F13" s="13"/>
      <c r="G13" s="13">
        <v>14</v>
      </c>
      <c r="H13" s="13">
        <v>53</v>
      </c>
      <c r="I13" s="13">
        <v>198</v>
      </c>
      <c r="J13" s="13"/>
      <c r="K13" s="13">
        <v>47</v>
      </c>
      <c r="L13" s="13">
        <v>509</v>
      </c>
      <c r="M13" s="13">
        <v>2199</v>
      </c>
      <c r="O13" s="15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20.100000000000001" customHeight="1" x14ac:dyDescent="0.25">
      <c r="B14" s="12">
        <v>2010</v>
      </c>
      <c r="C14" s="13">
        <v>7</v>
      </c>
      <c r="D14" s="13">
        <v>15</v>
      </c>
      <c r="E14" s="13">
        <v>63</v>
      </c>
      <c r="F14" s="13"/>
      <c r="G14" s="13">
        <v>16</v>
      </c>
      <c r="H14" s="13">
        <v>49</v>
      </c>
      <c r="I14" s="13">
        <v>201</v>
      </c>
      <c r="J14" s="13"/>
      <c r="K14" s="13">
        <v>47</v>
      </c>
      <c r="L14" s="13">
        <v>457</v>
      </c>
      <c r="M14" s="13">
        <v>2013</v>
      </c>
      <c r="O14" s="15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20.100000000000001" customHeight="1" x14ac:dyDescent="0.25">
      <c r="B15" s="12">
        <v>2011</v>
      </c>
      <c r="C15" s="13">
        <v>2</v>
      </c>
      <c r="D15" s="13">
        <v>24</v>
      </c>
      <c r="E15" s="13">
        <v>63</v>
      </c>
      <c r="F15" s="13"/>
      <c r="G15" s="13">
        <v>8</v>
      </c>
      <c r="H15" s="13">
        <v>56</v>
      </c>
      <c r="I15" s="13">
        <v>194</v>
      </c>
      <c r="J15" s="13"/>
      <c r="K15" s="13">
        <v>43</v>
      </c>
      <c r="L15" s="13">
        <v>515</v>
      </c>
      <c r="M15" s="13">
        <v>2065</v>
      </c>
      <c r="O15" s="15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20.100000000000001" customHeight="1" x14ac:dyDescent="0.25">
      <c r="B16" s="12">
        <v>2012</v>
      </c>
      <c r="C16" s="13">
        <v>12</v>
      </c>
      <c r="D16" s="13">
        <v>15</v>
      </c>
      <c r="E16" s="13">
        <v>57</v>
      </c>
      <c r="F16" s="13"/>
      <c r="G16" s="13">
        <v>17</v>
      </c>
      <c r="H16" s="13">
        <v>35</v>
      </c>
      <c r="I16" s="13">
        <v>179</v>
      </c>
      <c r="J16" s="13"/>
      <c r="K16" s="13">
        <v>59</v>
      </c>
      <c r="L16" s="13">
        <v>461</v>
      </c>
      <c r="M16" s="13">
        <v>1979</v>
      </c>
      <c r="O16" s="15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20.100000000000001" customHeight="1" x14ac:dyDescent="0.25">
      <c r="B17" s="12">
        <v>2013</v>
      </c>
      <c r="C17" s="13">
        <v>8</v>
      </c>
      <c r="D17" s="13">
        <v>21</v>
      </c>
      <c r="E17" s="13">
        <v>56</v>
      </c>
      <c r="F17" s="13"/>
      <c r="G17" s="13">
        <v>16</v>
      </c>
      <c r="H17" s="13">
        <v>51</v>
      </c>
      <c r="I17" s="13">
        <v>179</v>
      </c>
      <c r="J17" s="13"/>
      <c r="K17" s="13">
        <v>38</v>
      </c>
      <c r="L17" s="13">
        <v>401</v>
      </c>
      <c r="M17" s="13">
        <v>1734</v>
      </c>
      <c r="O17" s="15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20.100000000000001" customHeight="1" x14ac:dyDescent="0.25">
      <c r="B18" s="12">
        <v>2014</v>
      </c>
      <c r="C18" s="13">
        <v>7</v>
      </c>
      <c r="D18" s="13">
        <v>17</v>
      </c>
      <c r="E18" s="13">
        <v>54</v>
      </c>
      <c r="F18" s="13"/>
      <c r="G18" s="13">
        <v>24</v>
      </c>
      <c r="H18" s="13">
        <v>53</v>
      </c>
      <c r="I18" s="13">
        <v>202</v>
      </c>
      <c r="J18" s="13"/>
      <c r="K18" s="13">
        <v>59</v>
      </c>
      <c r="L18" s="13">
        <v>420</v>
      </c>
      <c r="M18" s="13">
        <v>1745</v>
      </c>
      <c r="O18" s="15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20.100000000000001" customHeight="1" x14ac:dyDescent="0.25">
      <c r="B19" s="12">
        <v>2015</v>
      </c>
      <c r="C19" s="13">
        <v>8</v>
      </c>
      <c r="D19" s="13">
        <v>12</v>
      </c>
      <c r="E19" s="13">
        <v>43</v>
      </c>
      <c r="F19" s="13"/>
      <c r="G19" s="13">
        <v>12</v>
      </c>
      <c r="H19" s="13">
        <v>40</v>
      </c>
      <c r="I19" s="13">
        <v>145</v>
      </c>
      <c r="J19" s="13"/>
      <c r="K19" s="13">
        <v>44</v>
      </c>
      <c r="L19" s="13">
        <v>424</v>
      </c>
      <c r="M19" s="13">
        <v>1690</v>
      </c>
      <c r="O19" s="15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20.100000000000001" customHeight="1" x14ac:dyDescent="0.25">
      <c r="B20" s="12">
        <v>2016</v>
      </c>
      <c r="C20" s="13">
        <v>7</v>
      </c>
      <c r="D20" s="13">
        <v>11</v>
      </c>
      <c r="E20" s="13">
        <v>38</v>
      </c>
      <c r="F20" s="13"/>
      <c r="G20" s="13">
        <v>12</v>
      </c>
      <c r="H20" s="13">
        <v>29</v>
      </c>
      <c r="I20" s="13">
        <v>146</v>
      </c>
      <c r="J20" s="13"/>
      <c r="K20" s="13">
        <v>32</v>
      </c>
      <c r="L20" s="13">
        <v>397</v>
      </c>
      <c r="M20" s="13">
        <v>1662</v>
      </c>
      <c r="O20" s="15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20.100000000000001" customHeight="1" x14ac:dyDescent="0.25">
      <c r="B21" s="12">
        <v>2017</v>
      </c>
      <c r="C21" s="13">
        <v>8</v>
      </c>
      <c r="D21" s="13">
        <v>14</v>
      </c>
      <c r="E21" s="13">
        <v>39</v>
      </c>
      <c r="F21" s="13"/>
      <c r="G21" s="13">
        <v>16</v>
      </c>
      <c r="H21" s="13">
        <v>36</v>
      </c>
      <c r="I21" s="13">
        <v>127</v>
      </c>
      <c r="J21" s="13"/>
      <c r="K21" s="13">
        <v>38</v>
      </c>
      <c r="L21" s="13">
        <v>380</v>
      </c>
      <c r="M21" s="13">
        <v>1363</v>
      </c>
      <c r="O21" s="15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20.100000000000001" customHeight="1" x14ac:dyDescent="0.25">
      <c r="B22" s="12">
        <v>2018</v>
      </c>
      <c r="C22" s="13">
        <v>7</v>
      </c>
      <c r="D22" s="13">
        <v>16</v>
      </c>
      <c r="E22" s="13">
        <v>35</v>
      </c>
      <c r="F22" s="13"/>
      <c r="G22" s="13">
        <v>9</v>
      </c>
      <c r="H22" s="13">
        <v>37</v>
      </c>
      <c r="I22" s="13">
        <v>107</v>
      </c>
      <c r="J22" s="13"/>
      <c r="K22" s="13">
        <v>34</v>
      </c>
      <c r="L22" s="13">
        <v>362</v>
      </c>
      <c r="M22" s="13">
        <v>1253</v>
      </c>
      <c r="O22" s="15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s="1" customFormat="1" ht="20.100000000000001" customHeight="1" x14ac:dyDescent="0.25">
      <c r="B23" s="10" t="s">
        <v>19</v>
      </c>
      <c r="C23" s="11">
        <v>7.4</v>
      </c>
      <c r="D23" s="11">
        <v>14</v>
      </c>
      <c r="E23" s="11">
        <v>41.8</v>
      </c>
      <c r="F23" s="11"/>
      <c r="G23" s="11">
        <v>14.6</v>
      </c>
      <c r="H23" s="11">
        <v>39</v>
      </c>
      <c r="I23" s="11">
        <v>145.4</v>
      </c>
      <c r="J23" s="11"/>
      <c r="K23" s="11">
        <v>41.4</v>
      </c>
      <c r="L23" s="11">
        <v>396.6</v>
      </c>
      <c r="M23" s="11">
        <v>1542.6</v>
      </c>
      <c r="O23" s="18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20.100000000000001" customHeight="1" x14ac:dyDescent="0.25"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26" s="1" customFormat="1" ht="20.100000000000001" customHeight="1" x14ac:dyDescent="0.25">
      <c r="A25" s="1" t="s">
        <v>20</v>
      </c>
      <c r="B25" s="10" t="s">
        <v>17</v>
      </c>
      <c r="C25" s="11">
        <v>2.8</v>
      </c>
      <c r="D25" s="11">
        <v>15.8</v>
      </c>
      <c r="E25" s="11">
        <v>56.4</v>
      </c>
      <c r="F25" s="11"/>
      <c r="G25" s="11">
        <v>4.4000000000000004</v>
      </c>
      <c r="H25" s="11">
        <v>31.8</v>
      </c>
      <c r="I25" s="11">
        <v>125</v>
      </c>
      <c r="J25" s="11"/>
      <c r="K25" s="11">
        <v>9.1999999999999993</v>
      </c>
      <c r="L25" s="11">
        <v>134</v>
      </c>
      <c r="M25" s="11">
        <v>756.4</v>
      </c>
    </row>
    <row r="26" spans="1:26" ht="20.100000000000001" customHeight="1" x14ac:dyDescent="0.25">
      <c r="B26" s="12">
        <v>2008</v>
      </c>
      <c r="C26" s="13">
        <v>3</v>
      </c>
      <c r="D26" s="13">
        <v>18</v>
      </c>
      <c r="E26" s="13">
        <v>53</v>
      </c>
      <c r="F26" s="13"/>
      <c r="G26" s="13">
        <v>5</v>
      </c>
      <c r="H26" s="13">
        <v>33</v>
      </c>
      <c r="I26" s="13">
        <v>115</v>
      </c>
      <c r="J26" s="13"/>
      <c r="K26" s="13">
        <v>9</v>
      </c>
      <c r="L26" s="13">
        <v>155</v>
      </c>
      <c r="M26" s="13">
        <v>730</v>
      </c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20.100000000000001" customHeight="1" x14ac:dyDescent="0.25">
      <c r="B27" s="12">
        <v>2009</v>
      </c>
      <c r="C27" s="13">
        <v>2</v>
      </c>
      <c r="D27" s="13">
        <v>25</v>
      </c>
      <c r="E27" s="13">
        <v>75</v>
      </c>
      <c r="F27" s="13"/>
      <c r="G27" s="13">
        <v>2</v>
      </c>
      <c r="H27" s="13">
        <v>36</v>
      </c>
      <c r="I27" s="13">
        <v>136</v>
      </c>
      <c r="J27" s="13"/>
      <c r="K27" s="13">
        <v>5</v>
      </c>
      <c r="L27" s="13">
        <v>152</v>
      </c>
      <c r="M27" s="13">
        <v>804</v>
      </c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20.100000000000001" customHeight="1" x14ac:dyDescent="0.25">
      <c r="B28" s="12">
        <v>2010</v>
      </c>
      <c r="C28" s="13">
        <v>5</v>
      </c>
      <c r="D28" s="13">
        <v>19</v>
      </c>
      <c r="E28" s="13">
        <v>68</v>
      </c>
      <c r="F28" s="13"/>
      <c r="G28" s="13">
        <v>6</v>
      </c>
      <c r="H28" s="13">
        <v>30</v>
      </c>
      <c r="I28" s="13">
        <v>132</v>
      </c>
      <c r="J28" s="13"/>
      <c r="K28" s="13">
        <v>7</v>
      </c>
      <c r="L28" s="13">
        <v>138</v>
      </c>
      <c r="M28" s="13">
        <v>781</v>
      </c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20.100000000000001" customHeight="1" x14ac:dyDescent="0.25">
      <c r="B29" s="12">
        <v>2011</v>
      </c>
      <c r="C29" s="13">
        <v>4</v>
      </c>
      <c r="D29" s="13">
        <v>26</v>
      </c>
      <c r="E29" s="13">
        <v>61</v>
      </c>
      <c r="F29" s="13"/>
      <c r="G29" s="13">
        <v>4</v>
      </c>
      <c r="H29" s="13">
        <v>40</v>
      </c>
      <c r="I29" s="13">
        <v>123</v>
      </c>
      <c r="J29" s="13"/>
      <c r="K29" s="13">
        <v>7</v>
      </c>
      <c r="L29" s="13">
        <v>156</v>
      </c>
      <c r="M29" s="13">
        <v>824</v>
      </c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20.100000000000001" customHeight="1" x14ac:dyDescent="0.25">
      <c r="B30" s="12">
        <v>2012</v>
      </c>
      <c r="C30" s="13">
        <v>3</v>
      </c>
      <c r="D30" s="13">
        <v>22</v>
      </c>
      <c r="E30" s="13">
        <v>79</v>
      </c>
      <c r="F30" s="13"/>
      <c r="G30" s="13">
        <v>3</v>
      </c>
      <c r="H30" s="13">
        <v>41</v>
      </c>
      <c r="I30" s="13">
        <v>155</v>
      </c>
      <c r="J30" s="13"/>
      <c r="K30" s="13">
        <v>9</v>
      </c>
      <c r="L30" s="13">
        <v>169</v>
      </c>
      <c r="M30" s="13">
        <v>905</v>
      </c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20.100000000000001" customHeight="1" x14ac:dyDescent="0.25">
      <c r="B31" s="12">
        <v>2013</v>
      </c>
      <c r="C31" s="13">
        <v>9</v>
      </c>
      <c r="D31" s="13">
        <v>21</v>
      </c>
      <c r="E31" s="13">
        <v>76</v>
      </c>
      <c r="F31" s="13"/>
      <c r="G31" s="13">
        <v>11</v>
      </c>
      <c r="H31" s="13">
        <v>36</v>
      </c>
      <c r="I31" s="13">
        <v>149</v>
      </c>
      <c r="J31" s="13"/>
      <c r="K31" s="13">
        <v>13</v>
      </c>
      <c r="L31" s="13">
        <v>149</v>
      </c>
      <c r="M31" s="13">
        <v>886</v>
      </c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20.100000000000001" customHeight="1" x14ac:dyDescent="0.25">
      <c r="B32" s="12">
        <v>2014</v>
      </c>
      <c r="C32" s="13">
        <v>5</v>
      </c>
      <c r="D32" s="13">
        <v>24</v>
      </c>
      <c r="E32" s="13">
        <v>68</v>
      </c>
      <c r="F32" s="13"/>
      <c r="G32" s="13">
        <v>5</v>
      </c>
      <c r="H32" s="13">
        <v>45</v>
      </c>
      <c r="I32" s="13">
        <v>154</v>
      </c>
      <c r="J32" s="13"/>
      <c r="K32" s="13">
        <v>8</v>
      </c>
      <c r="L32" s="13">
        <v>159</v>
      </c>
      <c r="M32" s="13">
        <v>895</v>
      </c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20.100000000000001" customHeight="1" x14ac:dyDescent="0.25">
      <c r="B33" s="12">
        <v>2015</v>
      </c>
      <c r="C33" s="13">
        <v>2</v>
      </c>
      <c r="D33" s="13">
        <v>25</v>
      </c>
      <c r="E33" s="13">
        <v>76</v>
      </c>
      <c r="F33" s="13"/>
      <c r="G33" s="13">
        <v>2</v>
      </c>
      <c r="H33" s="13">
        <v>41</v>
      </c>
      <c r="I33" s="13">
        <v>147</v>
      </c>
      <c r="J33" s="13"/>
      <c r="K33" s="13">
        <v>5</v>
      </c>
      <c r="L33" s="13">
        <v>164</v>
      </c>
      <c r="M33" s="13">
        <v>797</v>
      </c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20.100000000000001" customHeight="1" x14ac:dyDescent="0.25">
      <c r="B34" s="12">
        <v>2016</v>
      </c>
      <c r="C34" s="13">
        <v>3</v>
      </c>
      <c r="D34" s="13">
        <v>23</v>
      </c>
      <c r="E34" s="13">
        <v>75</v>
      </c>
      <c r="F34" s="13"/>
      <c r="G34" s="13">
        <v>4</v>
      </c>
      <c r="H34" s="13">
        <v>35</v>
      </c>
      <c r="I34" s="13">
        <v>131</v>
      </c>
      <c r="J34" s="13"/>
      <c r="K34" s="13">
        <v>8</v>
      </c>
      <c r="L34" s="13">
        <v>148</v>
      </c>
      <c r="M34" s="13">
        <v>790</v>
      </c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20.100000000000001" customHeight="1" x14ac:dyDescent="0.25">
      <c r="B35" s="12">
        <v>2017</v>
      </c>
      <c r="C35" s="13">
        <v>1</v>
      </c>
      <c r="D35" s="13">
        <v>30</v>
      </c>
      <c r="E35" s="13">
        <v>69</v>
      </c>
      <c r="F35" s="13"/>
      <c r="G35" s="13">
        <v>3</v>
      </c>
      <c r="H35" s="13">
        <v>49</v>
      </c>
      <c r="I35" s="13">
        <v>124</v>
      </c>
      <c r="J35" s="13"/>
      <c r="K35" s="13">
        <v>5</v>
      </c>
      <c r="L35" s="13">
        <v>171</v>
      </c>
      <c r="M35" s="13">
        <v>728</v>
      </c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20.100000000000001" customHeight="1" x14ac:dyDescent="0.25">
      <c r="B36" s="12">
        <v>2018</v>
      </c>
      <c r="C36" s="13">
        <v>3</v>
      </c>
      <c r="D36" s="13">
        <v>29</v>
      </c>
      <c r="E36" s="13">
        <v>62</v>
      </c>
      <c r="F36" s="13"/>
      <c r="G36" s="13">
        <v>3</v>
      </c>
      <c r="H36" s="13">
        <v>44</v>
      </c>
      <c r="I36" s="13">
        <v>113</v>
      </c>
      <c r="J36" s="13"/>
      <c r="K36" s="13">
        <v>6</v>
      </c>
      <c r="L36" s="13">
        <v>156</v>
      </c>
      <c r="M36" s="13">
        <v>637</v>
      </c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s="1" customFormat="1" ht="20.100000000000001" customHeight="1" x14ac:dyDescent="0.25">
      <c r="B37" s="10" t="s">
        <v>19</v>
      </c>
      <c r="C37" s="11">
        <v>2.8</v>
      </c>
      <c r="D37" s="11">
        <v>26.2</v>
      </c>
      <c r="E37" s="11">
        <v>70</v>
      </c>
      <c r="F37" s="11"/>
      <c r="G37" s="11">
        <v>3.4</v>
      </c>
      <c r="H37" s="11">
        <v>42.8</v>
      </c>
      <c r="I37" s="11">
        <v>133.80000000000001</v>
      </c>
      <c r="J37" s="11"/>
      <c r="K37" s="11">
        <v>6.4</v>
      </c>
      <c r="L37" s="11">
        <v>159.6</v>
      </c>
      <c r="M37" s="11">
        <v>769.4</v>
      </c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20.100000000000001" customHeight="1" x14ac:dyDescent="0.25"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26" s="1" customFormat="1" ht="20.100000000000001" customHeight="1" x14ac:dyDescent="0.25">
      <c r="A39" s="1" t="s">
        <v>21</v>
      </c>
      <c r="B39" s="10" t="s">
        <v>17</v>
      </c>
      <c r="C39" s="11">
        <v>32.200000000000003</v>
      </c>
      <c r="D39" s="11">
        <v>173.8</v>
      </c>
      <c r="E39" s="11">
        <v>391.6</v>
      </c>
      <c r="F39" s="11"/>
      <c r="G39" s="11">
        <v>35.799999999999997</v>
      </c>
      <c r="H39" s="11">
        <v>221.8</v>
      </c>
      <c r="I39" s="11">
        <v>521.6</v>
      </c>
      <c r="J39" s="11"/>
      <c r="K39" s="11">
        <v>41.6</v>
      </c>
      <c r="L39" s="11">
        <v>370.6</v>
      </c>
      <c r="M39" s="11">
        <v>1049.4000000000001</v>
      </c>
    </row>
    <row r="40" spans="1:26" ht="20.100000000000001" customHeight="1" x14ac:dyDescent="0.25">
      <c r="B40" s="12">
        <v>2008</v>
      </c>
      <c r="C40" s="13">
        <v>23</v>
      </c>
      <c r="D40" s="13">
        <v>182</v>
      </c>
      <c r="E40" s="13">
        <v>400</v>
      </c>
      <c r="F40" s="13"/>
      <c r="G40" s="13">
        <v>27</v>
      </c>
      <c r="H40" s="13">
        <v>234</v>
      </c>
      <c r="I40" s="13">
        <v>545</v>
      </c>
      <c r="J40" s="13"/>
      <c r="K40" s="13">
        <v>34</v>
      </c>
      <c r="L40" s="13">
        <v>396</v>
      </c>
      <c r="M40" s="13">
        <v>1042</v>
      </c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20.100000000000001" customHeight="1" x14ac:dyDescent="0.25">
      <c r="B41" s="12">
        <v>2009</v>
      </c>
      <c r="C41" s="13">
        <v>34</v>
      </c>
      <c r="D41" s="13">
        <v>177</v>
      </c>
      <c r="E41" s="13">
        <v>436</v>
      </c>
      <c r="F41" s="13"/>
      <c r="G41" s="13">
        <v>40</v>
      </c>
      <c r="H41" s="13">
        <v>219</v>
      </c>
      <c r="I41" s="13">
        <v>559</v>
      </c>
      <c r="J41" s="13"/>
      <c r="K41" s="13">
        <v>43</v>
      </c>
      <c r="L41" s="13">
        <v>332</v>
      </c>
      <c r="M41" s="13">
        <v>1021</v>
      </c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20.100000000000001" customHeight="1" x14ac:dyDescent="0.25">
      <c r="B42" s="12">
        <v>2010</v>
      </c>
      <c r="C42" s="13">
        <v>26</v>
      </c>
      <c r="D42" s="13">
        <v>169</v>
      </c>
      <c r="E42" s="13">
        <v>360</v>
      </c>
      <c r="F42" s="13"/>
      <c r="G42" s="13">
        <v>32</v>
      </c>
      <c r="H42" s="13">
        <v>208</v>
      </c>
      <c r="I42" s="13">
        <v>471</v>
      </c>
      <c r="J42" s="13"/>
      <c r="K42" s="13">
        <v>35</v>
      </c>
      <c r="L42" s="13">
        <v>319</v>
      </c>
      <c r="M42" s="13">
        <v>845</v>
      </c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20.100000000000001" customHeight="1" x14ac:dyDescent="0.25">
      <c r="B43" s="12">
        <v>2011</v>
      </c>
      <c r="C43" s="13">
        <v>22</v>
      </c>
      <c r="D43" s="13">
        <v>153</v>
      </c>
      <c r="E43" s="13">
        <v>313</v>
      </c>
      <c r="F43" s="13"/>
      <c r="G43" s="13">
        <v>27</v>
      </c>
      <c r="H43" s="13">
        <v>178</v>
      </c>
      <c r="I43" s="13">
        <v>402</v>
      </c>
      <c r="J43" s="13"/>
      <c r="K43" s="13">
        <v>33</v>
      </c>
      <c r="L43" s="13">
        <v>291</v>
      </c>
      <c r="M43" s="13">
        <v>806</v>
      </c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ht="20.100000000000001" customHeight="1" x14ac:dyDescent="0.25">
      <c r="B44" s="12">
        <v>2012</v>
      </c>
      <c r="C44" s="13">
        <v>17</v>
      </c>
      <c r="D44" s="13">
        <v>178</v>
      </c>
      <c r="E44" s="13">
        <v>345</v>
      </c>
      <c r="F44" s="13"/>
      <c r="G44" s="13">
        <v>19</v>
      </c>
      <c r="H44" s="13">
        <v>217</v>
      </c>
      <c r="I44" s="13">
        <v>448</v>
      </c>
      <c r="J44" s="13"/>
      <c r="K44" s="13">
        <v>21</v>
      </c>
      <c r="L44" s="13">
        <v>343</v>
      </c>
      <c r="M44" s="13">
        <v>867</v>
      </c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20.100000000000001" customHeight="1" x14ac:dyDescent="0.25">
      <c r="B45" s="12">
        <v>2013</v>
      </c>
      <c r="C45" s="13">
        <v>15</v>
      </c>
      <c r="D45" s="13">
        <v>129</v>
      </c>
      <c r="E45" s="13">
        <v>268</v>
      </c>
      <c r="F45" s="13"/>
      <c r="G45" s="13">
        <v>16</v>
      </c>
      <c r="H45" s="13">
        <v>155</v>
      </c>
      <c r="I45" s="13">
        <v>356</v>
      </c>
      <c r="J45" s="13"/>
      <c r="K45" s="13">
        <v>23</v>
      </c>
      <c r="L45" s="13">
        <v>281</v>
      </c>
      <c r="M45" s="13">
        <v>775</v>
      </c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20.100000000000001" customHeight="1" x14ac:dyDescent="0.25">
      <c r="B46" s="12">
        <v>2014</v>
      </c>
      <c r="C46" s="13">
        <v>23</v>
      </c>
      <c r="D46" s="13">
        <v>150</v>
      </c>
      <c r="E46" s="13">
        <v>289</v>
      </c>
      <c r="F46" s="13"/>
      <c r="G46" s="13">
        <v>24</v>
      </c>
      <c r="H46" s="13">
        <v>201</v>
      </c>
      <c r="I46" s="13">
        <v>417</v>
      </c>
      <c r="J46" s="13"/>
      <c r="K46" s="13">
        <v>30</v>
      </c>
      <c r="L46" s="13">
        <v>327</v>
      </c>
      <c r="M46" s="13">
        <v>826</v>
      </c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20.100000000000001" customHeight="1" x14ac:dyDescent="0.25">
      <c r="B47" s="12">
        <v>2015</v>
      </c>
      <c r="C47" s="13">
        <v>23</v>
      </c>
      <c r="D47" s="13">
        <v>134</v>
      </c>
      <c r="E47" s="13">
        <v>280</v>
      </c>
      <c r="F47" s="13"/>
      <c r="G47" s="13">
        <v>24</v>
      </c>
      <c r="H47" s="13">
        <v>165</v>
      </c>
      <c r="I47" s="13">
        <v>370</v>
      </c>
      <c r="J47" s="13"/>
      <c r="K47" s="13">
        <v>27</v>
      </c>
      <c r="L47" s="13">
        <v>258</v>
      </c>
      <c r="M47" s="13">
        <v>735</v>
      </c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20.100000000000001" customHeight="1" x14ac:dyDescent="0.25">
      <c r="B48" s="12">
        <v>2016</v>
      </c>
      <c r="C48" s="13">
        <v>21</v>
      </c>
      <c r="D48" s="13">
        <v>139</v>
      </c>
      <c r="E48" s="13">
        <v>287</v>
      </c>
      <c r="F48" s="13"/>
      <c r="G48" s="13">
        <v>23</v>
      </c>
      <c r="H48" s="13">
        <v>177</v>
      </c>
      <c r="I48" s="13">
        <v>364</v>
      </c>
      <c r="J48" s="13"/>
      <c r="K48" s="13">
        <v>30</v>
      </c>
      <c r="L48" s="13">
        <v>268</v>
      </c>
      <c r="M48" s="13">
        <v>709</v>
      </c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20.100000000000001" customHeight="1" x14ac:dyDescent="0.25">
      <c r="B49" s="12">
        <v>2017</v>
      </c>
      <c r="C49" s="13">
        <v>25</v>
      </c>
      <c r="D49" s="13">
        <v>135</v>
      </c>
      <c r="E49" s="13">
        <v>254</v>
      </c>
      <c r="F49" s="13"/>
      <c r="G49" s="13">
        <v>27</v>
      </c>
      <c r="H49" s="13">
        <v>174</v>
      </c>
      <c r="I49" s="13">
        <v>333</v>
      </c>
      <c r="J49" s="13"/>
      <c r="K49" s="13">
        <v>29</v>
      </c>
      <c r="L49" s="13">
        <v>281</v>
      </c>
      <c r="M49" s="13">
        <v>620</v>
      </c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20.100000000000001" customHeight="1" x14ac:dyDescent="0.25">
      <c r="B50" s="12">
        <v>2018</v>
      </c>
      <c r="C50" s="13">
        <v>24</v>
      </c>
      <c r="D50" s="13">
        <v>145</v>
      </c>
      <c r="E50" s="13">
        <v>259</v>
      </c>
      <c r="F50" s="13"/>
      <c r="G50" s="13">
        <v>25</v>
      </c>
      <c r="H50" s="13">
        <v>188</v>
      </c>
      <c r="I50" s="13">
        <v>350</v>
      </c>
      <c r="J50" s="13"/>
      <c r="K50" s="13">
        <v>33</v>
      </c>
      <c r="L50" s="13">
        <v>283</v>
      </c>
      <c r="M50" s="13">
        <v>640</v>
      </c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s="1" customFormat="1" ht="20.100000000000001" customHeight="1" x14ac:dyDescent="0.25">
      <c r="B51" s="10" t="s">
        <v>19</v>
      </c>
      <c r="C51" s="11">
        <v>23.2</v>
      </c>
      <c r="D51" s="11">
        <v>140.6</v>
      </c>
      <c r="E51" s="11">
        <v>273.8</v>
      </c>
      <c r="F51" s="11"/>
      <c r="G51" s="11">
        <v>24.6</v>
      </c>
      <c r="H51" s="11">
        <v>181</v>
      </c>
      <c r="I51" s="11">
        <v>366.8</v>
      </c>
      <c r="J51" s="11"/>
      <c r="K51" s="11">
        <v>29.8</v>
      </c>
      <c r="L51" s="11">
        <v>283.39999999999998</v>
      </c>
      <c r="M51" s="11">
        <v>706</v>
      </c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20.100000000000001" customHeight="1" x14ac:dyDescent="0.25"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26" s="1" customFormat="1" ht="20.100000000000001" customHeight="1" x14ac:dyDescent="0.25">
      <c r="A53" s="1" t="s">
        <v>22</v>
      </c>
      <c r="B53" s="10" t="s">
        <v>17</v>
      </c>
      <c r="C53" s="11">
        <v>117</v>
      </c>
      <c r="D53" s="11">
        <v>717</v>
      </c>
      <c r="E53" s="11">
        <v>4090.4</v>
      </c>
      <c r="F53" s="11"/>
      <c r="G53" s="11">
        <v>139.6</v>
      </c>
      <c r="H53" s="11">
        <v>914.2</v>
      </c>
      <c r="I53" s="11">
        <v>5764</v>
      </c>
      <c r="J53" s="11"/>
      <c r="K53" s="11">
        <v>161.6</v>
      </c>
      <c r="L53" s="11">
        <v>1257.8</v>
      </c>
      <c r="M53" s="11">
        <v>10606.4</v>
      </c>
    </row>
    <row r="54" spans="1:26" ht="20.100000000000001" customHeight="1" x14ac:dyDescent="0.25">
      <c r="B54" s="12">
        <v>2008</v>
      </c>
      <c r="C54" s="13">
        <v>105</v>
      </c>
      <c r="D54" s="13">
        <v>659</v>
      </c>
      <c r="E54" s="13">
        <v>3673</v>
      </c>
      <c r="F54" s="13"/>
      <c r="G54" s="13">
        <v>131</v>
      </c>
      <c r="H54" s="13">
        <v>866</v>
      </c>
      <c r="I54" s="13">
        <v>5289</v>
      </c>
      <c r="J54" s="13"/>
      <c r="K54" s="13">
        <v>153</v>
      </c>
      <c r="L54" s="13">
        <v>1203</v>
      </c>
      <c r="M54" s="13">
        <v>9670</v>
      </c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20.100000000000001" customHeight="1" x14ac:dyDescent="0.25">
      <c r="B55" s="12">
        <v>2009</v>
      </c>
      <c r="C55" s="13">
        <v>80</v>
      </c>
      <c r="D55" s="13">
        <v>641</v>
      </c>
      <c r="E55" s="13">
        <v>3804</v>
      </c>
      <c r="F55" s="13"/>
      <c r="G55" s="13">
        <v>100</v>
      </c>
      <c r="H55" s="13">
        <v>824</v>
      </c>
      <c r="I55" s="13">
        <v>5312</v>
      </c>
      <c r="J55" s="13"/>
      <c r="K55" s="13">
        <v>116</v>
      </c>
      <c r="L55" s="13">
        <v>1135</v>
      </c>
      <c r="M55" s="13">
        <v>9579</v>
      </c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20.100000000000001" customHeight="1" x14ac:dyDescent="0.25">
      <c r="B56" s="12">
        <v>2010</v>
      </c>
      <c r="C56" s="13">
        <v>78</v>
      </c>
      <c r="D56" s="13">
        <v>523</v>
      </c>
      <c r="E56" s="13">
        <v>3037</v>
      </c>
      <c r="F56" s="13"/>
      <c r="G56" s="13">
        <v>91</v>
      </c>
      <c r="H56" s="13">
        <v>675</v>
      </c>
      <c r="I56" s="13">
        <v>4412</v>
      </c>
      <c r="J56" s="13"/>
      <c r="K56" s="13">
        <v>105</v>
      </c>
      <c r="L56" s="13">
        <v>903</v>
      </c>
      <c r="M56" s="13">
        <v>8301</v>
      </c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20.100000000000001" customHeight="1" x14ac:dyDescent="0.25">
      <c r="B57" s="12">
        <v>2011</v>
      </c>
      <c r="C57" s="13">
        <v>59</v>
      </c>
      <c r="D57" s="13">
        <v>436</v>
      </c>
      <c r="E57" s="13">
        <v>2778</v>
      </c>
      <c r="F57" s="13"/>
      <c r="G57" s="13">
        <v>79</v>
      </c>
      <c r="H57" s="13">
        <v>564</v>
      </c>
      <c r="I57" s="13">
        <v>4024</v>
      </c>
      <c r="J57" s="13"/>
      <c r="K57" s="13">
        <v>89</v>
      </c>
      <c r="L57" s="13">
        <v>758</v>
      </c>
      <c r="M57" s="13">
        <v>7777</v>
      </c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20.100000000000001" customHeight="1" x14ac:dyDescent="0.25">
      <c r="B58" s="12">
        <v>2012</v>
      </c>
      <c r="C58" s="13">
        <v>49</v>
      </c>
      <c r="D58" s="13">
        <v>456</v>
      </c>
      <c r="E58" s="13">
        <v>2715</v>
      </c>
      <c r="F58" s="13"/>
      <c r="G58" s="13">
        <v>57</v>
      </c>
      <c r="H58" s="13">
        <v>599</v>
      </c>
      <c r="I58" s="13">
        <v>4013</v>
      </c>
      <c r="J58" s="13"/>
      <c r="K58" s="13">
        <v>73</v>
      </c>
      <c r="L58" s="13">
        <v>847</v>
      </c>
      <c r="M58" s="13">
        <v>7665</v>
      </c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20.100000000000001" customHeight="1" x14ac:dyDescent="0.25">
      <c r="B59" s="12">
        <v>2013</v>
      </c>
      <c r="C59" s="13">
        <v>59</v>
      </c>
      <c r="D59" s="13">
        <v>432</v>
      </c>
      <c r="E59" s="13">
        <v>2480</v>
      </c>
      <c r="F59" s="13"/>
      <c r="G59" s="13">
        <v>80</v>
      </c>
      <c r="H59" s="13">
        <v>547</v>
      </c>
      <c r="I59" s="13">
        <v>3702</v>
      </c>
      <c r="J59" s="13"/>
      <c r="K59" s="13">
        <v>89</v>
      </c>
      <c r="L59" s="13">
        <v>718</v>
      </c>
      <c r="M59" s="13">
        <v>6964</v>
      </c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20.100000000000001" customHeight="1" x14ac:dyDescent="0.25">
      <c r="B60" s="12">
        <v>2014</v>
      </c>
      <c r="C60" s="13">
        <v>66</v>
      </c>
      <c r="D60" s="13">
        <v>401</v>
      </c>
      <c r="E60" s="13">
        <v>2257</v>
      </c>
      <c r="F60" s="13"/>
      <c r="G60" s="13">
        <v>80</v>
      </c>
      <c r="H60" s="13">
        <v>494</v>
      </c>
      <c r="I60" s="13">
        <v>3397</v>
      </c>
      <c r="J60" s="13"/>
      <c r="K60" s="13">
        <v>94</v>
      </c>
      <c r="L60" s="13">
        <v>686</v>
      </c>
      <c r="M60" s="13">
        <v>6786</v>
      </c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20.100000000000001" customHeight="1" x14ac:dyDescent="0.25">
      <c r="B61" s="12">
        <v>2015</v>
      </c>
      <c r="C61" s="13">
        <v>51</v>
      </c>
      <c r="D61" s="13">
        <v>330</v>
      </c>
      <c r="E61" s="13">
        <v>2140</v>
      </c>
      <c r="F61" s="13"/>
      <c r="G61" s="13">
        <v>68</v>
      </c>
      <c r="H61" s="13">
        <v>466</v>
      </c>
      <c r="I61" s="13">
        <v>3415</v>
      </c>
      <c r="J61" s="13"/>
      <c r="K61" s="13">
        <v>75</v>
      </c>
      <c r="L61" s="13">
        <v>638</v>
      </c>
      <c r="M61" s="13">
        <v>6713</v>
      </c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20.100000000000001" customHeight="1" x14ac:dyDescent="0.25">
      <c r="B62" s="12">
        <v>2016</v>
      </c>
      <c r="C62" s="13">
        <v>77</v>
      </c>
      <c r="D62" s="13">
        <v>450</v>
      </c>
      <c r="E62" s="13">
        <v>2239</v>
      </c>
      <c r="F62" s="13"/>
      <c r="G62" s="13">
        <v>96</v>
      </c>
      <c r="H62" s="13">
        <v>575</v>
      </c>
      <c r="I62" s="13">
        <v>3406</v>
      </c>
      <c r="J62" s="13"/>
      <c r="K62" s="13">
        <v>106</v>
      </c>
      <c r="L62" s="13">
        <v>762</v>
      </c>
      <c r="M62" s="13">
        <v>6697</v>
      </c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20.100000000000001" customHeight="1" x14ac:dyDescent="0.25">
      <c r="B63" s="12">
        <v>2017</v>
      </c>
      <c r="C63" s="13">
        <v>47</v>
      </c>
      <c r="D63" s="13">
        <v>371</v>
      </c>
      <c r="E63" s="13">
        <v>1890</v>
      </c>
      <c r="F63" s="13"/>
      <c r="G63" s="13">
        <v>59</v>
      </c>
      <c r="H63" s="13">
        <v>481</v>
      </c>
      <c r="I63" s="13">
        <v>2949</v>
      </c>
      <c r="J63" s="13"/>
      <c r="K63" s="13">
        <v>64</v>
      </c>
      <c r="L63" s="13">
        <v>662</v>
      </c>
      <c r="M63" s="13">
        <v>5707</v>
      </c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20.100000000000001" customHeight="1" x14ac:dyDescent="0.25">
      <c r="B64" s="12">
        <v>2018</v>
      </c>
      <c r="C64" s="13">
        <v>53</v>
      </c>
      <c r="D64" s="13">
        <v>367</v>
      </c>
      <c r="E64" s="13">
        <v>1804</v>
      </c>
      <c r="F64" s="13"/>
      <c r="G64" s="13">
        <v>70</v>
      </c>
      <c r="H64" s="13">
        <v>488</v>
      </c>
      <c r="I64" s="13">
        <v>2684</v>
      </c>
      <c r="J64" s="13"/>
      <c r="K64" s="13">
        <v>75</v>
      </c>
      <c r="L64" s="13">
        <v>667</v>
      </c>
      <c r="M64" s="13">
        <v>5079</v>
      </c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s="1" customFormat="1" ht="20.100000000000001" customHeight="1" thickBot="1" x14ac:dyDescent="0.3">
      <c r="A65" s="4"/>
      <c r="B65" s="19" t="s">
        <v>19</v>
      </c>
      <c r="C65" s="20">
        <v>58.8</v>
      </c>
      <c r="D65" s="20">
        <v>383.8</v>
      </c>
      <c r="E65" s="20">
        <v>2066</v>
      </c>
      <c r="F65" s="20"/>
      <c r="G65" s="20">
        <v>74.599999999999994</v>
      </c>
      <c r="H65" s="20">
        <v>500.8</v>
      </c>
      <c r="I65" s="20">
        <v>3170.2</v>
      </c>
      <c r="J65" s="20"/>
      <c r="K65" s="20">
        <v>82.8</v>
      </c>
      <c r="L65" s="20">
        <v>683</v>
      </c>
      <c r="M65" s="20">
        <v>6196.4</v>
      </c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77" spans="1:26" x14ac:dyDescent="0.25">
      <c r="B77" s="21"/>
    </row>
  </sheetData>
  <pageMargins left="0.39370078740157483" right="0.39370078740157483" top="0.39370078740157483" bottom="0.39370078740157483" header="0" footer="0"/>
  <pageSetup paperSize="9" scale="6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Z144"/>
  <sheetViews>
    <sheetView zoomScale="66" zoomScaleNormal="66" workbookViewId="0"/>
  </sheetViews>
  <sheetFormatPr defaultRowHeight="15.75" x14ac:dyDescent="0.25"/>
  <cols>
    <col min="1" max="1" width="16" style="1" customWidth="1"/>
    <col min="2" max="2" width="22.5703125" style="14" customWidth="1"/>
    <col min="3" max="3" width="7.7109375" style="14" customWidth="1"/>
    <col min="4" max="4" width="12.140625" style="14" customWidth="1"/>
    <col min="5" max="5" width="13.28515625" style="14" customWidth="1"/>
    <col min="6" max="6" width="2.7109375" style="14" customWidth="1"/>
    <col min="7" max="7" width="7.7109375" style="14" customWidth="1"/>
    <col min="8" max="8" width="11.85546875" style="14" customWidth="1"/>
    <col min="9" max="9" width="13.28515625" style="14" customWidth="1"/>
    <col min="10" max="10" width="2.5703125" style="14" customWidth="1"/>
    <col min="11" max="11" width="7.7109375" style="14" customWidth="1"/>
    <col min="12" max="12" width="11" style="14" customWidth="1"/>
    <col min="13" max="13" width="13.5703125" style="14" customWidth="1"/>
    <col min="14" max="16384" width="9.140625" style="14"/>
  </cols>
  <sheetData>
    <row r="1" spans="1:26" s="3" customFormat="1" ht="18" x14ac:dyDescent="0.25">
      <c r="A1" s="1" t="s">
        <v>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1</v>
      </c>
    </row>
    <row r="2" spans="1:26" x14ac:dyDescent="0.25">
      <c r="A2" s="1" t="s">
        <v>24</v>
      </c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26" s="3" customFormat="1" ht="18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6" s="3" customFormat="1" ht="18" x14ac:dyDescent="0.25">
      <c r="A4" s="1" t="s">
        <v>54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6" s="3" customFormat="1" ht="18.75" thickBot="1" x14ac:dyDescent="0.3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26" s="1" customFormat="1" x14ac:dyDescent="0.25">
      <c r="C6" s="5" t="s">
        <v>55</v>
      </c>
      <c r="D6" s="5"/>
      <c r="E6" s="5"/>
      <c r="F6" s="6"/>
      <c r="G6" s="5" t="s">
        <v>56</v>
      </c>
      <c r="H6" s="5"/>
      <c r="I6" s="5"/>
      <c r="J6" s="6"/>
      <c r="K6" s="5" t="s">
        <v>57</v>
      </c>
      <c r="L6" s="5"/>
      <c r="M6" s="5"/>
    </row>
    <row r="7" spans="1:26" s="1" customFormat="1" x14ac:dyDescent="0.25">
      <c r="A7" s="7" t="s">
        <v>8</v>
      </c>
      <c r="B7" s="7"/>
      <c r="C7" s="8"/>
      <c r="D7" s="8"/>
      <c r="E7" s="8" t="s">
        <v>9</v>
      </c>
      <c r="F7" s="8"/>
      <c r="G7" s="8"/>
      <c r="H7" s="8"/>
      <c r="I7" s="8" t="s">
        <v>9</v>
      </c>
      <c r="J7" s="8"/>
      <c r="K7" s="8"/>
      <c r="L7" s="8"/>
      <c r="M7" s="8" t="s">
        <v>9</v>
      </c>
    </row>
    <row r="8" spans="1:26" s="1" customFormat="1" ht="16.5" thickBot="1" x14ac:dyDescent="0.3">
      <c r="A8" s="4" t="s">
        <v>10</v>
      </c>
      <c r="B8" s="4" t="s">
        <v>11</v>
      </c>
      <c r="C8" s="9" t="s">
        <v>12</v>
      </c>
      <c r="D8" s="9" t="s">
        <v>13</v>
      </c>
      <c r="E8" s="9" t="s">
        <v>14</v>
      </c>
      <c r="F8" s="9"/>
      <c r="G8" s="9" t="s">
        <v>12</v>
      </c>
      <c r="H8" s="9" t="s">
        <v>13</v>
      </c>
      <c r="I8" s="9" t="s">
        <v>14</v>
      </c>
      <c r="J8" s="9"/>
      <c r="K8" s="9" t="s">
        <v>12</v>
      </c>
      <c r="L8" s="9" t="s">
        <v>13</v>
      </c>
      <c r="M8" s="9" t="s">
        <v>14</v>
      </c>
    </row>
    <row r="9" spans="1:26" s="1" customFormat="1" ht="20.100000000000001" customHeight="1" x14ac:dyDescent="0.25">
      <c r="A9" s="7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26" s="1" customFormat="1" ht="20.100000000000001" customHeight="1" x14ac:dyDescent="0.25">
      <c r="A10" s="1" t="s">
        <v>25</v>
      </c>
      <c r="B10" s="10" t="s">
        <v>17</v>
      </c>
      <c r="C10" s="11">
        <v>0</v>
      </c>
      <c r="D10" s="11">
        <v>3.8</v>
      </c>
      <c r="E10" s="11">
        <v>19</v>
      </c>
      <c r="F10" s="11"/>
      <c r="G10" s="11">
        <v>0.2</v>
      </c>
      <c r="H10" s="11">
        <v>5.2</v>
      </c>
      <c r="I10" s="11">
        <v>33.6</v>
      </c>
      <c r="J10" s="11"/>
      <c r="K10" s="11">
        <v>0.4</v>
      </c>
      <c r="L10" s="11">
        <v>15.2</v>
      </c>
      <c r="M10" s="11">
        <v>228</v>
      </c>
    </row>
    <row r="11" spans="1:26" ht="20.100000000000001" customHeight="1" x14ac:dyDescent="0.25">
      <c r="B11" s="12">
        <v>2008</v>
      </c>
      <c r="C11" s="13">
        <v>0</v>
      </c>
      <c r="D11" s="13">
        <v>2</v>
      </c>
      <c r="E11" s="13">
        <v>8</v>
      </c>
      <c r="F11" s="13"/>
      <c r="G11" s="13">
        <v>0</v>
      </c>
      <c r="H11" s="13">
        <v>3</v>
      </c>
      <c r="I11" s="13">
        <v>19</v>
      </c>
      <c r="J11" s="13"/>
      <c r="K11" s="13">
        <v>0</v>
      </c>
      <c r="L11" s="13">
        <v>14</v>
      </c>
      <c r="M11" s="13">
        <v>177</v>
      </c>
      <c r="O11" s="15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20.100000000000001" customHeight="1" x14ac:dyDescent="0.25">
      <c r="B12" s="12">
        <v>2009</v>
      </c>
      <c r="C12" s="13">
        <v>0</v>
      </c>
      <c r="D12" s="13">
        <v>4</v>
      </c>
      <c r="E12" s="13">
        <v>26</v>
      </c>
      <c r="F12" s="13"/>
      <c r="G12" s="13">
        <v>0</v>
      </c>
      <c r="H12" s="13">
        <v>4</v>
      </c>
      <c r="I12" s="13">
        <v>39</v>
      </c>
      <c r="J12" s="13"/>
      <c r="K12" s="13">
        <v>0</v>
      </c>
      <c r="L12" s="13">
        <v>10</v>
      </c>
      <c r="M12" s="13">
        <v>225</v>
      </c>
      <c r="O12" s="15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20.100000000000001" customHeight="1" x14ac:dyDescent="0.25">
      <c r="B13" s="12">
        <v>2010</v>
      </c>
      <c r="C13" s="13">
        <v>0</v>
      </c>
      <c r="D13" s="13">
        <v>2</v>
      </c>
      <c r="E13" s="13">
        <v>21</v>
      </c>
      <c r="F13" s="13"/>
      <c r="G13" s="13">
        <v>1</v>
      </c>
      <c r="H13" s="13">
        <v>3</v>
      </c>
      <c r="I13" s="13">
        <v>37</v>
      </c>
      <c r="J13" s="13"/>
      <c r="K13" s="13">
        <v>1</v>
      </c>
      <c r="L13" s="13">
        <v>10</v>
      </c>
      <c r="M13" s="13">
        <v>205</v>
      </c>
      <c r="O13" s="15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20.100000000000001" customHeight="1" x14ac:dyDescent="0.25">
      <c r="B14" s="12">
        <v>2011</v>
      </c>
      <c r="C14" s="13">
        <v>0</v>
      </c>
      <c r="D14" s="13">
        <v>9</v>
      </c>
      <c r="E14" s="13">
        <v>24</v>
      </c>
      <c r="F14" s="13"/>
      <c r="G14" s="13">
        <v>0</v>
      </c>
      <c r="H14" s="13">
        <v>11</v>
      </c>
      <c r="I14" s="13">
        <v>38</v>
      </c>
      <c r="J14" s="13"/>
      <c r="K14" s="13">
        <v>1</v>
      </c>
      <c r="L14" s="13">
        <v>23</v>
      </c>
      <c r="M14" s="13">
        <v>198</v>
      </c>
      <c r="O14" s="15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20.100000000000001" customHeight="1" x14ac:dyDescent="0.25">
      <c r="B15" s="12">
        <v>2012</v>
      </c>
      <c r="C15" s="13">
        <v>0</v>
      </c>
      <c r="D15" s="13">
        <v>1</v>
      </c>
      <c r="E15" s="13">
        <v>23</v>
      </c>
      <c r="F15" s="13"/>
      <c r="G15" s="13">
        <v>0</v>
      </c>
      <c r="H15" s="13">
        <v>2</v>
      </c>
      <c r="I15" s="13">
        <v>35</v>
      </c>
      <c r="J15" s="13"/>
      <c r="K15" s="13">
        <v>0</v>
      </c>
      <c r="L15" s="13">
        <v>16</v>
      </c>
      <c r="M15" s="13">
        <v>165</v>
      </c>
      <c r="O15" s="15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20.100000000000001" customHeight="1" x14ac:dyDescent="0.25">
      <c r="B16" s="12">
        <v>2013</v>
      </c>
      <c r="C16" s="13">
        <v>0</v>
      </c>
      <c r="D16" s="13">
        <v>0</v>
      </c>
      <c r="E16" s="13">
        <v>5</v>
      </c>
      <c r="F16" s="13"/>
      <c r="G16" s="13">
        <v>0</v>
      </c>
      <c r="H16" s="13">
        <v>0</v>
      </c>
      <c r="I16" s="13">
        <v>16</v>
      </c>
      <c r="J16" s="13"/>
      <c r="K16" s="13">
        <v>1</v>
      </c>
      <c r="L16" s="13">
        <v>12</v>
      </c>
      <c r="M16" s="13">
        <v>152</v>
      </c>
      <c r="O16" s="15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20.100000000000001" customHeight="1" x14ac:dyDescent="0.25">
      <c r="B17" s="12">
        <v>2014</v>
      </c>
      <c r="C17" s="13">
        <v>0</v>
      </c>
      <c r="D17" s="13">
        <v>0</v>
      </c>
      <c r="E17" s="13">
        <v>16</v>
      </c>
      <c r="F17" s="13"/>
      <c r="G17" s="13">
        <v>0</v>
      </c>
      <c r="H17" s="13">
        <v>0</v>
      </c>
      <c r="I17" s="13">
        <v>20</v>
      </c>
      <c r="J17" s="13"/>
      <c r="K17" s="13">
        <v>1</v>
      </c>
      <c r="L17" s="13">
        <v>6</v>
      </c>
      <c r="M17" s="13">
        <v>164</v>
      </c>
      <c r="O17" s="15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20.100000000000001" customHeight="1" x14ac:dyDescent="0.25">
      <c r="B18" s="12">
        <v>2015</v>
      </c>
      <c r="C18" s="13">
        <v>0</v>
      </c>
      <c r="D18" s="13">
        <v>2</v>
      </c>
      <c r="E18" s="13">
        <v>8</v>
      </c>
      <c r="F18" s="13"/>
      <c r="G18" s="13">
        <v>0</v>
      </c>
      <c r="H18" s="13">
        <v>2</v>
      </c>
      <c r="I18" s="13">
        <v>23</v>
      </c>
      <c r="J18" s="13"/>
      <c r="K18" s="13">
        <v>1</v>
      </c>
      <c r="L18" s="13">
        <v>9</v>
      </c>
      <c r="M18" s="13">
        <v>137</v>
      </c>
      <c r="O18" s="15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20.100000000000001" customHeight="1" x14ac:dyDescent="0.25">
      <c r="B19" s="12">
        <v>2016</v>
      </c>
      <c r="C19" s="13">
        <v>0</v>
      </c>
      <c r="D19" s="13">
        <v>1</v>
      </c>
      <c r="E19" s="13">
        <v>14</v>
      </c>
      <c r="F19" s="13"/>
      <c r="G19" s="13">
        <v>1</v>
      </c>
      <c r="H19" s="13">
        <v>3</v>
      </c>
      <c r="I19" s="13">
        <v>24</v>
      </c>
      <c r="J19" s="13"/>
      <c r="K19" s="13">
        <v>1</v>
      </c>
      <c r="L19" s="13">
        <v>12</v>
      </c>
      <c r="M19" s="13">
        <v>155</v>
      </c>
      <c r="O19" s="15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20.100000000000001" customHeight="1" x14ac:dyDescent="0.25">
      <c r="B20" s="12">
        <v>2017</v>
      </c>
      <c r="C20" s="13">
        <v>0</v>
      </c>
      <c r="D20" s="13">
        <v>1</v>
      </c>
      <c r="E20" s="13">
        <v>23</v>
      </c>
      <c r="F20" s="13"/>
      <c r="G20" s="13">
        <v>0</v>
      </c>
      <c r="H20" s="13">
        <v>2</v>
      </c>
      <c r="I20" s="13">
        <v>29</v>
      </c>
      <c r="J20" s="13"/>
      <c r="K20" s="13">
        <v>0</v>
      </c>
      <c r="L20" s="13">
        <v>10</v>
      </c>
      <c r="M20" s="13">
        <v>164</v>
      </c>
      <c r="O20" s="15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20.100000000000001" customHeight="1" x14ac:dyDescent="0.25">
      <c r="B21" s="12">
        <v>2018</v>
      </c>
      <c r="C21" s="13">
        <v>1</v>
      </c>
      <c r="D21" s="13">
        <v>1</v>
      </c>
      <c r="E21" s="13">
        <v>14</v>
      </c>
      <c r="F21" s="13"/>
      <c r="G21" s="13">
        <v>1</v>
      </c>
      <c r="H21" s="13">
        <v>2</v>
      </c>
      <c r="I21" s="13">
        <v>21</v>
      </c>
      <c r="J21" s="13"/>
      <c r="K21" s="13">
        <v>1</v>
      </c>
      <c r="L21" s="13">
        <v>7</v>
      </c>
      <c r="M21" s="13">
        <v>104</v>
      </c>
      <c r="O21" s="15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s="1" customFormat="1" ht="20.100000000000001" customHeight="1" x14ac:dyDescent="0.25">
      <c r="B22" s="10" t="s">
        <v>19</v>
      </c>
      <c r="C22" s="11">
        <v>0.2</v>
      </c>
      <c r="D22" s="11">
        <v>1</v>
      </c>
      <c r="E22" s="11">
        <v>15</v>
      </c>
      <c r="F22" s="11"/>
      <c r="G22" s="11">
        <v>0.4</v>
      </c>
      <c r="H22" s="11">
        <v>1.8</v>
      </c>
      <c r="I22" s="11">
        <v>23.4</v>
      </c>
      <c r="J22" s="11"/>
      <c r="K22" s="11">
        <v>0.8</v>
      </c>
      <c r="L22" s="11">
        <v>8.8000000000000007</v>
      </c>
      <c r="M22" s="11">
        <v>144.80000000000001</v>
      </c>
      <c r="O22" s="18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20.100000000000001" customHeight="1" x14ac:dyDescent="0.25"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O23" s="15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s="1" customFormat="1" ht="20.100000000000001" customHeight="1" x14ac:dyDescent="0.25">
      <c r="A24" s="1" t="s">
        <v>41</v>
      </c>
      <c r="B24" s="10" t="s">
        <v>17</v>
      </c>
      <c r="C24" s="11">
        <v>0.6</v>
      </c>
      <c r="D24" s="11">
        <v>4.5999999999999996</v>
      </c>
      <c r="E24" s="11">
        <v>31.4</v>
      </c>
      <c r="F24" s="11"/>
      <c r="G24" s="11">
        <v>0.6</v>
      </c>
      <c r="H24" s="11">
        <v>6.6</v>
      </c>
      <c r="I24" s="11">
        <v>47.2</v>
      </c>
      <c r="J24" s="11"/>
      <c r="K24" s="11">
        <v>0.8</v>
      </c>
      <c r="L24" s="11">
        <v>8</v>
      </c>
      <c r="M24" s="11">
        <v>74.2</v>
      </c>
      <c r="O24" s="15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20.100000000000001" customHeight="1" x14ac:dyDescent="0.25">
      <c r="B25" s="12">
        <v>2008</v>
      </c>
      <c r="C25" s="13">
        <v>2</v>
      </c>
      <c r="D25" s="13">
        <v>7</v>
      </c>
      <c r="E25" s="13">
        <v>27</v>
      </c>
      <c r="F25" s="13"/>
      <c r="G25" s="13">
        <v>2</v>
      </c>
      <c r="H25" s="13">
        <v>7</v>
      </c>
      <c r="I25" s="13">
        <v>29</v>
      </c>
      <c r="J25" s="13"/>
      <c r="K25" s="13">
        <v>3</v>
      </c>
      <c r="L25" s="13">
        <v>8</v>
      </c>
      <c r="M25" s="13">
        <v>58</v>
      </c>
      <c r="O25" s="15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20.100000000000001" customHeight="1" x14ac:dyDescent="0.25">
      <c r="B26" s="12">
        <v>2009</v>
      </c>
      <c r="C26" s="13">
        <v>0</v>
      </c>
      <c r="D26" s="13">
        <v>14</v>
      </c>
      <c r="E26" s="13">
        <v>55</v>
      </c>
      <c r="F26" s="13"/>
      <c r="G26" s="13">
        <v>0</v>
      </c>
      <c r="H26" s="13">
        <v>14</v>
      </c>
      <c r="I26" s="13">
        <v>59</v>
      </c>
      <c r="J26" s="13"/>
      <c r="K26" s="13">
        <v>0</v>
      </c>
      <c r="L26" s="13">
        <v>15</v>
      </c>
      <c r="M26" s="13">
        <v>76</v>
      </c>
      <c r="O26" s="15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20.100000000000001" customHeight="1" x14ac:dyDescent="0.25">
      <c r="B27" s="12">
        <v>2010</v>
      </c>
      <c r="C27" s="13">
        <v>0</v>
      </c>
      <c r="D27" s="13">
        <v>1</v>
      </c>
      <c r="E27" s="13">
        <v>19</v>
      </c>
      <c r="F27" s="13"/>
      <c r="G27" s="13">
        <v>1</v>
      </c>
      <c r="H27" s="13">
        <v>1</v>
      </c>
      <c r="I27" s="13">
        <v>25</v>
      </c>
      <c r="J27" s="13"/>
      <c r="K27" s="13">
        <v>1</v>
      </c>
      <c r="L27" s="13">
        <v>2</v>
      </c>
      <c r="M27" s="13">
        <v>44</v>
      </c>
      <c r="O27" s="15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20.100000000000001" customHeight="1" x14ac:dyDescent="0.25">
      <c r="B28" s="12">
        <v>2011</v>
      </c>
      <c r="C28" s="13">
        <v>0</v>
      </c>
      <c r="D28" s="13">
        <v>1</v>
      </c>
      <c r="E28" s="13">
        <v>5</v>
      </c>
      <c r="F28" s="13"/>
      <c r="G28" s="13">
        <v>0</v>
      </c>
      <c r="H28" s="13">
        <v>2</v>
      </c>
      <c r="I28" s="13">
        <v>6</v>
      </c>
      <c r="J28" s="13"/>
      <c r="K28" s="13">
        <v>0</v>
      </c>
      <c r="L28" s="13">
        <v>2</v>
      </c>
      <c r="M28" s="13">
        <v>22</v>
      </c>
      <c r="O28" s="15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20.100000000000001" customHeight="1" x14ac:dyDescent="0.25">
      <c r="B29" s="12">
        <v>2012</v>
      </c>
      <c r="C29" s="13">
        <v>0</v>
      </c>
      <c r="D29" s="13">
        <v>8</v>
      </c>
      <c r="E29" s="13">
        <v>27</v>
      </c>
      <c r="F29" s="13"/>
      <c r="G29" s="13">
        <v>0</v>
      </c>
      <c r="H29" s="13">
        <v>12</v>
      </c>
      <c r="I29" s="13">
        <v>45</v>
      </c>
      <c r="J29" s="13"/>
      <c r="K29" s="13">
        <v>0</v>
      </c>
      <c r="L29" s="13">
        <v>15</v>
      </c>
      <c r="M29" s="13">
        <v>69</v>
      </c>
      <c r="O29" s="15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20.100000000000001" customHeight="1" x14ac:dyDescent="0.25">
      <c r="B30" s="12">
        <v>2013</v>
      </c>
      <c r="C30" s="13">
        <v>1</v>
      </c>
      <c r="D30" s="13">
        <v>9</v>
      </c>
      <c r="E30" s="13">
        <v>34</v>
      </c>
      <c r="F30" s="13"/>
      <c r="G30" s="13">
        <v>1</v>
      </c>
      <c r="H30" s="13">
        <v>11</v>
      </c>
      <c r="I30" s="13">
        <v>41</v>
      </c>
      <c r="J30" s="13"/>
      <c r="K30" s="13">
        <v>1</v>
      </c>
      <c r="L30" s="13">
        <v>15</v>
      </c>
      <c r="M30" s="13">
        <v>53</v>
      </c>
      <c r="O30" s="15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20.100000000000001" customHeight="1" x14ac:dyDescent="0.25">
      <c r="B31" s="12">
        <v>2014</v>
      </c>
      <c r="C31" s="13">
        <v>0</v>
      </c>
      <c r="D31" s="13">
        <v>2</v>
      </c>
      <c r="E31" s="13">
        <v>20</v>
      </c>
      <c r="F31" s="13"/>
      <c r="G31" s="13">
        <v>0</v>
      </c>
      <c r="H31" s="13">
        <v>2</v>
      </c>
      <c r="I31" s="13">
        <v>25</v>
      </c>
      <c r="J31" s="13"/>
      <c r="K31" s="13">
        <v>1</v>
      </c>
      <c r="L31" s="13">
        <v>2</v>
      </c>
      <c r="M31" s="13">
        <v>36</v>
      </c>
      <c r="O31" s="15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20.100000000000001" customHeight="1" x14ac:dyDescent="0.25">
      <c r="B32" s="12">
        <v>2015</v>
      </c>
      <c r="C32" s="13">
        <v>0</v>
      </c>
      <c r="D32" s="13">
        <v>2</v>
      </c>
      <c r="E32" s="13">
        <v>8</v>
      </c>
      <c r="F32" s="13"/>
      <c r="G32" s="13">
        <v>0</v>
      </c>
      <c r="H32" s="13">
        <v>6</v>
      </c>
      <c r="I32" s="13">
        <v>26</v>
      </c>
      <c r="J32" s="13"/>
      <c r="K32" s="13">
        <v>0</v>
      </c>
      <c r="L32" s="13">
        <v>6</v>
      </c>
      <c r="M32" s="13">
        <v>34</v>
      </c>
      <c r="O32" s="15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20.100000000000001" customHeight="1" x14ac:dyDescent="0.25">
      <c r="B33" s="12">
        <v>2016</v>
      </c>
      <c r="C33" s="13">
        <v>2</v>
      </c>
      <c r="D33" s="13">
        <v>2</v>
      </c>
      <c r="E33" s="13">
        <v>21</v>
      </c>
      <c r="F33" s="13"/>
      <c r="G33" s="13">
        <v>2</v>
      </c>
      <c r="H33" s="13">
        <v>2</v>
      </c>
      <c r="I33" s="13">
        <v>24</v>
      </c>
      <c r="J33" s="13"/>
      <c r="K33" s="13">
        <v>2</v>
      </c>
      <c r="L33" s="13">
        <v>3</v>
      </c>
      <c r="M33" s="13">
        <v>48</v>
      </c>
      <c r="O33" s="18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20.100000000000001" customHeight="1" x14ac:dyDescent="0.25">
      <c r="B34" s="12">
        <v>2017</v>
      </c>
      <c r="C34" s="13">
        <v>0</v>
      </c>
      <c r="D34" s="13">
        <v>2</v>
      </c>
      <c r="E34" s="13">
        <v>8</v>
      </c>
      <c r="F34" s="13"/>
      <c r="G34" s="13">
        <v>0</v>
      </c>
      <c r="H34" s="13">
        <v>2</v>
      </c>
      <c r="I34" s="13">
        <v>8</v>
      </c>
      <c r="J34" s="13"/>
      <c r="K34" s="13">
        <v>0</v>
      </c>
      <c r="L34" s="13">
        <v>2</v>
      </c>
      <c r="M34" s="13">
        <v>17</v>
      </c>
      <c r="O34" s="15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20.100000000000001" customHeight="1" x14ac:dyDescent="0.25">
      <c r="B35" s="12">
        <v>2018</v>
      </c>
      <c r="C35" s="13">
        <v>2</v>
      </c>
      <c r="D35" s="13">
        <v>4</v>
      </c>
      <c r="E35" s="13">
        <v>16</v>
      </c>
      <c r="F35" s="13"/>
      <c r="G35" s="13">
        <v>2</v>
      </c>
      <c r="H35" s="13">
        <v>4</v>
      </c>
      <c r="I35" s="13">
        <v>17</v>
      </c>
      <c r="J35" s="13"/>
      <c r="K35" s="13">
        <v>2</v>
      </c>
      <c r="L35" s="13">
        <v>4</v>
      </c>
      <c r="M35" s="13">
        <v>20</v>
      </c>
      <c r="O35" s="15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s="1" customFormat="1" ht="20.100000000000001" customHeight="1" x14ac:dyDescent="0.25">
      <c r="B36" s="10" t="s">
        <v>19</v>
      </c>
      <c r="C36" s="11">
        <v>0.8</v>
      </c>
      <c r="D36" s="11">
        <v>2.4</v>
      </c>
      <c r="E36" s="11">
        <v>14.6</v>
      </c>
      <c r="F36" s="11"/>
      <c r="G36" s="11">
        <v>0.8</v>
      </c>
      <c r="H36" s="11">
        <v>3.2</v>
      </c>
      <c r="I36" s="11">
        <v>20</v>
      </c>
      <c r="J36" s="11"/>
      <c r="K36" s="11">
        <v>1</v>
      </c>
      <c r="L36" s="11">
        <v>3.4</v>
      </c>
      <c r="M36" s="11">
        <v>31</v>
      </c>
      <c r="O36" s="15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20.100000000000001" customHeight="1" x14ac:dyDescent="0.25">
      <c r="B37" s="12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O37" s="15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s="1" customFormat="1" ht="20.100000000000001" customHeight="1" x14ac:dyDescent="0.25">
      <c r="A38" s="1" t="s">
        <v>27</v>
      </c>
      <c r="B38" s="10" t="s">
        <v>17</v>
      </c>
      <c r="C38" s="11">
        <v>0</v>
      </c>
      <c r="D38" s="11">
        <v>3.2</v>
      </c>
      <c r="E38" s="11">
        <v>45.2</v>
      </c>
      <c r="F38" s="11"/>
      <c r="G38" s="11">
        <v>0.2</v>
      </c>
      <c r="H38" s="11">
        <v>6.4</v>
      </c>
      <c r="I38" s="11">
        <v>90.4</v>
      </c>
      <c r="J38" s="11"/>
      <c r="K38" s="11">
        <v>0.8</v>
      </c>
      <c r="L38" s="11">
        <v>55</v>
      </c>
      <c r="M38" s="11">
        <v>749</v>
      </c>
      <c r="O38" s="15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20.100000000000001" customHeight="1" x14ac:dyDescent="0.25">
      <c r="B39" s="12">
        <v>2008</v>
      </c>
      <c r="C39" s="13">
        <v>0</v>
      </c>
      <c r="D39" s="13">
        <v>2</v>
      </c>
      <c r="E39" s="13">
        <v>36</v>
      </c>
      <c r="F39" s="13"/>
      <c r="G39" s="13">
        <v>0</v>
      </c>
      <c r="H39" s="13">
        <v>3</v>
      </c>
      <c r="I39" s="13">
        <v>86</v>
      </c>
      <c r="J39" s="13"/>
      <c r="K39" s="13">
        <v>1</v>
      </c>
      <c r="L39" s="13">
        <v>59</v>
      </c>
      <c r="M39" s="13">
        <v>587</v>
      </c>
      <c r="O39" s="15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20.100000000000001" customHeight="1" x14ac:dyDescent="0.25">
      <c r="B40" s="12">
        <v>2009</v>
      </c>
      <c r="C40" s="13">
        <v>0</v>
      </c>
      <c r="D40" s="13">
        <v>2</v>
      </c>
      <c r="E40" s="13">
        <v>35</v>
      </c>
      <c r="F40" s="13"/>
      <c r="G40" s="13">
        <v>0</v>
      </c>
      <c r="H40" s="13">
        <v>4</v>
      </c>
      <c r="I40" s="13">
        <v>55</v>
      </c>
      <c r="J40" s="13"/>
      <c r="K40" s="13">
        <v>0</v>
      </c>
      <c r="L40" s="13">
        <v>36</v>
      </c>
      <c r="M40" s="13">
        <v>473</v>
      </c>
      <c r="O40" s="15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20.100000000000001" customHeight="1" x14ac:dyDescent="0.25">
      <c r="B41" s="12">
        <v>2010</v>
      </c>
      <c r="C41" s="13">
        <v>1</v>
      </c>
      <c r="D41" s="13">
        <v>13</v>
      </c>
      <c r="E41" s="13">
        <v>115</v>
      </c>
      <c r="F41" s="13"/>
      <c r="G41" s="13">
        <v>1</v>
      </c>
      <c r="H41" s="13">
        <v>16</v>
      </c>
      <c r="I41" s="13">
        <v>142</v>
      </c>
      <c r="J41" s="13"/>
      <c r="K41" s="13">
        <v>1</v>
      </c>
      <c r="L41" s="13">
        <v>52</v>
      </c>
      <c r="M41" s="13">
        <v>540</v>
      </c>
      <c r="O41" s="15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20.100000000000001" customHeight="1" x14ac:dyDescent="0.25">
      <c r="B42" s="12">
        <v>2011</v>
      </c>
      <c r="C42" s="13">
        <v>0</v>
      </c>
      <c r="D42" s="13">
        <v>3</v>
      </c>
      <c r="E42" s="13">
        <v>52</v>
      </c>
      <c r="F42" s="13"/>
      <c r="G42" s="13">
        <v>0</v>
      </c>
      <c r="H42" s="13">
        <v>5</v>
      </c>
      <c r="I42" s="13">
        <v>79</v>
      </c>
      <c r="J42" s="13"/>
      <c r="K42" s="13">
        <v>1</v>
      </c>
      <c r="L42" s="13">
        <v>51</v>
      </c>
      <c r="M42" s="13">
        <v>505</v>
      </c>
      <c r="O42" s="15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20.100000000000001" customHeight="1" x14ac:dyDescent="0.25">
      <c r="B43" s="12">
        <v>2012</v>
      </c>
      <c r="C43" s="13">
        <v>0</v>
      </c>
      <c r="D43" s="13">
        <v>7</v>
      </c>
      <c r="E43" s="13">
        <v>89</v>
      </c>
      <c r="F43" s="13"/>
      <c r="G43" s="13">
        <v>0</v>
      </c>
      <c r="H43" s="13">
        <v>10</v>
      </c>
      <c r="I43" s="13">
        <v>122</v>
      </c>
      <c r="J43" s="13"/>
      <c r="K43" s="13">
        <v>1</v>
      </c>
      <c r="L43" s="13">
        <v>44</v>
      </c>
      <c r="M43" s="13">
        <v>441</v>
      </c>
      <c r="O43" s="15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ht="20.100000000000001" customHeight="1" x14ac:dyDescent="0.25">
      <c r="B44" s="12">
        <v>2013</v>
      </c>
      <c r="C44" s="13">
        <v>1</v>
      </c>
      <c r="D44" s="13">
        <v>5</v>
      </c>
      <c r="E44" s="13">
        <v>56</v>
      </c>
      <c r="F44" s="13"/>
      <c r="G44" s="13">
        <v>1</v>
      </c>
      <c r="H44" s="13">
        <v>7</v>
      </c>
      <c r="I44" s="13">
        <v>95</v>
      </c>
      <c r="J44" s="13"/>
      <c r="K44" s="13">
        <v>2</v>
      </c>
      <c r="L44" s="13">
        <v>34</v>
      </c>
      <c r="M44" s="13">
        <v>394</v>
      </c>
      <c r="O44" s="15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20.100000000000001" customHeight="1" x14ac:dyDescent="0.25">
      <c r="B45" s="12">
        <v>2014</v>
      </c>
      <c r="C45" s="13">
        <v>0</v>
      </c>
      <c r="D45" s="13">
        <v>1</v>
      </c>
      <c r="E45" s="13">
        <v>21</v>
      </c>
      <c r="F45" s="13"/>
      <c r="G45" s="13">
        <v>0</v>
      </c>
      <c r="H45" s="13">
        <v>5</v>
      </c>
      <c r="I45" s="13">
        <v>41</v>
      </c>
      <c r="J45" s="13"/>
      <c r="K45" s="13">
        <v>1</v>
      </c>
      <c r="L45" s="13">
        <v>28</v>
      </c>
      <c r="M45" s="13">
        <v>291</v>
      </c>
      <c r="O45" s="18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20.100000000000001" customHeight="1" x14ac:dyDescent="0.25">
      <c r="B46" s="12">
        <v>2015</v>
      </c>
      <c r="C46" s="13">
        <v>0</v>
      </c>
      <c r="D46" s="13">
        <v>24</v>
      </c>
      <c r="E46" s="13">
        <v>69</v>
      </c>
      <c r="F46" s="13"/>
      <c r="G46" s="13">
        <v>1</v>
      </c>
      <c r="H46" s="13">
        <v>27</v>
      </c>
      <c r="I46" s="13">
        <v>107</v>
      </c>
      <c r="J46" s="13"/>
      <c r="K46" s="13">
        <v>1</v>
      </c>
      <c r="L46" s="13">
        <v>49</v>
      </c>
      <c r="M46" s="13">
        <v>332</v>
      </c>
      <c r="O46" s="15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20.100000000000001" customHeight="1" x14ac:dyDescent="0.25">
      <c r="B47" s="12">
        <v>2016</v>
      </c>
      <c r="C47" s="13">
        <v>1</v>
      </c>
      <c r="D47" s="13">
        <v>8</v>
      </c>
      <c r="E47" s="13">
        <v>46</v>
      </c>
      <c r="F47" s="13"/>
      <c r="G47" s="13">
        <v>3</v>
      </c>
      <c r="H47" s="13">
        <v>17</v>
      </c>
      <c r="I47" s="13">
        <v>76</v>
      </c>
      <c r="J47" s="13"/>
      <c r="K47" s="13">
        <v>3</v>
      </c>
      <c r="L47" s="13">
        <v>42</v>
      </c>
      <c r="M47" s="13">
        <v>302</v>
      </c>
      <c r="O47" s="15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20.100000000000001" customHeight="1" x14ac:dyDescent="0.25">
      <c r="B48" s="12">
        <v>2017</v>
      </c>
      <c r="C48" s="13">
        <v>0</v>
      </c>
      <c r="D48" s="13">
        <v>4</v>
      </c>
      <c r="E48" s="13">
        <v>69</v>
      </c>
      <c r="F48" s="13"/>
      <c r="G48" s="13">
        <v>1</v>
      </c>
      <c r="H48" s="13">
        <v>6</v>
      </c>
      <c r="I48" s="13">
        <v>95</v>
      </c>
      <c r="J48" s="13"/>
      <c r="K48" s="13">
        <v>2</v>
      </c>
      <c r="L48" s="13">
        <v>23</v>
      </c>
      <c r="M48" s="13">
        <v>357</v>
      </c>
      <c r="O48" s="15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20.100000000000001" customHeight="1" x14ac:dyDescent="0.25">
      <c r="B49" s="12">
        <v>2018</v>
      </c>
      <c r="C49" s="13">
        <v>1</v>
      </c>
      <c r="D49" s="13">
        <v>7</v>
      </c>
      <c r="E49" s="13">
        <v>14</v>
      </c>
      <c r="F49" s="13"/>
      <c r="G49" s="13">
        <v>2</v>
      </c>
      <c r="H49" s="13">
        <v>8</v>
      </c>
      <c r="I49" s="13">
        <v>21</v>
      </c>
      <c r="J49" s="13"/>
      <c r="K49" s="13">
        <v>2</v>
      </c>
      <c r="L49" s="13">
        <v>35</v>
      </c>
      <c r="M49" s="13">
        <v>230</v>
      </c>
      <c r="O49" s="15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s="1" customFormat="1" ht="20.100000000000001" customHeight="1" x14ac:dyDescent="0.25">
      <c r="B50" s="10" t="s">
        <v>19</v>
      </c>
      <c r="C50" s="11">
        <v>0.4</v>
      </c>
      <c r="D50" s="11">
        <v>8.8000000000000007</v>
      </c>
      <c r="E50" s="11">
        <v>43.8</v>
      </c>
      <c r="F50" s="11"/>
      <c r="G50" s="11">
        <v>1.4</v>
      </c>
      <c r="H50" s="11">
        <v>12.6</v>
      </c>
      <c r="I50" s="11">
        <v>68</v>
      </c>
      <c r="J50" s="11"/>
      <c r="K50" s="11">
        <v>1.8</v>
      </c>
      <c r="L50" s="11">
        <v>35.4</v>
      </c>
      <c r="M50" s="11">
        <v>302.39999999999998</v>
      </c>
      <c r="O50" s="15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20.100000000000001" customHeight="1" x14ac:dyDescent="0.25">
      <c r="B51" s="12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O51" s="15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s="1" customFormat="1" ht="20.100000000000001" customHeight="1" x14ac:dyDescent="0.25">
      <c r="A52" s="1" t="s">
        <v>28</v>
      </c>
      <c r="B52" s="10" t="s">
        <v>17</v>
      </c>
      <c r="C52" s="11">
        <v>4.5999999999999996</v>
      </c>
      <c r="D52" s="11">
        <v>29</v>
      </c>
      <c r="E52" s="11">
        <v>172.6</v>
      </c>
      <c r="F52" s="11"/>
      <c r="G52" s="11">
        <v>7.2</v>
      </c>
      <c r="H52" s="11">
        <v>37.799999999999997</v>
      </c>
      <c r="I52" s="11">
        <v>254.2</v>
      </c>
      <c r="J52" s="11"/>
      <c r="K52" s="11">
        <v>8</v>
      </c>
      <c r="L52" s="11">
        <v>50.2</v>
      </c>
      <c r="M52" s="11">
        <v>387.2</v>
      </c>
      <c r="O52" s="15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20.100000000000001" customHeight="1" x14ac:dyDescent="0.25">
      <c r="B53" s="12">
        <v>2008</v>
      </c>
      <c r="C53" s="13">
        <v>3</v>
      </c>
      <c r="D53" s="13">
        <v>24</v>
      </c>
      <c r="E53" s="13">
        <v>150</v>
      </c>
      <c r="F53" s="13"/>
      <c r="G53" s="13">
        <v>5</v>
      </c>
      <c r="H53" s="13">
        <v>32</v>
      </c>
      <c r="I53" s="13">
        <v>221</v>
      </c>
      <c r="J53" s="13"/>
      <c r="K53" s="13">
        <v>6</v>
      </c>
      <c r="L53" s="13">
        <v>42</v>
      </c>
      <c r="M53" s="13">
        <v>349</v>
      </c>
      <c r="O53" s="15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20.100000000000001" customHeight="1" x14ac:dyDescent="0.25">
      <c r="B54" s="12">
        <v>2009</v>
      </c>
      <c r="C54" s="13">
        <v>1</v>
      </c>
      <c r="D54" s="13">
        <v>29</v>
      </c>
      <c r="E54" s="13">
        <v>163</v>
      </c>
      <c r="F54" s="13"/>
      <c r="G54" s="13">
        <v>3</v>
      </c>
      <c r="H54" s="13">
        <v>39</v>
      </c>
      <c r="I54" s="13">
        <v>240</v>
      </c>
      <c r="J54" s="13"/>
      <c r="K54" s="13">
        <v>4</v>
      </c>
      <c r="L54" s="13">
        <v>51</v>
      </c>
      <c r="M54" s="13">
        <v>338</v>
      </c>
      <c r="O54" s="15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20.100000000000001" customHeight="1" x14ac:dyDescent="0.25">
      <c r="B55" s="12">
        <v>2010</v>
      </c>
      <c r="C55" s="13">
        <v>2</v>
      </c>
      <c r="D55" s="13">
        <v>18</v>
      </c>
      <c r="E55" s="13">
        <v>117</v>
      </c>
      <c r="F55" s="13"/>
      <c r="G55" s="13">
        <v>3</v>
      </c>
      <c r="H55" s="13">
        <v>34</v>
      </c>
      <c r="I55" s="13">
        <v>192</v>
      </c>
      <c r="J55" s="13"/>
      <c r="K55" s="13">
        <v>3</v>
      </c>
      <c r="L55" s="13">
        <v>39</v>
      </c>
      <c r="M55" s="13">
        <v>292</v>
      </c>
      <c r="O55" s="15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20.100000000000001" customHeight="1" x14ac:dyDescent="0.25">
      <c r="B56" s="12">
        <v>2011</v>
      </c>
      <c r="C56" s="13">
        <v>5</v>
      </c>
      <c r="D56" s="13">
        <v>23</v>
      </c>
      <c r="E56" s="13">
        <v>147</v>
      </c>
      <c r="F56" s="13"/>
      <c r="G56" s="13">
        <v>5</v>
      </c>
      <c r="H56" s="13">
        <v>32</v>
      </c>
      <c r="I56" s="13">
        <v>212</v>
      </c>
      <c r="J56" s="13"/>
      <c r="K56" s="13">
        <v>6</v>
      </c>
      <c r="L56" s="13">
        <v>35</v>
      </c>
      <c r="M56" s="13">
        <v>312</v>
      </c>
      <c r="O56" s="15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20.100000000000001" customHeight="1" x14ac:dyDescent="0.25">
      <c r="B57" s="12">
        <v>2012</v>
      </c>
      <c r="C57" s="13">
        <v>7</v>
      </c>
      <c r="D57" s="13">
        <v>22</v>
      </c>
      <c r="E57" s="13">
        <v>136</v>
      </c>
      <c r="F57" s="13"/>
      <c r="G57" s="13">
        <v>7</v>
      </c>
      <c r="H57" s="13">
        <v>30</v>
      </c>
      <c r="I57" s="13">
        <v>215</v>
      </c>
      <c r="J57" s="13"/>
      <c r="K57" s="13">
        <v>7</v>
      </c>
      <c r="L57" s="13">
        <v>36</v>
      </c>
      <c r="M57" s="13">
        <v>352</v>
      </c>
      <c r="O57" s="18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20.100000000000001" customHeight="1" x14ac:dyDescent="0.25">
      <c r="B58" s="12">
        <v>2013</v>
      </c>
      <c r="C58" s="13">
        <v>3</v>
      </c>
      <c r="D58" s="13">
        <v>16</v>
      </c>
      <c r="E58" s="13">
        <v>119</v>
      </c>
      <c r="F58" s="13"/>
      <c r="G58" s="13">
        <v>4</v>
      </c>
      <c r="H58" s="13">
        <v>18</v>
      </c>
      <c r="I58" s="13">
        <v>190</v>
      </c>
      <c r="J58" s="13"/>
      <c r="K58" s="13">
        <v>4</v>
      </c>
      <c r="L58" s="13">
        <v>27</v>
      </c>
      <c r="M58" s="13">
        <v>332</v>
      </c>
    </row>
    <row r="59" spans="1:26" ht="20.100000000000001" customHeight="1" x14ac:dyDescent="0.25">
      <c r="B59" s="12">
        <v>2014</v>
      </c>
      <c r="C59" s="13">
        <v>0</v>
      </c>
      <c r="D59" s="13">
        <v>23</v>
      </c>
      <c r="E59" s="13">
        <v>126</v>
      </c>
      <c r="F59" s="13"/>
      <c r="G59" s="13">
        <v>0</v>
      </c>
      <c r="H59" s="13">
        <v>27</v>
      </c>
      <c r="I59" s="13">
        <v>207</v>
      </c>
      <c r="J59" s="13"/>
      <c r="K59" s="13">
        <v>0</v>
      </c>
      <c r="L59" s="13">
        <v>32</v>
      </c>
      <c r="M59" s="13">
        <v>348</v>
      </c>
    </row>
    <row r="60" spans="1:26" ht="20.100000000000001" customHeight="1" x14ac:dyDescent="0.25">
      <c r="B60" s="12">
        <v>2015</v>
      </c>
      <c r="C60" s="22">
        <v>4</v>
      </c>
      <c r="D60" s="22">
        <v>19</v>
      </c>
      <c r="E60" s="22">
        <v>135</v>
      </c>
      <c r="F60" s="22"/>
      <c r="G60" s="22">
        <v>5</v>
      </c>
      <c r="H60" s="22">
        <v>28</v>
      </c>
      <c r="I60" s="22">
        <v>228</v>
      </c>
      <c r="J60" s="22"/>
      <c r="K60" s="22">
        <v>5</v>
      </c>
      <c r="L60" s="22">
        <v>35</v>
      </c>
      <c r="M60" s="22">
        <v>354</v>
      </c>
    </row>
    <row r="61" spans="1:26" ht="20.100000000000001" customHeight="1" x14ac:dyDescent="0.25">
      <c r="B61" s="12">
        <v>2016</v>
      </c>
      <c r="C61" s="13">
        <v>3</v>
      </c>
      <c r="D61" s="13">
        <v>28</v>
      </c>
      <c r="E61" s="13">
        <v>149</v>
      </c>
      <c r="F61" s="13"/>
      <c r="G61" s="13">
        <v>5</v>
      </c>
      <c r="H61" s="13">
        <v>34</v>
      </c>
      <c r="I61" s="13">
        <v>225</v>
      </c>
      <c r="J61" s="13"/>
      <c r="K61" s="13">
        <v>5</v>
      </c>
      <c r="L61" s="13">
        <v>41</v>
      </c>
      <c r="M61" s="13">
        <v>391</v>
      </c>
    </row>
    <row r="62" spans="1:26" ht="20.100000000000001" customHeight="1" x14ac:dyDescent="0.25">
      <c r="B62" s="12">
        <v>2017</v>
      </c>
      <c r="C62" s="13">
        <v>2</v>
      </c>
      <c r="D62" s="13">
        <v>28</v>
      </c>
      <c r="E62" s="13">
        <v>136</v>
      </c>
      <c r="F62" s="13"/>
      <c r="G62" s="13">
        <v>2</v>
      </c>
      <c r="H62" s="13">
        <v>29</v>
      </c>
      <c r="I62" s="13">
        <v>202</v>
      </c>
      <c r="J62" s="13"/>
      <c r="K62" s="13">
        <v>2</v>
      </c>
      <c r="L62" s="13">
        <v>35</v>
      </c>
      <c r="M62" s="13">
        <v>323</v>
      </c>
    </row>
    <row r="63" spans="1:26" ht="20.100000000000001" customHeight="1" x14ac:dyDescent="0.25">
      <c r="B63" s="12">
        <v>2018</v>
      </c>
      <c r="C63" s="13">
        <v>2</v>
      </c>
      <c r="D63" s="13">
        <v>29</v>
      </c>
      <c r="E63" s="13">
        <v>137</v>
      </c>
      <c r="F63" s="13"/>
      <c r="G63" s="13">
        <v>5</v>
      </c>
      <c r="H63" s="13">
        <v>35</v>
      </c>
      <c r="I63" s="13">
        <v>212</v>
      </c>
      <c r="J63" s="13"/>
      <c r="K63" s="13">
        <v>5</v>
      </c>
      <c r="L63" s="13">
        <v>39</v>
      </c>
      <c r="M63" s="13">
        <v>319</v>
      </c>
    </row>
    <row r="64" spans="1:26" s="1" customFormat="1" ht="20.100000000000001" customHeight="1" thickBot="1" x14ac:dyDescent="0.3">
      <c r="A64" s="4"/>
      <c r="B64" s="19" t="s">
        <v>19</v>
      </c>
      <c r="C64" s="20">
        <v>2.2000000000000002</v>
      </c>
      <c r="D64" s="20">
        <v>25.4</v>
      </c>
      <c r="E64" s="20">
        <v>136.6</v>
      </c>
      <c r="F64" s="20"/>
      <c r="G64" s="20">
        <v>3.4</v>
      </c>
      <c r="H64" s="20">
        <v>30.6</v>
      </c>
      <c r="I64" s="20">
        <v>214.8</v>
      </c>
      <c r="J64" s="20"/>
      <c r="K64" s="20">
        <v>3.4</v>
      </c>
      <c r="L64" s="20">
        <v>36.4</v>
      </c>
      <c r="M64" s="20">
        <v>347</v>
      </c>
    </row>
    <row r="65" spans="2:13" x14ac:dyDescent="0.25">
      <c r="B65" s="12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9" spans="2:13" s="1" customFormat="1" x14ac:dyDescent="0.25"/>
    <row r="71" spans="2:13" s="23" customFormat="1" ht="18" x14ac:dyDescent="0.25"/>
    <row r="83" s="1" customFormat="1" x14ac:dyDescent="0.25"/>
    <row r="96" s="1" customFormat="1" x14ac:dyDescent="0.25"/>
    <row r="100" spans="3:13" x14ac:dyDescent="0.25"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</row>
    <row r="101" spans="3:13" x14ac:dyDescent="0.25"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</row>
    <row r="102" spans="3:13" x14ac:dyDescent="0.25"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</row>
    <row r="103" spans="3:13" x14ac:dyDescent="0.25"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</row>
    <row r="104" spans="3:13" x14ac:dyDescent="0.25"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</row>
    <row r="105" spans="3:13" x14ac:dyDescent="0.25"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</row>
    <row r="106" spans="3:13" x14ac:dyDescent="0.25"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</row>
    <row r="107" spans="3:13" x14ac:dyDescent="0.25"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</row>
    <row r="108" spans="3:13" x14ac:dyDescent="0.25"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</row>
    <row r="109" spans="3:13" x14ac:dyDescent="0.25"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</row>
    <row r="110" spans="3:13" x14ac:dyDescent="0.25"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</row>
    <row r="111" spans="3:13" x14ac:dyDescent="0.25"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</row>
    <row r="112" spans="3:13" x14ac:dyDescent="0.25"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</row>
    <row r="113" spans="3:13" x14ac:dyDescent="0.25"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</row>
    <row r="144" spans="2:2" x14ac:dyDescent="0.25">
      <c r="B144" s="21"/>
    </row>
  </sheetData>
  <pageMargins left="0.39370078740157483" right="0.39370078740157483" top="0.39370078740157483" bottom="0.39370078740157483" header="0" footer="0"/>
  <pageSetup paperSize="9" scale="6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M101"/>
  <sheetViews>
    <sheetView zoomScale="70" workbookViewId="0"/>
  </sheetViews>
  <sheetFormatPr defaultRowHeight="15.75" x14ac:dyDescent="0.25"/>
  <cols>
    <col min="1" max="1" width="16" style="1" customWidth="1"/>
    <col min="2" max="2" width="23" style="14" customWidth="1"/>
    <col min="3" max="3" width="10.28515625" style="14" customWidth="1"/>
    <col min="4" max="4" width="12" style="14" customWidth="1"/>
    <col min="5" max="5" width="12.7109375" style="14" customWidth="1"/>
    <col min="6" max="6" width="2.7109375" style="14" customWidth="1"/>
    <col min="7" max="7" width="10.42578125" style="14" customWidth="1"/>
    <col min="8" max="8" width="11.28515625" style="14" customWidth="1"/>
    <col min="9" max="9" width="13.7109375" style="14" customWidth="1"/>
    <col min="10" max="10" width="2.5703125" style="14" customWidth="1"/>
    <col min="11" max="11" width="8.85546875" style="14" customWidth="1"/>
    <col min="12" max="12" width="11.140625" style="14" customWidth="1"/>
    <col min="13" max="13" width="12.85546875" style="14" customWidth="1"/>
    <col min="14" max="16384" width="9.140625" style="14"/>
  </cols>
  <sheetData>
    <row r="1" spans="1:13" s="3" customFormat="1" ht="18" x14ac:dyDescent="0.25">
      <c r="A1" s="1" t="s">
        <v>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1</v>
      </c>
    </row>
    <row r="2" spans="1:13" x14ac:dyDescent="0.25">
      <c r="A2" s="1" t="s">
        <v>24</v>
      </c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s="3" customFormat="1" ht="18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s="3" customFormat="1" ht="18" x14ac:dyDescent="0.25">
      <c r="A4" s="1" t="s">
        <v>54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s="3" customFormat="1" ht="18.75" thickBot="1" x14ac:dyDescent="0.3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s="1" customFormat="1" x14ac:dyDescent="0.25">
      <c r="A6" s="25"/>
      <c r="B6" s="25"/>
      <c r="C6" s="5" t="s">
        <v>55</v>
      </c>
      <c r="D6" s="5"/>
      <c r="E6" s="5"/>
      <c r="F6" s="6"/>
      <c r="G6" s="5" t="s">
        <v>56</v>
      </c>
      <c r="H6" s="5"/>
      <c r="I6" s="5"/>
      <c r="J6" s="6"/>
      <c r="K6" s="5" t="s">
        <v>57</v>
      </c>
      <c r="L6" s="5"/>
      <c r="M6" s="5"/>
    </row>
    <row r="7" spans="1:13" s="1" customFormat="1" x14ac:dyDescent="0.25">
      <c r="A7" s="7" t="s">
        <v>8</v>
      </c>
      <c r="B7" s="7"/>
      <c r="C7" s="8"/>
      <c r="D7" s="8"/>
      <c r="E7" s="8" t="s">
        <v>9</v>
      </c>
      <c r="F7" s="8"/>
      <c r="G7" s="8"/>
      <c r="H7" s="8"/>
      <c r="I7" s="8" t="s">
        <v>9</v>
      </c>
      <c r="J7" s="8"/>
      <c r="K7" s="8"/>
      <c r="L7" s="8"/>
      <c r="M7" s="8" t="s">
        <v>9</v>
      </c>
    </row>
    <row r="8" spans="1:13" s="1" customFormat="1" ht="16.5" thickBot="1" x14ac:dyDescent="0.3">
      <c r="A8" s="4" t="s">
        <v>10</v>
      </c>
      <c r="B8" s="4" t="s">
        <v>11</v>
      </c>
      <c r="C8" s="9" t="s">
        <v>12</v>
      </c>
      <c r="D8" s="9" t="s">
        <v>13</v>
      </c>
      <c r="E8" s="9" t="s">
        <v>14</v>
      </c>
      <c r="F8" s="9"/>
      <c r="G8" s="9" t="s">
        <v>12</v>
      </c>
      <c r="H8" s="9" t="s">
        <v>13</v>
      </c>
      <c r="I8" s="9" t="s">
        <v>14</v>
      </c>
      <c r="J8" s="9"/>
      <c r="K8" s="9" t="s">
        <v>12</v>
      </c>
      <c r="L8" s="9" t="s">
        <v>13</v>
      </c>
      <c r="M8" s="9" t="s">
        <v>14</v>
      </c>
    </row>
    <row r="9" spans="1:13" s="1" customFormat="1" ht="20.100000000000001" customHeight="1" x14ac:dyDescent="0.25">
      <c r="A9" s="7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s="1" customFormat="1" ht="20.100000000000001" customHeight="1" x14ac:dyDescent="0.25">
      <c r="A10" s="1" t="s">
        <v>29</v>
      </c>
      <c r="B10" s="10" t="s">
        <v>17</v>
      </c>
      <c r="C10" s="73">
        <v>1.2</v>
      </c>
      <c r="D10" s="73">
        <v>14.4</v>
      </c>
      <c r="E10" s="73">
        <v>100.4</v>
      </c>
      <c r="F10" s="73"/>
      <c r="G10" s="73">
        <v>3</v>
      </c>
      <c r="H10" s="73">
        <v>26.2</v>
      </c>
      <c r="I10" s="73">
        <v>159</v>
      </c>
      <c r="J10" s="73"/>
      <c r="K10" s="73">
        <v>3.6</v>
      </c>
      <c r="L10" s="73">
        <v>31.6</v>
      </c>
      <c r="M10" s="73">
        <v>208.8</v>
      </c>
    </row>
    <row r="11" spans="1:13" ht="20.100000000000001" customHeight="1" x14ac:dyDescent="0.25">
      <c r="B11" s="12">
        <v>2008</v>
      </c>
      <c r="C11" s="74">
        <v>1</v>
      </c>
      <c r="D11" s="74">
        <v>9</v>
      </c>
      <c r="E11" s="74">
        <v>87</v>
      </c>
      <c r="F11" s="74"/>
      <c r="G11" s="74">
        <v>2</v>
      </c>
      <c r="H11" s="74">
        <v>17</v>
      </c>
      <c r="I11" s="74">
        <v>142</v>
      </c>
      <c r="J11" s="74"/>
      <c r="K11" s="74">
        <v>2</v>
      </c>
      <c r="L11" s="74">
        <v>23</v>
      </c>
      <c r="M11" s="74">
        <v>191</v>
      </c>
    </row>
    <row r="12" spans="1:13" ht="20.100000000000001" customHeight="1" x14ac:dyDescent="0.25">
      <c r="B12" s="12">
        <v>2009</v>
      </c>
      <c r="C12" s="74">
        <v>0</v>
      </c>
      <c r="D12" s="74">
        <v>12</v>
      </c>
      <c r="E12" s="74">
        <v>75</v>
      </c>
      <c r="F12" s="74"/>
      <c r="G12" s="74">
        <v>1</v>
      </c>
      <c r="H12" s="74">
        <v>18</v>
      </c>
      <c r="I12" s="74">
        <v>124</v>
      </c>
      <c r="J12" s="74"/>
      <c r="K12" s="74">
        <v>1</v>
      </c>
      <c r="L12" s="74">
        <v>22</v>
      </c>
      <c r="M12" s="74">
        <v>163</v>
      </c>
    </row>
    <row r="13" spans="1:13" ht="20.100000000000001" customHeight="1" x14ac:dyDescent="0.25">
      <c r="B13" s="12">
        <v>2010</v>
      </c>
      <c r="C13" s="74">
        <v>4</v>
      </c>
      <c r="D13" s="74">
        <v>10</v>
      </c>
      <c r="E13" s="74">
        <v>85</v>
      </c>
      <c r="F13" s="74"/>
      <c r="G13" s="74">
        <v>5</v>
      </c>
      <c r="H13" s="74">
        <v>19</v>
      </c>
      <c r="I13" s="74">
        <v>134</v>
      </c>
      <c r="J13" s="74"/>
      <c r="K13" s="74">
        <v>5</v>
      </c>
      <c r="L13" s="74">
        <v>21</v>
      </c>
      <c r="M13" s="74">
        <v>162</v>
      </c>
    </row>
    <row r="14" spans="1:13" ht="20.100000000000001" customHeight="1" x14ac:dyDescent="0.25">
      <c r="B14" s="12">
        <v>2011</v>
      </c>
      <c r="C14" s="74">
        <v>1</v>
      </c>
      <c r="D14" s="74">
        <v>17</v>
      </c>
      <c r="E14" s="74">
        <v>68</v>
      </c>
      <c r="F14" s="74"/>
      <c r="G14" s="74">
        <v>3</v>
      </c>
      <c r="H14" s="74">
        <v>26</v>
      </c>
      <c r="I14" s="74">
        <v>116</v>
      </c>
      <c r="J14" s="74"/>
      <c r="K14" s="74">
        <v>3</v>
      </c>
      <c r="L14" s="74">
        <v>28</v>
      </c>
      <c r="M14" s="74">
        <v>145</v>
      </c>
    </row>
    <row r="15" spans="1:13" ht="20.100000000000001" customHeight="1" x14ac:dyDescent="0.25">
      <c r="B15" s="12">
        <v>2012</v>
      </c>
      <c r="C15" s="74">
        <v>3</v>
      </c>
      <c r="D15" s="74">
        <v>19</v>
      </c>
      <c r="E15" s="74">
        <v>60</v>
      </c>
      <c r="F15" s="74"/>
      <c r="G15" s="74">
        <v>6</v>
      </c>
      <c r="H15" s="74">
        <v>28</v>
      </c>
      <c r="I15" s="74">
        <v>112</v>
      </c>
      <c r="J15" s="74"/>
      <c r="K15" s="74">
        <v>6</v>
      </c>
      <c r="L15" s="74">
        <v>32</v>
      </c>
      <c r="M15" s="74">
        <v>140</v>
      </c>
    </row>
    <row r="16" spans="1:13" ht="20.100000000000001" customHeight="1" x14ac:dyDescent="0.25">
      <c r="B16" s="12">
        <v>2013</v>
      </c>
      <c r="C16" s="74">
        <v>1</v>
      </c>
      <c r="D16" s="74">
        <v>10</v>
      </c>
      <c r="E16" s="74">
        <v>50</v>
      </c>
      <c r="F16" s="74"/>
      <c r="G16" s="74">
        <v>1</v>
      </c>
      <c r="H16" s="74">
        <v>17</v>
      </c>
      <c r="I16" s="74">
        <v>96</v>
      </c>
      <c r="J16" s="74"/>
      <c r="K16" s="74">
        <v>1</v>
      </c>
      <c r="L16" s="74">
        <v>18</v>
      </c>
      <c r="M16" s="74">
        <v>109</v>
      </c>
    </row>
    <row r="17" spans="1:13" ht="20.100000000000001" customHeight="1" x14ac:dyDescent="0.25">
      <c r="B17" s="12">
        <v>2014</v>
      </c>
      <c r="C17" s="74">
        <v>2</v>
      </c>
      <c r="D17" s="74">
        <v>9</v>
      </c>
      <c r="E17" s="74">
        <v>48</v>
      </c>
      <c r="F17" s="74"/>
      <c r="G17" s="74">
        <v>2</v>
      </c>
      <c r="H17" s="74">
        <v>15</v>
      </c>
      <c r="I17" s="74">
        <v>88</v>
      </c>
      <c r="J17" s="74"/>
      <c r="K17" s="74">
        <v>2</v>
      </c>
      <c r="L17" s="74">
        <v>18</v>
      </c>
      <c r="M17" s="74">
        <v>106</v>
      </c>
    </row>
    <row r="18" spans="1:13" ht="20.100000000000001" customHeight="1" x14ac:dyDescent="0.25">
      <c r="B18" s="12">
        <v>2015</v>
      </c>
      <c r="C18" s="74">
        <v>4</v>
      </c>
      <c r="D18" s="74">
        <v>3</v>
      </c>
      <c r="E18" s="74">
        <v>55</v>
      </c>
      <c r="F18" s="74"/>
      <c r="G18" s="74">
        <v>8</v>
      </c>
      <c r="H18" s="74">
        <v>10</v>
      </c>
      <c r="I18" s="74">
        <v>93</v>
      </c>
      <c r="J18" s="74"/>
      <c r="K18" s="74">
        <v>8</v>
      </c>
      <c r="L18" s="74">
        <v>11</v>
      </c>
      <c r="M18" s="74">
        <v>116</v>
      </c>
    </row>
    <row r="19" spans="1:13" ht="20.100000000000001" customHeight="1" x14ac:dyDescent="0.25">
      <c r="B19" s="12">
        <v>2016</v>
      </c>
      <c r="C19" s="74">
        <v>1</v>
      </c>
      <c r="D19" s="74">
        <v>8</v>
      </c>
      <c r="E19" s="74">
        <v>46</v>
      </c>
      <c r="F19" s="74"/>
      <c r="G19" s="74">
        <v>1</v>
      </c>
      <c r="H19" s="74">
        <v>12</v>
      </c>
      <c r="I19" s="74">
        <v>75</v>
      </c>
      <c r="J19" s="74"/>
      <c r="K19" s="74">
        <v>1</v>
      </c>
      <c r="L19" s="74">
        <v>13</v>
      </c>
      <c r="M19" s="74">
        <v>82</v>
      </c>
    </row>
    <row r="20" spans="1:13" ht="20.100000000000001" customHeight="1" x14ac:dyDescent="0.25">
      <c r="B20" s="12">
        <v>2017</v>
      </c>
      <c r="C20" s="74">
        <v>0</v>
      </c>
      <c r="D20" s="74">
        <v>6</v>
      </c>
      <c r="E20" s="74">
        <v>35</v>
      </c>
      <c r="F20" s="74"/>
      <c r="G20" s="74">
        <v>1</v>
      </c>
      <c r="H20" s="74">
        <v>8</v>
      </c>
      <c r="I20" s="74">
        <v>60</v>
      </c>
      <c r="J20" s="74"/>
      <c r="K20" s="74">
        <v>1</v>
      </c>
      <c r="L20" s="74">
        <v>10</v>
      </c>
      <c r="M20" s="74">
        <v>79</v>
      </c>
    </row>
    <row r="21" spans="1:13" ht="20.100000000000001" customHeight="1" x14ac:dyDescent="0.25">
      <c r="B21" s="12">
        <v>2018</v>
      </c>
      <c r="C21" s="13">
        <v>0</v>
      </c>
      <c r="D21" s="13">
        <v>7</v>
      </c>
      <c r="E21" s="13">
        <v>33</v>
      </c>
      <c r="F21" s="13"/>
      <c r="G21" s="13">
        <v>0</v>
      </c>
      <c r="H21" s="13">
        <v>12</v>
      </c>
      <c r="I21" s="13">
        <v>54</v>
      </c>
      <c r="J21" s="13"/>
      <c r="K21" s="13">
        <v>0</v>
      </c>
      <c r="L21" s="13">
        <v>14</v>
      </c>
      <c r="M21" s="13">
        <v>73</v>
      </c>
    </row>
    <row r="22" spans="1:13" s="1" customFormat="1" ht="20.100000000000001" customHeight="1" x14ac:dyDescent="0.25">
      <c r="B22" s="10" t="s">
        <v>19</v>
      </c>
      <c r="C22" s="11">
        <v>1.4</v>
      </c>
      <c r="D22" s="11">
        <v>6.6</v>
      </c>
      <c r="E22" s="11">
        <v>43.4</v>
      </c>
      <c r="F22" s="11"/>
      <c r="G22" s="11">
        <v>2.4</v>
      </c>
      <c r="H22" s="11">
        <v>11.4</v>
      </c>
      <c r="I22" s="11">
        <v>74</v>
      </c>
      <c r="J22" s="11"/>
      <c r="K22" s="11">
        <v>2.4</v>
      </c>
      <c r="L22" s="11">
        <v>13.2</v>
      </c>
      <c r="M22" s="11">
        <v>91.2</v>
      </c>
    </row>
    <row r="23" spans="1:13" ht="20.100000000000001" customHeight="1" x14ac:dyDescent="0.25">
      <c r="B23" s="12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</row>
    <row r="24" spans="1:13" s="1" customFormat="1" ht="20.100000000000001" customHeight="1" x14ac:dyDescent="0.25">
      <c r="A24" s="1" t="s">
        <v>42</v>
      </c>
      <c r="B24" s="10" t="s">
        <v>17</v>
      </c>
      <c r="C24" s="73">
        <v>0.2</v>
      </c>
      <c r="D24" s="73">
        <v>12.6</v>
      </c>
      <c r="E24" s="73">
        <v>75.599999999999994</v>
      </c>
      <c r="F24" s="73"/>
      <c r="G24" s="73">
        <v>0.6</v>
      </c>
      <c r="H24" s="73">
        <v>18.399999999999999</v>
      </c>
      <c r="I24" s="73">
        <v>106.6</v>
      </c>
      <c r="J24" s="73"/>
      <c r="K24" s="73">
        <v>1.2</v>
      </c>
      <c r="L24" s="73">
        <v>27.4</v>
      </c>
      <c r="M24" s="73">
        <v>182.2</v>
      </c>
    </row>
    <row r="25" spans="1:13" ht="20.100000000000001" customHeight="1" x14ac:dyDescent="0.25">
      <c r="B25" s="12">
        <v>2008</v>
      </c>
      <c r="C25" s="74">
        <v>0</v>
      </c>
      <c r="D25" s="74">
        <v>12</v>
      </c>
      <c r="E25" s="74">
        <v>78</v>
      </c>
      <c r="F25" s="74"/>
      <c r="G25" s="74">
        <v>1</v>
      </c>
      <c r="H25" s="74">
        <v>19</v>
      </c>
      <c r="I25" s="74">
        <v>110</v>
      </c>
      <c r="J25" s="74"/>
      <c r="K25" s="74">
        <v>2</v>
      </c>
      <c r="L25" s="74">
        <v>30</v>
      </c>
      <c r="M25" s="74">
        <v>195</v>
      </c>
    </row>
    <row r="26" spans="1:13" ht="20.100000000000001" customHeight="1" x14ac:dyDescent="0.25">
      <c r="B26" s="12">
        <v>2009</v>
      </c>
      <c r="C26" s="74">
        <v>0</v>
      </c>
      <c r="D26" s="74">
        <v>14</v>
      </c>
      <c r="E26" s="74">
        <v>66</v>
      </c>
      <c r="F26" s="74"/>
      <c r="G26" s="74">
        <v>0</v>
      </c>
      <c r="H26" s="74">
        <v>17</v>
      </c>
      <c r="I26" s="74">
        <v>89</v>
      </c>
      <c r="J26" s="74"/>
      <c r="K26" s="74">
        <v>0</v>
      </c>
      <c r="L26" s="74">
        <v>25</v>
      </c>
      <c r="M26" s="74">
        <v>165</v>
      </c>
    </row>
    <row r="27" spans="1:13" ht="20.100000000000001" customHeight="1" x14ac:dyDescent="0.25">
      <c r="B27" s="12">
        <v>2010</v>
      </c>
      <c r="C27" s="74">
        <v>0</v>
      </c>
      <c r="D27" s="74">
        <v>16</v>
      </c>
      <c r="E27" s="74">
        <v>52</v>
      </c>
      <c r="F27" s="74"/>
      <c r="G27" s="74">
        <v>2</v>
      </c>
      <c r="H27" s="74">
        <v>22</v>
      </c>
      <c r="I27" s="74">
        <v>84</v>
      </c>
      <c r="J27" s="74"/>
      <c r="K27" s="74">
        <v>3</v>
      </c>
      <c r="L27" s="74">
        <v>28</v>
      </c>
      <c r="M27" s="74">
        <v>155</v>
      </c>
    </row>
    <row r="28" spans="1:13" ht="20.100000000000001" customHeight="1" x14ac:dyDescent="0.25">
      <c r="B28" s="12">
        <v>2011</v>
      </c>
      <c r="C28" s="74">
        <v>0</v>
      </c>
      <c r="D28" s="74">
        <v>4</v>
      </c>
      <c r="E28" s="74">
        <v>42</v>
      </c>
      <c r="F28" s="74"/>
      <c r="G28" s="74">
        <v>2</v>
      </c>
      <c r="H28" s="74">
        <v>8</v>
      </c>
      <c r="I28" s="74">
        <v>64</v>
      </c>
      <c r="J28" s="74"/>
      <c r="K28" s="74">
        <v>2</v>
      </c>
      <c r="L28" s="74">
        <v>19</v>
      </c>
      <c r="M28" s="74">
        <v>131</v>
      </c>
    </row>
    <row r="29" spans="1:13" ht="20.100000000000001" customHeight="1" x14ac:dyDescent="0.25">
      <c r="B29" s="12">
        <v>2012</v>
      </c>
      <c r="C29" s="74">
        <v>0</v>
      </c>
      <c r="D29" s="74">
        <v>13</v>
      </c>
      <c r="E29" s="74">
        <v>50</v>
      </c>
      <c r="F29" s="74"/>
      <c r="G29" s="74">
        <v>0</v>
      </c>
      <c r="H29" s="74">
        <v>15</v>
      </c>
      <c r="I29" s="74">
        <v>73</v>
      </c>
      <c r="J29" s="74"/>
      <c r="K29" s="74">
        <v>0</v>
      </c>
      <c r="L29" s="74">
        <v>18</v>
      </c>
      <c r="M29" s="74">
        <v>129</v>
      </c>
    </row>
    <row r="30" spans="1:13" ht="20.100000000000001" customHeight="1" x14ac:dyDescent="0.25">
      <c r="B30" s="12">
        <v>2013</v>
      </c>
      <c r="C30" s="74">
        <v>0</v>
      </c>
      <c r="D30" s="74">
        <v>7</v>
      </c>
      <c r="E30" s="74">
        <v>37</v>
      </c>
      <c r="F30" s="74"/>
      <c r="G30" s="74">
        <v>0</v>
      </c>
      <c r="H30" s="74">
        <v>10</v>
      </c>
      <c r="I30" s="74">
        <v>63</v>
      </c>
      <c r="J30" s="74"/>
      <c r="K30" s="74">
        <v>0</v>
      </c>
      <c r="L30" s="74">
        <v>12</v>
      </c>
      <c r="M30" s="74">
        <v>93</v>
      </c>
    </row>
    <row r="31" spans="1:13" ht="20.100000000000001" customHeight="1" x14ac:dyDescent="0.25">
      <c r="B31" s="12">
        <v>2014</v>
      </c>
      <c r="C31" s="74">
        <v>4</v>
      </c>
      <c r="D31" s="74">
        <v>9</v>
      </c>
      <c r="E31" s="74">
        <v>51</v>
      </c>
      <c r="F31" s="74"/>
      <c r="G31" s="74">
        <v>5</v>
      </c>
      <c r="H31" s="74">
        <v>13</v>
      </c>
      <c r="I31" s="74">
        <v>69</v>
      </c>
      <c r="J31" s="74"/>
      <c r="K31" s="74">
        <v>7</v>
      </c>
      <c r="L31" s="74">
        <v>23</v>
      </c>
      <c r="M31" s="74">
        <v>105</v>
      </c>
    </row>
    <row r="32" spans="1:13" ht="20.100000000000001" customHeight="1" x14ac:dyDescent="0.25">
      <c r="B32" s="12">
        <v>2015</v>
      </c>
      <c r="C32" s="74">
        <v>1</v>
      </c>
      <c r="D32" s="74">
        <v>6</v>
      </c>
      <c r="E32" s="74">
        <v>28</v>
      </c>
      <c r="F32" s="74"/>
      <c r="G32" s="74">
        <v>1</v>
      </c>
      <c r="H32" s="74">
        <v>6</v>
      </c>
      <c r="I32" s="74">
        <v>43</v>
      </c>
      <c r="J32" s="74"/>
      <c r="K32" s="74">
        <v>2</v>
      </c>
      <c r="L32" s="74">
        <v>8</v>
      </c>
      <c r="M32" s="74">
        <v>69</v>
      </c>
    </row>
    <row r="33" spans="1:13" ht="20.100000000000001" customHeight="1" x14ac:dyDescent="0.25">
      <c r="B33" s="12">
        <v>2016</v>
      </c>
      <c r="C33" s="74">
        <v>0</v>
      </c>
      <c r="D33" s="74">
        <v>5</v>
      </c>
      <c r="E33" s="74">
        <v>24</v>
      </c>
      <c r="F33" s="74"/>
      <c r="G33" s="74">
        <v>0</v>
      </c>
      <c r="H33" s="74">
        <v>7</v>
      </c>
      <c r="I33" s="74">
        <v>35</v>
      </c>
      <c r="J33" s="74"/>
      <c r="K33" s="74">
        <v>3</v>
      </c>
      <c r="L33" s="74">
        <v>11</v>
      </c>
      <c r="M33" s="74">
        <v>61</v>
      </c>
    </row>
    <row r="34" spans="1:13" ht="20.100000000000001" customHeight="1" x14ac:dyDescent="0.25">
      <c r="B34" s="12">
        <v>2017</v>
      </c>
      <c r="C34" s="74">
        <v>1</v>
      </c>
      <c r="D34" s="74">
        <v>10</v>
      </c>
      <c r="E34" s="74">
        <v>40</v>
      </c>
      <c r="F34" s="74"/>
      <c r="G34" s="74">
        <v>2</v>
      </c>
      <c r="H34" s="74">
        <v>13</v>
      </c>
      <c r="I34" s="74">
        <v>53</v>
      </c>
      <c r="J34" s="74"/>
      <c r="K34" s="74">
        <v>4</v>
      </c>
      <c r="L34" s="74">
        <v>20</v>
      </c>
      <c r="M34" s="74">
        <v>75</v>
      </c>
    </row>
    <row r="35" spans="1:13" ht="20.100000000000001" customHeight="1" x14ac:dyDescent="0.25">
      <c r="B35" s="12">
        <v>2018</v>
      </c>
      <c r="C35" s="13">
        <v>2</v>
      </c>
      <c r="D35" s="13">
        <v>6</v>
      </c>
      <c r="E35" s="13">
        <v>25</v>
      </c>
      <c r="F35" s="13"/>
      <c r="G35" s="13">
        <v>3</v>
      </c>
      <c r="H35" s="13">
        <v>11</v>
      </c>
      <c r="I35" s="13">
        <v>42</v>
      </c>
      <c r="J35" s="13"/>
      <c r="K35" s="13">
        <v>3</v>
      </c>
      <c r="L35" s="13">
        <v>15</v>
      </c>
      <c r="M35" s="13">
        <v>56</v>
      </c>
    </row>
    <row r="36" spans="1:13" s="1" customFormat="1" ht="20.100000000000001" customHeight="1" x14ac:dyDescent="0.25">
      <c r="B36" s="10" t="s">
        <v>19</v>
      </c>
      <c r="C36" s="11">
        <v>1.6</v>
      </c>
      <c r="D36" s="11">
        <v>7.2</v>
      </c>
      <c r="E36" s="11">
        <v>33.6</v>
      </c>
      <c r="F36" s="11"/>
      <c r="G36" s="11">
        <v>2.2000000000000002</v>
      </c>
      <c r="H36" s="11">
        <v>10</v>
      </c>
      <c r="I36" s="11">
        <v>48.4</v>
      </c>
      <c r="J36" s="11"/>
      <c r="K36" s="11">
        <v>3.8</v>
      </c>
      <c r="L36" s="11">
        <v>15.4</v>
      </c>
      <c r="M36" s="11">
        <v>73.2</v>
      </c>
    </row>
    <row r="37" spans="1:13" ht="20.100000000000001" customHeight="1" x14ac:dyDescent="0.25">
      <c r="B37" s="12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</row>
    <row r="38" spans="1:13" s="1" customFormat="1" ht="20.100000000000001" customHeight="1" x14ac:dyDescent="0.25">
      <c r="A38" s="1" t="s">
        <v>7</v>
      </c>
      <c r="B38" s="10" t="s">
        <v>17</v>
      </c>
      <c r="C38" s="73">
        <v>170</v>
      </c>
      <c r="D38" s="73">
        <v>999.4</v>
      </c>
      <c r="E38" s="73">
        <v>5064.6000000000004</v>
      </c>
      <c r="F38" s="73"/>
      <c r="G38" s="73">
        <v>211.4</v>
      </c>
      <c r="H38" s="73">
        <v>1343.4</v>
      </c>
      <c r="I38" s="73">
        <v>7374.2</v>
      </c>
      <c r="J38" s="73"/>
      <c r="K38" s="73">
        <v>291.8</v>
      </c>
      <c r="L38" s="73">
        <v>2605.4</v>
      </c>
      <c r="M38" s="73">
        <v>17097.400000000001</v>
      </c>
    </row>
    <row r="39" spans="1:13" ht="20.100000000000001" customHeight="1" x14ac:dyDescent="0.25">
      <c r="B39" s="12">
        <v>2008</v>
      </c>
      <c r="C39" s="74">
        <v>149</v>
      </c>
      <c r="D39" s="74">
        <v>934</v>
      </c>
      <c r="E39" s="74">
        <v>4584</v>
      </c>
      <c r="F39" s="74"/>
      <c r="G39" s="74">
        <v>191</v>
      </c>
      <c r="H39" s="74">
        <v>1280</v>
      </c>
      <c r="I39" s="74">
        <v>6796</v>
      </c>
      <c r="J39" s="74"/>
      <c r="K39" s="74">
        <v>270</v>
      </c>
      <c r="L39" s="74">
        <v>2575</v>
      </c>
      <c r="M39" s="74">
        <v>15592</v>
      </c>
    </row>
    <row r="40" spans="1:13" ht="20.100000000000001" customHeight="1" x14ac:dyDescent="0.25">
      <c r="B40" s="12">
        <v>2009</v>
      </c>
      <c r="C40" s="74">
        <v>125</v>
      </c>
      <c r="D40" s="74">
        <v>935</v>
      </c>
      <c r="E40" s="74">
        <v>4792</v>
      </c>
      <c r="F40" s="74"/>
      <c r="G40" s="74">
        <v>160</v>
      </c>
      <c r="H40" s="74">
        <v>1228</v>
      </c>
      <c r="I40" s="74">
        <v>6811</v>
      </c>
      <c r="J40" s="74"/>
      <c r="K40" s="74">
        <v>216</v>
      </c>
      <c r="L40" s="74">
        <v>2287</v>
      </c>
      <c r="M40" s="74">
        <v>15043</v>
      </c>
    </row>
    <row r="41" spans="1:13" ht="20.100000000000001" customHeight="1" x14ac:dyDescent="0.25">
      <c r="B41" s="12">
        <v>2010</v>
      </c>
      <c r="C41" s="74">
        <v>123</v>
      </c>
      <c r="D41" s="74">
        <v>786</v>
      </c>
      <c r="E41" s="74">
        <v>3937</v>
      </c>
      <c r="F41" s="74"/>
      <c r="G41" s="74">
        <v>158</v>
      </c>
      <c r="H41" s="74">
        <v>1057</v>
      </c>
      <c r="I41" s="74">
        <v>5830</v>
      </c>
      <c r="J41" s="74"/>
      <c r="K41" s="74">
        <v>208</v>
      </c>
      <c r="L41" s="74">
        <v>1969</v>
      </c>
      <c r="M41" s="74">
        <v>13338</v>
      </c>
    </row>
    <row r="42" spans="1:13" ht="20.100000000000001" customHeight="1" x14ac:dyDescent="0.25">
      <c r="B42" s="12">
        <v>2011</v>
      </c>
      <c r="C42" s="74">
        <v>93</v>
      </c>
      <c r="D42" s="74">
        <v>696</v>
      </c>
      <c r="E42" s="74">
        <v>3553</v>
      </c>
      <c r="F42" s="74"/>
      <c r="G42" s="74">
        <v>128</v>
      </c>
      <c r="H42" s="74">
        <v>922</v>
      </c>
      <c r="I42" s="74">
        <v>5258</v>
      </c>
      <c r="J42" s="74"/>
      <c r="K42" s="74">
        <v>185</v>
      </c>
      <c r="L42" s="74">
        <v>1878</v>
      </c>
      <c r="M42" s="74">
        <v>12785</v>
      </c>
    </row>
    <row r="43" spans="1:13" ht="20.100000000000001" customHeight="1" x14ac:dyDescent="0.25">
      <c r="B43" s="12">
        <v>2012</v>
      </c>
      <c r="C43" s="74">
        <v>91</v>
      </c>
      <c r="D43" s="74">
        <v>741</v>
      </c>
      <c r="E43" s="74">
        <v>3581</v>
      </c>
      <c r="F43" s="74"/>
      <c r="G43" s="74">
        <v>109</v>
      </c>
      <c r="H43" s="74">
        <v>989</v>
      </c>
      <c r="I43" s="74">
        <v>5397</v>
      </c>
      <c r="J43" s="74"/>
      <c r="K43" s="74">
        <v>176</v>
      </c>
      <c r="L43" s="74">
        <v>1981</v>
      </c>
      <c r="M43" s="74">
        <v>12712</v>
      </c>
    </row>
    <row r="44" spans="1:13" ht="20.100000000000001" customHeight="1" x14ac:dyDescent="0.25">
      <c r="B44" s="12">
        <v>2013</v>
      </c>
      <c r="C44" s="74">
        <v>97</v>
      </c>
      <c r="D44" s="74">
        <v>650</v>
      </c>
      <c r="E44" s="74">
        <v>3181</v>
      </c>
      <c r="F44" s="74"/>
      <c r="G44" s="74">
        <v>130</v>
      </c>
      <c r="H44" s="74">
        <v>852</v>
      </c>
      <c r="I44" s="74">
        <v>4887</v>
      </c>
      <c r="J44" s="74"/>
      <c r="K44" s="74">
        <v>172</v>
      </c>
      <c r="L44" s="74">
        <v>1667</v>
      </c>
      <c r="M44" s="74">
        <v>11492</v>
      </c>
    </row>
    <row r="45" spans="1:13" ht="20.100000000000001" customHeight="1" x14ac:dyDescent="0.25">
      <c r="B45" s="12">
        <v>2014</v>
      </c>
      <c r="C45" s="74">
        <v>107</v>
      </c>
      <c r="D45" s="74">
        <v>636</v>
      </c>
      <c r="E45" s="74">
        <v>2950</v>
      </c>
      <c r="F45" s="74"/>
      <c r="G45" s="74">
        <v>140</v>
      </c>
      <c r="H45" s="74">
        <v>855</v>
      </c>
      <c r="I45" s="74">
        <v>4620</v>
      </c>
      <c r="J45" s="74"/>
      <c r="K45" s="74">
        <v>203</v>
      </c>
      <c r="L45" s="74">
        <v>1701</v>
      </c>
      <c r="M45" s="74">
        <v>11302</v>
      </c>
    </row>
    <row r="46" spans="1:13" ht="20.100000000000001" customHeight="1" x14ac:dyDescent="0.25">
      <c r="A46" s="7"/>
      <c r="B46" s="12">
        <v>2015</v>
      </c>
      <c r="C46" s="74">
        <v>93</v>
      </c>
      <c r="D46" s="74">
        <v>557</v>
      </c>
      <c r="E46" s="74">
        <v>2842</v>
      </c>
      <c r="F46" s="74"/>
      <c r="G46" s="74">
        <v>121</v>
      </c>
      <c r="H46" s="74">
        <v>791</v>
      </c>
      <c r="I46" s="74">
        <v>4597</v>
      </c>
      <c r="J46" s="74"/>
      <c r="K46" s="74">
        <v>168</v>
      </c>
      <c r="L46" s="74">
        <v>1602</v>
      </c>
      <c r="M46" s="74">
        <v>10977</v>
      </c>
    </row>
    <row r="47" spans="1:13" ht="20.100000000000001" customHeight="1" x14ac:dyDescent="0.25">
      <c r="A47" s="7"/>
      <c r="B47" s="12">
        <v>2016</v>
      </c>
      <c r="C47" s="74">
        <v>115</v>
      </c>
      <c r="D47" s="74">
        <v>675</v>
      </c>
      <c r="E47" s="74">
        <v>2939</v>
      </c>
      <c r="F47" s="74"/>
      <c r="G47" s="74">
        <v>147</v>
      </c>
      <c r="H47" s="74">
        <v>891</v>
      </c>
      <c r="I47" s="74">
        <v>4506</v>
      </c>
      <c r="J47" s="74"/>
      <c r="K47" s="74">
        <v>191</v>
      </c>
      <c r="L47" s="74">
        <v>1697</v>
      </c>
      <c r="M47" s="74">
        <v>10897</v>
      </c>
    </row>
    <row r="48" spans="1:13" ht="20.100000000000001" customHeight="1" x14ac:dyDescent="0.25">
      <c r="A48" s="7"/>
      <c r="B48" s="12">
        <v>2017</v>
      </c>
      <c r="C48" s="74">
        <v>84</v>
      </c>
      <c r="D48" s="74">
        <v>601</v>
      </c>
      <c r="E48" s="74">
        <v>2563</v>
      </c>
      <c r="F48" s="74"/>
      <c r="G48" s="74">
        <v>111</v>
      </c>
      <c r="H48" s="74">
        <v>800</v>
      </c>
      <c r="I48" s="74">
        <v>3980</v>
      </c>
      <c r="J48" s="74"/>
      <c r="K48" s="74">
        <v>145</v>
      </c>
      <c r="L48" s="74">
        <v>1594</v>
      </c>
      <c r="M48" s="74">
        <v>9433</v>
      </c>
    </row>
    <row r="49" spans="1:13" ht="20.100000000000001" customHeight="1" x14ac:dyDescent="0.25">
      <c r="A49" s="7"/>
      <c r="B49" s="12">
        <v>2018</v>
      </c>
      <c r="C49" s="13">
        <v>95</v>
      </c>
      <c r="D49" s="13">
        <v>611</v>
      </c>
      <c r="E49" s="13">
        <v>2399</v>
      </c>
      <c r="F49" s="13"/>
      <c r="G49" s="13">
        <v>120</v>
      </c>
      <c r="H49" s="13">
        <v>829</v>
      </c>
      <c r="I49" s="13">
        <v>3621</v>
      </c>
      <c r="J49" s="13"/>
      <c r="K49" s="13">
        <v>161</v>
      </c>
      <c r="L49" s="13">
        <v>1582</v>
      </c>
      <c r="M49" s="13">
        <v>8411</v>
      </c>
    </row>
    <row r="50" spans="1:13" s="1" customFormat="1" ht="20.100000000000001" customHeight="1" thickBot="1" x14ac:dyDescent="0.3">
      <c r="A50" s="4"/>
      <c r="B50" s="19" t="s">
        <v>19</v>
      </c>
      <c r="C50" s="20">
        <v>98.8</v>
      </c>
      <c r="D50" s="20">
        <v>616</v>
      </c>
      <c r="E50" s="20">
        <v>2738.6</v>
      </c>
      <c r="F50" s="20"/>
      <c r="G50" s="20">
        <v>127.8</v>
      </c>
      <c r="H50" s="20">
        <v>833.2</v>
      </c>
      <c r="I50" s="20">
        <v>4264.8</v>
      </c>
      <c r="J50" s="20"/>
      <c r="K50" s="20">
        <v>173.6</v>
      </c>
      <c r="L50" s="20">
        <v>1635.2</v>
      </c>
      <c r="M50" s="20">
        <v>10204</v>
      </c>
    </row>
    <row r="51" spans="1:13" x14ac:dyDescent="0.25"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</row>
    <row r="52" spans="1:13" ht="15" x14ac:dyDescent="0.2">
      <c r="A52" s="14" t="s">
        <v>31</v>
      </c>
      <c r="C52" s="24"/>
      <c r="D52" s="24"/>
      <c r="E52" s="24"/>
      <c r="F52" s="24"/>
      <c r="G52" s="24"/>
      <c r="H52" s="24"/>
      <c r="I52" s="24"/>
      <c r="J52" s="24"/>
      <c r="K52" s="29"/>
      <c r="L52" s="29"/>
      <c r="M52" s="29"/>
    </row>
    <row r="53" spans="1:13" s="23" customFormat="1" ht="18" x14ac:dyDescent="0.25">
      <c r="A53" s="14"/>
    </row>
    <row r="54" spans="1:13" s="23" customFormat="1" ht="18" x14ac:dyDescent="0.25">
      <c r="A54" s="30"/>
    </row>
    <row r="55" spans="1:13" s="23" customFormat="1" ht="18" x14ac:dyDescent="0.25"/>
    <row r="56" spans="1:13" s="23" customFormat="1" ht="18" x14ac:dyDescent="0.25"/>
    <row r="57" spans="1:13" x14ac:dyDescent="0.25"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</row>
    <row r="58" spans="1:13" x14ac:dyDescent="0.25"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</row>
    <row r="59" spans="1:13" x14ac:dyDescent="0.25"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</row>
    <row r="60" spans="1:13" x14ac:dyDescent="0.25"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</row>
    <row r="61" spans="1:13" x14ac:dyDescent="0.25"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</row>
    <row r="62" spans="1:13" x14ac:dyDescent="0.25"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</row>
    <row r="63" spans="1:13" x14ac:dyDescent="0.25"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</row>
    <row r="64" spans="1:13" x14ac:dyDescent="0.25"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</row>
    <row r="65" spans="3:13" x14ac:dyDescent="0.25"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</row>
    <row r="66" spans="3:13" x14ac:dyDescent="0.25"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</row>
    <row r="67" spans="3:13" x14ac:dyDescent="0.25"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</row>
    <row r="68" spans="3:13" x14ac:dyDescent="0.25"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</row>
    <row r="69" spans="3:13" x14ac:dyDescent="0.25"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</row>
    <row r="70" spans="3:13" x14ac:dyDescent="0.25"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</row>
    <row r="101" spans="2:2" x14ac:dyDescent="0.25">
      <c r="B101" s="21"/>
    </row>
  </sheetData>
  <pageMargins left="0.39370078740157483" right="0.39370078740157483" top="0.39370078740157483" bottom="0.39370078740157483" header="0" footer="0"/>
  <pageSetup paperSize="9" scale="6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N83"/>
  <sheetViews>
    <sheetView zoomScale="85" zoomScaleNormal="85" workbookViewId="0"/>
  </sheetViews>
  <sheetFormatPr defaultRowHeight="12.75" x14ac:dyDescent="0.2"/>
  <cols>
    <col min="1" max="1" width="17.42578125" style="47" customWidth="1"/>
    <col min="2" max="2" width="12.42578125" style="47" customWidth="1"/>
    <col min="3" max="7" width="13.7109375" style="47" customWidth="1"/>
    <col min="8" max="8" width="2.5703125" style="47" customWidth="1"/>
    <col min="9" max="13" width="13.7109375" style="47" customWidth="1"/>
    <col min="14" max="16384" width="9.140625" style="47"/>
  </cols>
  <sheetData>
    <row r="1" spans="1:13" ht="18" x14ac:dyDescent="0.25">
      <c r="A1" s="3" t="s">
        <v>59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75" t="s">
        <v>1</v>
      </c>
    </row>
    <row r="2" spans="1:13" ht="9" customHeight="1" x14ac:dyDescent="0.25">
      <c r="A2" s="23" t="s">
        <v>33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18" x14ac:dyDescent="0.25">
      <c r="A3" s="3" t="s">
        <v>60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18" x14ac:dyDescent="0.25">
      <c r="A4" s="3" t="s">
        <v>61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17.25" thickBot="1" x14ac:dyDescent="0.3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spans="1:13" ht="17.25" thickBot="1" x14ac:dyDescent="0.3">
      <c r="A6" s="77"/>
      <c r="B6" s="77"/>
      <c r="C6" s="77"/>
      <c r="D6" s="77"/>
      <c r="E6" s="78" t="s">
        <v>17</v>
      </c>
      <c r="F6" s="79"/>
      <c r="G6" s="79"/>
      <c r="H6" s="77"/>
      <c r="I6" s="79"/>
      <c r="J6" s="79"/>
      <c r="K6" s="80">
        <v>2018</v>
      </c>
      <c r="L6" s="79"/>
      <c r="M6" s="79"/>
    </row>
    <row r="7" spans="1:13" ht="17.25" thickBot="1" x14ac:dyDescent="0.3">
      <c r="A7" s="78"/>
      <c r="B7" s="78"/>
      <c r="C7" s="81"/>
      <c r="D7" s="81"/>
      <c r="E7" s="82" t="s">
        <v>62</v>
      </c>
      <c r="F7" s="81"/>
      <c r="G7" s="81"/>
      <c r="H7" s="83"/>
      <c r="I7" s="81"/>
      <c r="J7" s="81"/>
      <c r="K7" s="82" t="s">
        <v>62</v>
      </c>
      <c r="L7" s="81"/>
      <c r="M7" s="81"/>
    </row>
    <row r="8" spans="1:13" ht="33.75" thickBot="1" x14ac:dyDescent="0.3">
      <c r="A8" s="84" t="s">
        <v>63</v>
      </c>
      <c r="B8" s="84" t="s">
        <v>64</v>
      </c>
      <c r="C8" s="85" t="s">
        <v>12</v>
      </c>
      <c r="D8" s="85" t="s">
        <v>13</v>
      </c>
      <c r="E8" s="85" t="s">
        <v>65</v>
      </c>
      <c r="F8" s="85" t="s">
        <v>66</v>
      </c>
      <c r="G8" s="85" t="s">
        <v>67</v>
      </c>
      <c r="H8" s="84"/>
      <c r="I8" s="85" t="s">
        <v>12</v>
      </c>
      <c r="J8" s="85" t="s">
        <v>13</v>
      </c>
      <c r="K8" s="85" t="s">
        <v>65</v>
      </c>
      <c r="L8" s="85" t="s">
        <v>66</v>
      </c>
      <c r="M8" s="85" t="s">
        <v>67</v>
      </c>
    </row>
    <row r="9" spans="1:13" ht="17.25" thickTop="1" x14ac:dyDescent="0.25">
      <c r="A9" s="86" t="s">
        <v>16</v>
      </c>
      <c r="B9" s="87" t="s">
        <v>68</v>
      </c>
      <c r="C9" s="88">
        <v>0</v>
      </c>
      <c r="D9" s="88">
        <v>24</v>
      </c>
      <c r="E9" s="88">
        <v>64</v>
      </c>
      <c r="F9" s="88">
        <v>34</v>
      </c>
      <c r="G9" s="88">
        <v>99</v>
      </c>
      <c r="H9" s="88"/>
      <c r="I9" s="88">
        <v>0</v>
      </c>
      <c r="J9" s="88">
        <v>5</v>
      </c>
      <c r="K9" s="88">
        <v>24</v>
      </c>
      <c r="L9" s="88">
        <v>7</v>
      </c>
      <c r="M9" s="88">
        <v>33</v>
      </c>
    </row>
    <row r="10" spans="1:13" ht="16.5" x14ac:dyDescent="0.25">
      <c r="A10" s="86"/>
      <c r="B10" s="87" t="s">
        <v>69</v>
      </c>
      <c r="C10" s="88">
        <v>1</v>
      </c>
      <c r="D10" s="88">
        <v>41</v>
      </c>
      <c r="E10" s="88">
        <v>115</v>
      </c>
      <c r="F10" s="88">
        <v>53</v>
      </c>
      <c r="G10" s="88">
        <v>168</v>
      </c>
      <c r="H10" s="88"/>
      <c r="I10" s="88">
        <v>0</v>
      </c>
      <c r="J10" s="88">
        <v>14</v>
      </c>
      <c r="K10" s="88">
        <v>31</v>
      </c>
      <c r="L10" s="88">
        <v>19</v>
      </c>
      <c r="M10" s="88">
        <v>50</v>
      </c>
    </row>
    <row r="11" spans="1:13" ht="16.5" x14ac:dyDescent="0.25">
      <c r="A11" s="86"/>
      <c r="B11" s="87" t="s">
        <v>70</v>
      </c>
      <c r="C11" s="88">
        <v>2</v>
      </c>
      <c r="D11" s="88">
        <v>62</v>
      </c>
      <c r="E11" s="88">
        <v>184</v>
      </c>
      <c r="F11" s="88">
        <v>105</v>
      </c>
      <c r="G11" s="88">
        <v>289</v>
      </c>
      <c r="H11" s="88"/>
      <c r="I11" s="88">
        <v>0</v>
      </c>
      <c r="J11" s="88">
        <v>36</v>
      </c>
      <c r="K11" s="88">
        <v>57</v>
      </c>
      <c r="L11" s="88">
        <v>43</v>
      </c>
      <c r="M11" s="88">
        <v>100</v>
      </c>
    </row>
    <row r="12" spans="1:13" ht="16.5" x14ac:dyDescent="0.25">
      <c r="A12" s="86"/>
      <c r="B12" s="87" t="s">
        <v>71</v>
      </c>
      <c r="C12" s="88">
        <v>2</v>
      </c>
      <c r="D12" s="88">
        <v>91</v>
      </c>
      <c r="E12" s="88">
        <v>252</v>
      </c>
      <c r="F12" s="88">
        <v>189</v>
      </c>
      <c r="G12" s="88">
        <v>441</v>
      </c>
      <c r="H12" s="88"/>
      <c r="I12" s="88">
        <v>2</v>
      </c>
      <c r="J12" s="88">
        <v>41</v>
      </c>
      <c r="K12" s="88">
        <v>89</v>
      </c>
      <c r="L12" s="88">
        <v>62</v>
      </c>
      <c r="M12" s="88">
        <v>151</v>
      </c>
    </row>
    <row r="13" spans="1:13" ht="16.5" x14ac:dyDescent="0.25">
      <c r="A13" s="86"/>
      <c r="B13" s="89" t="s">
        <v>72</v>
      </c>
      <c r="C13" s="88">
        <v>4</v>
      </c>
      <c r="D13" s="88">
        <v>57</v>
      </c>
      <c r="E13" s="88">
        <v>166</v>
      </c>
      <c r="F13" s="88">
        <v>108</v>
      </c>
      <c r="G13" s="88">
        <v>274</v>
      </c>
      <c r="H13" s="88"/>
      <c r="I13" s="88">
        <v>1</v>
      </c>
      <c r="J13" s="88">
        <v>10</v>
      </c>
      <c r="K13" s="88">
        <v>42</v>
      </c>
      <c r="L13" s="88">
        <v>28</v>
      </c>
      <c r="M13" s="88">
        <v>70</v>
      </c>
    </row>
    <row r="14" spans="1:13" ht="16.5" x14ac:dyDescent="0.25">
      <c r="A14" s="86"/>
      <c r="B14" s="89" t="s">
        <v>73</v>
      </c>
      <c r="C14" s="88">
        <v>4</v>
      </c>
      <c r="D14" s="88">
        <v>47</v>
      </c>
      <c r="E14" s="88">
        <v>148</v>
      </c>
      <c r="F14" s="88">
        <v>91</v>
      </c>
      <c r="G14" s="88">
        <v>239</v>
      </c>
      <c r="H14" s="88"/>
      <c r="I14" s="88">
        <v>2</v>
      </c>
      <c r="J14" s="88">
        <v>21</v>
      </c>
      <c r="K14" s="88">
        <v>39</v>
      </c>
      <c r="L14" s="88">
        <v>34</v>
      </c>
      <c r="M14" s="88">
        <v>73</v>
      </c>
    </row>
    <row r="15" spans="1:13" ht="16.5" x14ac:dyDescent="0.25">
      <c r="A15" s="86"/>
      <c r="B15" s="89" t="s">
        <v>74</v>
      </c>
      <c r="C15" s="88">
        <v>2</v>
      </c>
      <c r="D15" s="88">
        <v>35</v>
      </c>
      <c r="E15" s="88">
        <v>106</v>
      </c>
      <c r="F15" s="88">
        <v>60</v>
      </c>
      <c r="G15" s="88">
        <v>166</v>
      </c>
      <c r="H15" s="88"/>
      <c r="I15" s="88">
        <v>2</v>
      </c>
      <c r="J15" s="88">
        <v>18</v>
      </c>
      <c r="K15" s="88">
        <v>46</v>
      </c>
      <c r="L15" s="88">
        <v>31</v>
      </c>
      <c r="M15" s="88">
        <v>77</v>
      </c>
    </row>
    <row r="16" spans="1:13" ht="16.5" x14ac:dyDescent="0.25">
      <c r="A16" s="86"/>
      <c r="B16" s="89" t="s">
        <v>75</v>
      </c>
      <c r="C16" s="88">
        <v>6</v>
      </c>
      <c r="D16" s="88">
        <v>63</v>
      </c>
      <c r="E16" s="88">
        <v>195</v>
      </c>
      <c r="F16" s="88">
        <v>110</v>
      </c>
      <c r="G16" s="88">
        <v>305</v>
      </c>
      <c r="H16" s="88"/>
      <c r="I16" s="88">
        <v>2</v>
      </c>
      <c r="J16" s="88">
        <v>33</v>
      </c>
      <c r="K16" s="88">
        <v>99</v>
      </c>
      <c r="L16" s="88">
        <v>42</v>
      </c>
      <c r="M16" s="88">
        <v>141</v>
      </c>
    </row>
    <row r="17" spans="1:13" ht="16.5" x14ac:dyDescent="0.25">
      <c r="A17" s="86"/>
      <c r="B17" s="89" t="s">
        <v>76</v>
      </c>
      <c r="C17" s="88">
        <v>5</v>
      </c>
      <c r="D17" s="88">
        <v>53</v>
      </c>
      <c r="E17" s="88">
        <v>147</v>
      </c>
      <c r="F17" s="88">
        <v>100</v>
      </c>
      <c r="G17" s="88">
        <v>247</v>
      </c>
      <c r="H17" s="88"/>
      <c r="I17" s="88">
        <v>1</v>
      </c>
      <c r="J17" s="88">
        <v>38</v>
      </c>
      <c r="K17" s="88">
        <v>94</v>
      </c>
      <c r="L17" s="88">
        <v>38</v>
      </c>
      <c r="M17" s="88">
        <v>132</v>
      </c>
    </row>
    <row r="18" spans="1:13" ht="16.5" x14ac:dyDescent="0.25">
      <c r="A18" s="86"/>
      <c r="B18" s="89" t="s">
        <v>77</v>
      </c>
      <c r="C18" s="88">
        <v>5</v>
      </c>
      <c r="D18" s="88">
        <v>51</v>
      </c>
      <c r="E18" s="88">
        <v>112</v>
      </c>
      <c r="F18" s="88">
        <v>82</v>
      </c>
      <c r="G18" s="88">
        <v>194</v>
      </c>
      <c r="H18" s="88"/>
      <c r="I18" s="88">
        <v>5</v>
      </c>
      <c r="J18" s="88">
        <v>47</v>
      </c>
      <c r="K18" s="88">
        <v>85</v>
      </c>
      <c r="L18" s="88">
        <v>66</v>
      </c>
      <c r="M18" s="88">
        <v>151</v>
      </c>
    </row>
    <row r="19" spans="1:13" ht="16.5" x14ac:dyDescent="0.25">
      <c r="A19" s="86"/>
      <c r="B19" s="89" t="s">
        <v>78</v>
      </c>
      <c r="C19" s="88">
        <v>6</v>
      </c>
      <c r="D19" s="88">
        <v>48</v>
      </c>
      <c r="E19" s="88">
        <v>85</v>
      </c>
      <c r="F19" s="88">
        <v>77</v>
      </c>
      <c r="G19" s="88">
        <v>162</v>
      </c>
      <c r="H19" s="88"/>
      <c r="I19" s="88">
        <v>6</v>
      </c>
      <c r="J19" s="88">
        <v>37</v>
      </c>
      <c r="K19" s="88">
        <v>62</v>
      </c>
      <c r="L19" s="88">
        <v>48</v>
      </c>
      <c r="M19" s="88">
        <v>110</v>
      </c>
    </row>
    <row r="20" spans="1:13" ht="16.5" x14ac:dyDescent="0.25">
      <c r="A20" s="86"/>
      <c r="B20" s="89" t="s">
        <v>79</v>
      </c>
      <c r="C20" s="88">
        <v>12</v>
      </c>
      <c r="D20" s="88">
        <v>47</v>
      </c>
      <c r="E20" s="88">
        <v>66</v>
      </c>
      <c r="F20" s="88">
        <v>75</v>
      </c>
      <c r="G20" s="88">
        <v>141</v>
      </c>
      <c r="H20" s="88"/>
      <c r="I20" s="88">
        <v>5</v>
      </c>
      <c r="J20" s="88">
        <v>43</v>
      </c>
      <c r="K20" s="88">
        <v>49</v>
      </c>
      <c r="L20" s="88">
        <v>51</v>
      </c>
      <c r="M20" s="88">
        <v>100</v>
      </c>
    </row>
    <row r="21" spans="1:13" ht="16.5" x14ac:dyDescent="0.25">
      <c r="A21" s="86"/>
      <c r="B21" s="89" t="s">
        <v>80</v>
      </c>
      <c r="C21" s="88">
        <v>14</v>
      </c>
      <c r="D21" s="88">
        <v>36</v>
      </c>
      <c r="E21" s="88">
        <v>54</v>
      </c>
      <c r="F21" s="88">
        <v>67</v>
      </c>
      <c r="G21" s="88">
        <v>122</v>
      </c>
      <c r="H21" s="88"/>
      <c r="I21" s="88">
        <v>8</v>
      </c>
      <c r="J21" s="88">
        <v>19</v>
      </c>
      <c r="K21" s="88">
        <v>25</v>
      </c>
      <c r="L21" s="88">
        <v>36</v>
      </c>
      <c r="M21" s="88">
        <v>61</v>
      </c>
    </row>
    <row r="22" spans="1:13" ht="19.5" x14ac:dyDescent="0.25">
      <c r="A22" s="86"/>
      <c r="B22" s="86" t="s">
        <v>81</v>
      </c>
      <c r="C22" s="90">
        <v>65</v>
      </c>
      <c r="D22" s="90">
        <v>656</v>
      </c>
      <c r="E22" s="90">
        <v>1699</v>
      </c>
      <c r="F22" s="90">
        <v>1152</v>
      </c>
      <c r="G22" s="90">
        <v>2855</v>
      </c>
      <c r="H22" s="90"/>
      <c r="I22" s="90">
        <v>34</v>
      </c>
      <c r="J22" s="90">
        <v>362</v>
      </c>
      <c r="K22" s="90">
        <v>744</v>
      </c>
      <c r="L22" s="90">
        <v>506</v>
      </c>
      <c r="M22" s="90">
        <v>1253</v>
      </c>
    </row>
    <row r="23" spans="1:13" ht="16.5" x14ac:dyDescent="0.25">
      <c r="A23" s="86"/>
      <c r="B23" s="89" t="s">
        <v>82</v>
      </c>
      <c r="C23" s="88">
        <v>6</v>
      </c>
      <c r="D23" s="88">
        <v>218</v>
      </c>
      <c r="E23" s="88">
        <v>615</v>
      </c>
      <c r="F23" s="88">
        <v>381</v>
      </c>
      <c r="G23" s="88">
        <v>997</v>
      </c>
      <c r="H23" s="88"/>
      <c r="I23" s="88">
        <v>2</v>
      </c>
      <c r="J23" s="88">
        <v>96</v>
      </c>
      <c r="K23" s="88">
        <v>201</v>
      </c>
      <c r="L23" s="88">
        <v>131</v>
      </c>
      <c r="M23" s="88">
        <v>334</v>
      </c>
    </row>
    <row r="24" spans="1:13" ht="16.5" x14ac:dyDescent="0.25">
      <c r="A24" s="86"/>
      <c r="B24" s="89" t="s">
        <v>83</v>
      </c>
      <c r="C24" s="88">
        <v>59</v>
      </c>
      <c r="D24" s="88">
        <v>437</v>
      </c>
      <c r="E24" s="88">
        <v>1080</v>
      </c>
      <c r="F24" s="88">
        <v>769</v>
      </c>
      <c r="G24" s="88">
        <v>1850</v>
      </c>
      <c r="H24" s="88"/>
      <c r="I24" s="88">
        <v>32</v>
      </c>
      <c r="J24" s="88">
        <v>266</v>
      </c>
      <c r="K24" s="88">
        <v>541</v>
      </c>
      <c r="L24" s="88">
        <v>374</v>
      </c>
      <c r="M24" s="88">
        <v>915</v>
      </c>
    </row>
    <row r="25" spans="1:13" ht="16.5" x14ac:dyDescent="0.25">
      <c r="A25" s="86"/>
      <c r="B25" s="89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</row>
    <row r="26" spans="1:13" ht="16.5" x14ac:dyDescent="0.25">
      <c r="A26" s="86" t="s">
        <v>20</v>
      </c>
      <c r="B26" s="87" t="s">
        <v>68</v>
      </c>
      <c r="C26" s="88">
        <v>0</v>
      </c>
      <c r="D26" s="88">
        <v>0</v>
      </c>
      <c r="E26" s="88">
        <v>5</v>
      </c>
      <c r="F26" s="88">
        <v>1</v>
      </c>
      <c r="G26" s="88">
        <v>5</v>
      </c>
      <c r="H26" s="88"/>
      <c r="I26" s="88">
        <v>0</v>
      </c>
      <c r="J26" s="88">
        <v>0</v>
      </c>
      <c r="K26" s="88">
        <v>0</v>
      </c>
      <c r="L26" s="88">
        <v>1</v>
      </c>
      <c r="M26" s="88">
        <v>1</v>
      </c>
    </row>
    <row r="27" spans="1:13" ht="16.5" x14ac:dyDescent="0.25">
      <c r="A27" s="86"/>
      <c r="B27" s="87" t="s">
        <v>69</v>
      </c>
      <c r="C27" s="88">
        <v>0</v>
      </c>
      <c r="D27" s="88">
        <v>5</v>
      </c>
      <c r="E27" s="88">
        <v>27</v>
      </c>
      <c r="F27" s="88">
        <v>8</v>
      </c>
      <c r="G27" s="88">
        <v>35</v>
      </c>
      <c r="H27" s="88"/>
      <c r="I27" s="88">
        <v>0</v>
      </c>
      <c r="J27" s="88">
        <v>2</v>
      </c>
      <c r="K27" s="88">
        <v>8</v>
      </c>
      <c r="L27" s="88">
        <v>2</v>
      </c>
      <c r="M27" s="88">
        <v>10</v>
      </c>
    </row>
    <row r="28" spans="1:13" ht="16.5" x14ac:dyDescent="0.25">
      <c r="A28" s="86"/>
      <c r="B28" s="87" t="s">
        <v>70</v>
      </c>
      <c r="C28" s="88">
        <v>1</v>
      </c>
      <c r="D28" s="88">
        <v>10</v>
      </c>
      <c r="E28" s="88">
        <v>60</v>
      </c>
      <c r="F28" s="88">
        <v>19</v>
      </c>
      <c r="G28" s="88">
        <v>79</v>
      </c>
      <c r="H28" s="88"/>
      <c r="I28" s="88">
        <v>0</v>
      </c>
      <c r="J28" s="88">
        <v>7</v>
      </c>
      <c r="K28" s="88">
        <v>26</v>
      </c>
      <c r="L28" s="88">
        <v>6</v>
      </c>
      <c r="M28" s="88">
        <v>32</v>
      </c>
    </row>
    <row r="29" spans="1:13" ht="16.5" x14ac:dyDescent="0.25">
      <c r="A29" s="86"/>
      <c r="B29" s="87" t="s">
        <v>71</v>
      </c>
      <c r="C29" s="88">
        <v>1</v>
      </c>
      <c r="D29" s="88">
        <v>13</v>
      </c>
      <c r="E29" s="88">
        <v>72</v>
      </c>
      <c r="F29" s="88">
        <v>12</v>
      </c>
      <c r="G29" s="88">
        <v>84</v>
      </c>
      <c r="H29" s="88"/>
      <c r="I29" s="88">
        <v>0</v>
      </c>
      <c r="J29" s="88">
        <v>6</v>
      </c>
      <c r="K29" s="88">
        <v>18</v>
      </c>
      <c r="L29" s="88">
        <v>3</v>
      </c>
      <c r="M29" s="88">
        <v>21</v>
      </c>
    </row>
    <row r="30" spans="1:13" ht="16.5" x14ac:dyDescent="0.25">
      <c r="A30" s="86"/>
      <c r="B30" s="89" t="s">
        <v>72</v>
      </c>
      <c r="C30" s="88">
        <v>1</v>
      </c>
      <c r="D30" s="88">
        <v>8</v>
      </c>
      <c r="E30" s="88">
        <v>35</v>
      </c>
      <c r="F30" s="88">
        <v>6</v>
      </c>
      <c r="G30" s="88">
        <v>42</v>
      </c>
      <c r="H30" s="88"/>
      <c r="I30" s="88">
        <v>0</v>
      </c>
      <c r="J30" s="88">
        <v>1</v>
      </c>
      <c r="K30" s="88">
        <v>17</v>
      </c>
      <c r="L30" s="88">
        <v>6</v>
      </c>
      <c r="M30" s="88">
        <v>23</v>
      </c>
    </row>
    <row r="31" spans="1:13" ht="16.5" x14ac:dyDescent="0.25">
      <c r="A31" s="86"/>
      <c r="B31" s="89" t="s">
        <v>73</v>
      </c>
      <c r="C31" s="88">
        <v>0</v>
      </c>
      <c r="D31" s="88">
        <v>7</v>
      </c>
      <c r="E31" s="88">
        <v>44</v>
      </c>
      <c r="F31" s="88">
        <v>14</v>
      </c>
      <c r="G31" s="88">
        <v>58</v>
      </c>
      <c r="H31" s="88"/>
      <c r="I31" s="88">
        <v>0</v>
      </c>
      <c r="J31" s="88">
        <v>4</v>
      </c>
      <c r="K31" s="88">
        <v>29</v>
      </c>
      <c r="L31" s="88">
        <v>10</v>
      </c>
      <c r="M31" s="88">
        <v>39</v>
      </c>
    </row>
    <row r="32" spans="1:13" ht="16.5" x14ac:dyDescent="0.25">
      <c r="A32" s="86"/>
      <c r="B32" s="89" t="s">
        <v>74</v>
      </c>
      <c r="C32" s="88">
        <v>1</v>
      </c>
      <c r="D32" s="88">
        <v>12</v>
      </c>
      <c r="E32" s="88">
        <v>59</v>
      </c>
      <c r="F32" s="88">
        <v>15</v>
      </c>
      <c r="G32" s="88">
        <v>74</v>
      </c>
      <c r="H32" s="88"/>
      <c r="I32" s="88">
        <v>0</v>
      </c>
      <c r="J32" s="88">
        <v>9</v>
      </c>
      <c r="K32" s="88">
        <v>47</v>
      </c>
      <c r="L32" s="88">
        <v>30</v>
      </c>
      <c r="M32" s="88">
        <v>77</v>
      </c>
    </row>
    <row r="33" spans="1:13" ht="16.5" x14ac:dyDescent="0.25">
      <c r="A33" s="86"/>
      <c r="B33" s="89" t="s">
        <v>75</v>
      </c>
      <c r="C33" s="88">
        <v>1</v>
      </c>
      <c r="D33" s="88">
        <v>26</v>
      </c>
      <c r="E33" s="88">
        <v>129</v>
      </c>
      <c r="F33" s="88">
        <v>28</v>
      </c>
      <c r="G33" s="88">
        <v>157</v>
      </c>
      <c r="H33" s="88"/>
      <c r="I33" s="88">
        <v>0</v>
      </c>
      <c r="J33" s="88">
        <v>25</v>
      </c>
      <c r="K33" s="88">
        <v>98</v>
      </c>
      <c r="L33" s="88">
        <v>22</v>
      </c>
      <c r="M33" s="88">
        <v>120</v>
      </c>
    </row>
    <row r="34" spans="1:13" ht="16.5" x14ac:dyDescent="0.25">
      <c r="A34" s="86"/>
      <c r="B34" s="89" t="s">
        <v>76</v>
      </c>
      <c r="C34" s="88">
        <v>2</v>
      </c>
      <c r="D34" s="88">
        <v>26</v>
      </c>
      <c r="E34" s="88">
        <v>102</v>
      </c>
      <c r="F34" s="88">
        <v>19</v>
      </c>
      <c r="G34" s="88">
        <v>121</v>
      </c>
      <c r="H34" s="88"/>
      <c r="I34" s="88">
        <v>2</v>
      </c>
      <c r="J34" s="88">
        <v>38</v>
      </c>
      <c r="K34" s="88">
        <v>107</v>
      </c>
      <c r="L34" s="88">
        <v>28</v>
      </c>
      <c r="M34" s="88">
        <v>135</v>
      </c>
    </row>
    <row r="35" spans="1:13" ht="16.5" x14ac:dyDescent="0.25">
      <c r="A35" s="86"/>
      <c r="B35" s="89" t="s">
        <v>77</v>
      </c>
      <c r="C35" s="88">
        <v>1</v>
      </c>
      <c r="D35" s="88">
        <v>14</v>
      </c>
      <c r="E35" s="88">
        <v>47</v>
      </c>
      <c r="F35" s="88">
        <v>12</v>
      </c>
      <c r="G35" s="88">
        <v>58</v>
      </c>
      <c r="H35" s="88"/>
      <c r="I35" s="88">
        <v>1</v>
      </c>
      <c r="J35" s="88">
        <v>45</v>
      </c>
      <c r="K35" s="88">
        <v>94</v>
      </c>
      <c r="L35" s="88">
        <v>27</v>
      </c>
      <c r="M35" s="88">
        <v>121</v>
      </c>
    </row>
    <row r="36" spans="1:13" ht="16.5" x14ac:dyDescent="0.25">
      <c r="A36" s="86"/>
      <c r="B36" s="89" t="s">
        <v>78</v>
      </c>
      <c r="C36" s="88">
        <v>0</v>
      </c>
      <c r="D36" s="88">
        <v>7</v>
      </c>
      <c r="E36" s="88">
        <v>22</v>
      </c>
      <c r="F36" s="88">
        <v>3</v>
      </c>
      <c r="G36" s="88">
        <v>26</v>
      </c>
      <c r="H36" s="88"/>
      <c r="I36" s="88">
        <v>0</v>
      </c>
      <c r="J36" s="88">
        <v>14</v>
      </c>
      <c r="K36" s="88">
        <v>32</v>
      </c>
      <c r="L36" s="88">
        <v>6</v>
      </c>
      <c r="M36" s="88">
        <v>38</v>
      </c>
    </row>
    <row r="37" spans="1:13" ht="16.5" x14ac:dyDescent="0.25">
      <c r="A37" s="86"/>
      <c r="B37" s="89" t="s">
        <v>79</v>
      </c>
      <c r="C37" s="88">
        <v>0</v>
      </c>
      <c r="D37" s="88">
        <v>3</v>
      </c>
      <c r="E37" s="88">
        <v>9</v>
      </c>
      <c r="F37" s="88">
        <v>2</v>
      </c>
      <c r="G37" s="88">
        <v>11</v>
      </c>
      <c r="H37" s="88"/>
      <c r="I37" s="88">
        <v>2</v>
      </c>
      <c r="J37" s="88">
        <v>2</v>
      </c>
      <c r="K37" s="88">
        <v>7</v>
      </c>
      <c r="L37" s="88">
        <v>4</v>
      </c>
      <c r="M37" s="88">
        <v>11</v>
      </c>
    </row>
    <row r="38" spans="1:13" ht="16.5" x14ac:dyDescent="0.25">
      <c r="A38" s="86"/>
      <c r="B38" s="89" t="s">
        <v>80</v>
      </c>
      <c r="C38" s="88">
        <v>1</v>
      </c>
      <c r="D38" s="88">
        <v>1</v>
      </c>
      <c r="E38" s="88">
        <v>3</v>
      </c>
      <c r="F38" s="88">
        <v>0</v>
      </c>
      <c r="G38" s="88">
        <v>4</v>
      </c>
      <c r="H38" s="88"/>
      <c r="I38" s="88">
        <v>1</v>
      </c>
      <c r="J38" s="88">
        <v>3</v>
      </c>
      <c r="K38" s="88">
        <v>5</v>
      </c>
      <c r="L38" s="88">
        <v>1</v>
      </c>
      <c r="M38" s="88">
        <v>6</v>
      </c>
    </row>
    <row r="39" spans="1:13" ht="19.5" x14ac:dyDescent="0.25">
      <c r="A39" s="86"/>
      <c r="B39" s="86" t="s">
        <v>81</v>
      </c>
      <c r="C39" s="90">
        <v>9</v>
      </c>
      <c r="D39" s="90">
        <v>134</v>
      </c>
      <c r="E39" s="90">
        <v>616</v>
      </c>
      <c r="F39" s="90">
        <v>140</v>
      </c>
      <c r="G39" s="90">
        <v>756</v>
      </c>
      <c r="H39" s="90"/>
      <c r="I39" s="90">
        <v>6</v>
      </c>
      <c r="J39" s="90">
        <v>156</v>
      </c>
      <c r="K39" s="90">
        <v>491</v>
      </c>
      <c r="L39" s="90">
        <v>146</v>
      </c>
      <c r="M39" s="90">
        <v>637</v>
      </c>
    </row>
    <row r="40" spans="1:13" ht="16.5" x14ac:dyDescent="0.25">
      <c r="A40" s="86"/>
      <c r="B40" s="89" t="s">
        <v>82</v>
      </c>
      <c r="C40" s="88">
        <v>2</v>
      </c>
      <c r="D40" s="88">
        <v>29</v>
      </c>
      <c r="E40" s="88">
        <v>163</v>
      </c>
      <c r="F40" s="88">
        <v>40</v>
      </c>
      <c r="G40" s="88">
        <v>203</v>
      </c>
      <c r="H40" s="88"/>
      <c r="I40" s="88">
        <v>0</v>
      </c>
      <c r="J40" s="88">
        <v>15</v>
      </c>
      <c r="K40" s="88">
        <v>52</v>
      </c>
      <c r="L40" s="88">
        <v>12</v>
      </c>
      <c r="M40" s="88">
        <v>64</v>
      </c>
    </row>
    <row r="41" spans="1:13" ht="16.5" x14ac:dyDescent="0.25">
      <c r="A41" s="86"/>
      <c r="B41" s="89" t="s">
        <v>83</v>
      </c>
      <c r="C41" s="88">
        <v>7</v>
      </c>
      <c r="D41" s="88">
        <v>104</v>
      </c>
      <c r="E41" s="88">
        <v>452</v>
      </c>
      <c r="F41" s="88">
        <v>99</v>
      </c>
      <c r="G41" s="88">
        <v>551</v>
      </c>
      <c r="H41" s="88"/>
      <c r="I41" s="88">
        <v>6</v>
      </c>
      <c r="J41" s="88">
        <v>141</v>
      </c>
      <c r="K41" s="88">
        <v>436</v>
      </c>
      <c r="L41" s="88">
        <v>134</v>
      </c>
      <c r="M41" s="88">
        <v>570</v>
      </c>
    </row>
    <row r="42" spans="1:13" ht="16.5" x14ac:dyDescent="0.25">
      <c r="A42" s="86"/>
      <c r="B42" s="89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</row>
    <row r="43" spans="1:13" ht="19.5" x14ac:dyDescent="0.25">
      <c r="A43" s="86" t="s">
        <v>84</v>
      </c>
      <c r="B43" s="87" t="s">
        <v>68</v>
      </c>
      <c r="C43" s="88">
        <v>0</v>
      </c>
      <c r="D43" s="88">
        <v>0</v>
      </c>
      <c r="E43" s="88">
        <v>0</v>
      </c>
      <c r="F43" s="88">
        <v>0</v>
      </c>
      <c r="G43" s="88">
        <v>1</v>
      </c>
      <c r="H43" s="88"/>
      <c r="I43" s="88">
        <v>0</v>
      </c>
      <c r="J43" s="88">
        <v>0</v>
      </c>
      <c r="K43" s="88">
        <v>0</v>
      </c>
      <c r="L43" s="88">
        <v>0</v>
      </c>
      <c r="M43" s="88">
        <v>0</v>
      </c>
    </row>
    <row r="44" spans="1:13" ht="16.5" x14ac:dyDescent="0.25">
      <c r="A44" s="86"/>
      <c r="B44" s="87" t="s">
        <v>69</v>
      </c>
      <c r="C44" s="88">
        <v>0</v>
      </c>
      <c r="D44" s="88">
        <v>0</v>
      </c>
      <c r="E44" s="88">
        <v>0</v>
      </c>
      <c r="F44" s="88">
        <v>0</v>
      </c>
      <c r="G44" s="88">
        <v>1</v>
      </c>
      <c r="H44" s="88"/>
      <c r="I44" s="88">
        <v>0</v>
      </c>
      <c r="J44" s="88">
        <v>0</v>
      </c>
      <c r="K44" s="88">
        <v>0</v>
      </c>
      <c r="L44" s="88">
        <v>0</v>
      </c>
      <c r="M44" s="88">
        <v>0</v>
      </c>
    </row>
    <row r="45" spans="1:13" ht="16.5" x14ac:dyDescent="0.25">
      <c r="A45" s="86"/>
      <c r="B45" s="87" t="s">
        <v>70</v>
      </c>
      <c r="C45" s="88">
        <v>0</v>
      </c>
      <c r="D45" s="88">
        <v>1</v>
      </c>
      <c r="E45" s="88">
        <v>2</v>
      </c>
      <c r="F45" s="88">
        <v>1</v>
      </c>
      <c r="G45" s="88">
        <v>3</v>
      </c>
      <c r="H45" s="88"/>
      <c r="I45" s="88">
        <v>0</v>
      </c>
      <c r="J45" s="88">
        <v>0</v>
      </c>
      <c r="K45" s="88">
        <v>0</v>
      </c>
      <c r="L45" s="88">
        <v>0</v>
      </c>
      <c r="M45" s="88">
        <v>0</v>
      </c>
    </row>
    <row r="46" spans="1:13" ht="16.5" x14ac:dyDescent="0.25">
      <c r="A46" s="86"/>
      <c r="B46" s="87" t="s">
        <v>71</v>
      </c>
      <c r="C46" s="88">
        <v>0</v>
      </c>
      <c r="D46" s="88">
        <v>6</v>
      </c>
      <c r="E46" s="88">
        <v>13</v>
      </c>
      <c r="F46" s="88">
        <v>4</v>
      </c>
      <c r="G46" s="88">
        <v>17</v>
      </c>
      <c r="H46" s="88"/>
      <c r="I46" s="88">
        <v>0</v>
      </c>
      <c r="J46" s="88">
        <v>1</v>
      </c>
      <c r="K46" s="88">
        <v>2</v>
      </c>
      <c r="L46" s="88">
        <v>1</v>
      </c>
      <c r="M46" s="88">
        <v>3</v>
      </c>
    </row>
    <row r="47" spans="1:13" ht="16.5" x14ac:dyDescent="0.25">
      <c r="A47" s="86"/>
      <c r="B47" s="89" t="s">
        <v>72</v>
      </c>
      <c r="C47" s="88">
        <v>1</v>
      </c>
      <c r="D47" s="88">
        <v>42</v>
      </c>
      <c r="E47" s="88">
        <v>140</v>
      </c>
      <c r="F47" s="88">
        <v>12</v>
      </c>
      <c r="G47" s="88">
        <v>152</v>
      </c>
      <c r="H47" s="88"/>
      <c r="I47" s="88">
        <v>0</v>
      </c>
      <c r="J47" s="88">
        <v>13</v>
      </c>
      <c r="K47" s="88">
        <v>40</v>
      </c>
      <c r="L47" s="88">
        <v>5</v>
      </c>
      <c r="M47" s="88">
        <v>45</v>
      </c>
    </row>
    <row r="48" spans="1:13" ht="16.5" x14ac:dyDescent="0.25">
      <c r="A48" s="86"/>
      <c r="B48" s="89" t="s">
        <v>73</v>
      </c>
      <c r="C48" s="88">
        <v>4</v>
      </c>
      <c r="D48" s="88">
        <v>33</v>
      </c>
      <c r="E48" s="88">
        <v>93</v>
      </c>
      <c r="F48" s="88">
        <v>14</v>
      </c>
      <c r="G48" s="88">
        <v>107</v>
      </c>
      <c r="H48" s="88"/>
      <c r="I48" s="88">
        <v>3</v>
      </c>
      <c r="J48" s="88">
        <v>20</v>
      </c>
      <c r="K48" s="88">
        <v>51</v>
      </c>
      <c r="L48" s="88">
        <v>9</v>
      </c>
      <c r="M48" s="88">
        <v>60</v>
      </c>
    </row>
    <row r="49" spans="1:14" ht="16.5" x14ac:dyDescent="0.25">
      <c r="A49" s="86"/>
      <c r="B49" s="89" t="s">
        <v>74</v>
      </c>
      <c r="C49" s="88">
        <v>4</v>
      </c>
      <c r="D49" s="88">
        <v>39</v>
      </c>
      <c r="E49" s="88">
        <v>94</v>
      </c>
      <c r="F49" s="88">
        <v>10</v>
      </c>
      <c r="G49" s="88">
        <v>104</v>
      </c>
      <c r="H49" s="88"/>
      <c r="I49" s="88">
        <v>1</v>
      </c>
      <c r="J49" s="88">
        <v>19</v>
      </c>
      <c r="K49" s="88">
        <v>57</v>
      </c>
      <c r="L49" s="88">
        <v>3</v>
      </c>
      <c r="M49" s="88">
        <v>60</v>
      </c>
    </row>
    <row r="50" spans="1:14" ht="16.5" x14ac:dyDescent="0.25">
      <c r="A50" s="86"/>
      <c r="B50" s="89" t="s">
        <v>75</v>
      </c>
      <c r="C50" s="88">
        <v>14</v>
      </c>
      <c r="D50" s="88">
        <v>100</v>
      </c>
      <c r="E50" s="88">
        <v>241</v>
      </c>
      <c r="F50" s="88">
        <v>32</v>
      </c>
      <c r="G50" s="88">
        <v>273</v>
      </c>
      <c r="H50" s="88"/>
      <c r="I50" s="88">
        <v>7</v>
      </c>
      <c r="J50" s="88">
        <v>42</v>
      </c>
      <c r="K50" s="88">
        <v>114</v>
      </c>
      <c r="L50" s="88">
        <v>11</v>
      </c>
      <c r="M50" s="88">
        <v>125</v>
      </c>
    </row>
    <row r="51" spans="1:14" ht="16.5" x14ac:dyDescent="0.25">
      <c r="A51" s="86"/>
      <c r="B51" s="89" t="s">
        <v>76</v>
      </c>
      <c r="C51" s="88">
        <v>12</v>
      </c>
      <c r="D51" s="88">
        <v>97</v>
      </c>
      <c r="E51" s="88">
        <v>229</v>
      </c>
      <c r="F51" s="88">
        <v>27</v>
      </c>
      <c r="G51" s="88">
        <v>255</v>
      </c>
      <c r="H51" s="88"/>
      <c r="I51" s="88">
        <v>5</v>
      </c>
      <c r="J51" s="88">
        <v>61</v>
      </c>
      <c r="K51" s="88">
        <v>114</v>
      </c>
      <c r="L51" s="88">
        <v>9</v>
      </c>
      <c r="M51" s="88">
        <v>123</v>
      </c>
    </row>
    <row r="52" spans="1:14" ht="16.5" x14ac:dyDescent="0.25">
      <c r="A52" s="86"/>
      <c r="B52" s="89" t="s">
        <v>77</v>
      </c>
      <c r="C52" s="88">
        <v>4</v>
      </c>
      <c r="D52" s="88">
        <v>39</v>
      </c>
      <c r="E52" s="88">
        <v>90</v>
      </c>
      <c r="F52" s="88">
        <v>11</v>
      </c>
      <c r="G52" s="88">
        <v>101</v>
      </c>
      <c r="H52" s="88"/>
      <c r="I52" s="88">
        <v>11</v>
      </c>
      <c r="J52" s="88">
        <v>81</v>
      </c>
      <c r="K52" s="88">
        <v>130</v>
      </c>
      <c r="L52" s="88">
        <v>15</v>
      </c>
      <c r="M52" s="88">
        <v>145</v>
      </c>
    </row>
    <row r="53" spans="1:14" ht="16.5" x14ac:dyDescent="0.25">
      <c r="A53" s="86"/>
      <c r="B53" s="89" t="s">
        <v>78</v>
      </c>
      <c r="C53" s="88">
        <v>1</v>
      </c>
      <c r="D53" s="88">
        <v>10</v>
      </c>
      <c r="E53" s="88">
        <v>26</v>
      </c>
      <c r="F53" s="88">
        <v>2</v>
      </c>
      <c r="G53" s="88">
        <v>28</v>
      </c>
      <c r="H53" s="88"/>
      <c r="I53" s="88">
        <v>5</v>
      </c>
      <c r="J53" s="88">
        <v>40</v>
      </c>
      <c r="K53" s="88">
        <v>59</v>
      </c>
      <c r="L53" s="88">
        <v>6</v>
      </c>
      <c r="M53" s="88">
        <v>65</v>
      </c>
    </row>
    <row r="54" spans="1:14" ht="16.5" x14ac:dyDescent="0.25">
      <c r="A54" s="86"/>
      <c r="B54" s="89" t="s">
        <v>79</v>
      </c>
      <c r="C54" s="88">
        <v>0</v>
      </c>
      <c r="D54" s="88">
        <v>2</v>
      </c>
      <c r="E54" s="88">
        <v>4</v>
      </c>
      <c r="F54" s="88">
        <v>1</v>
      </c>
      <c r="G54" s="88">
        <v>5</v>
      </c>
      <c r="H54" s="88"/>
      <c r="I54" s="88">
        <v>1</v>
      </c>
      <c r="J54" s="88">
        <v>6</v>
      </c>
      <c r="K54" s="88">
        <v>11</v>
      </c>
      <c r="L54" s="88">
        <v>0</v>
      </c>
      <c r="M54" s="88">
        <v>11</v>
      </c>
    </row>
    <row r="55" spans="1:14" ht="16.5" x14ac:dyDescent="0.25">
      <c r="A55" s="86"/>
      <c r="B55" s="89" t="s">
        <v>80</v>
      </c>
      <c r="C55" s="88">
        <v>0</v>
      </c>
      <c r="D55" s="88">
        <v>0</v>
      </c>
      <c r="E55" s="88">
        <v>1</v>
      </c>
      <c r="F55" s="88">
        <v>0</v>
      </c>
      <c r="G55" s="88">
        <v>1</v>
      </c>
      <c r="H55" s="88"/>
      <c r="I55" s="88">
        <v>0</v>
      </c>
      <c r="J55" s="88">
        <v>0</v>
      </c>
      <c r="K55" s="88">
        <v>0</v>
      </c>
      <c r="L55" s="88">
        <v>1</v>
      </c>
      <c r="M55" s="88">
        <v>1</v>
      </c>
    </row>
    <row r="56" spans="1:14" ht="19.5" x14ac:dyDescent="0.25">
      <c r="A56" s="86"/>
      <c r="B56" s="86" t="s">
        <v>81</v>
      </c>
      <c r="C56" s="90">
        <v>42</v>
      </c>
      <c r="D56" s="90">
        <v>371</v>
      </c>
      <c r="E56" s="90">
        <v>934</v>
      </c>
      <c r="F56" s="90">
        <v>115</v>
      </c>
      <c r="G56" s="90">
        <v>1049</v>
      </c>
      <c r="H56" s="90"/>
      <c r="I56" s="90">
        <v>33</v>
      </c>
      <c r="J56" s="90">
        <v>283</v>
      </c>
      <c r="K56" s="90">
        <v>579</v>
      </c>
      <c r="L56" s="90">
        <v>60</v>
      </c>
      <c r="M56" s="90">
        <v>640</v>
      </c>
    </row>
    <row r="57" spans="1:14" ht="16.5" x14ac:dyDescent="0.25">
      <c r="A57" s="86"/>
      <c r="B57" s="89" t="s">
        <v>82</v>
      </c>
      <c r="C57" s="88">
        <v>0</v>
      </c>
      <c r="D57" s="88">
        <v>8</v>
      </c>
      <c r="E57" s="88">
        <v>15</v>
      </c>
      <c r="F57" s="88">
        <v>6</v>
      </c>
      <c r="G57" s="88">
        <v>21</v>
      </c>
      <c r="H57" s="88"/>
      <c r="I57" s="88">
        <v>0</v>
      </c>
      <c r="J57" s="88">
        <v>1</v>
      </c>
      <c r="K57" s="88">
        <v>2</v>
      </c>
      <c r="L57" s="88">
        <v>1</v>
      </c>
      <c r="M57" s="88">
        <v>3</v>
      </c>
    </row>
    <row r="58" spans="1:14" ht="16.5" x14ac:dyDescent="0.25">
      <c r="A58" s="86"/>
      <c r="B58" s="89" t="s">
        <v>83</v>
      </c>
      <c r="C58" s="88">
        <v>41</v>
      </c>
      <c r="D58" s="88">
        <v>362</v>
      </c>
      <c r="E58" s="88">
        <v>917</v>
      </c>
      <c r="F58" s="88">
        <v>109</v>
      </c>
      <c r="G58" s="88">
        <v>1026</v>
      </c>
      <c r="H58" s="88"/>
      <c r="I58" s="88">
        <v>33</v>
      </c>
      <c r="J58" s="88">
        <v>282</v>
      </c>
      <c r="K58" s="88">
        <v>576</v>
      </c>
      <c r="L58" s="88">
        <v>59</v>
      </c>
      <c r="M58" s="88">
        <v>635</v>
      </c>
    </row>
    <row r="59" spans="1:14" ht="16.5" x14ac:dyDescent="0.25">
      <c r="A59" s="86"/>
      <c r="B59" s="89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</row>
    <row r="60" spans="1:14" ht="16.5" x14ac:dyDescent="0.25">
      <c r="A60" s="86" t="s">
        <v>85</v>
      </c>
      <c r="B60" s="87" t="s">
        <v>68</v>
      </c>
      <c r="C60" s="88">
        <v>0</v>
      </c>
      <c r="D60" s="88">
        <v>0</v>
      </c>
      <c r="E60" s="88">
        <v>0</v>
      </c>
      <c r="F60" s="88">
        <v>0</v>
      </c>
      <c r="G60" s="88">
        <v>1</v>
      </c>
      <c r="H60" s="88"/>
      <c r="I60" s="88">
        <v>0</v>
      </c>
      <c r="J60" s="88">
        <v>0</v>
      </c>
      <c r="K60" s="88">
        <v>0</v>
      </c>
      <c r="L60" s="88">
        <v>0</v>
      </c>
      <c r="M60" s="88">
        <v>1</v>
      </c>
      <c r="N60" s="18"/>
    </row>
    <row r="61" spans="1:14" ht="16.5" x14ac:dyDescent="0.25">
      <c r="A61" s="86"/>
      <c r="B61" s="87" t="s">
        <v>69</v>
      </c>
      <c r="C61" s="88">
        <v>0</v>
      </c>
      <c r="D61" s="88">
        <v>0</v>
      </c>
      <c r="E61" s="88">
        <v>0</v>
      </c>
      <c r="F61" s="88">
        <v>0</v>
      </c>
      <c r="G61" s="88">
        <v>0</v>
      </c>
      <c r="H61" s="88"/>
      <c r="I61" s="88">
        <v>0</v>
      </c>
      <c r="J61" s="88">
        <v>0</v>
      </c>
      <c r="K61" s="88">
        <v>0</v>
      </c>
      <c r="L61" s="88">
        <v>0</v>
      </c>
      <c r="M61" s="88">
        <v>0</v>
      </c>
      <c r="N61" s="91"/>
    </row>
    <row r="62" spans="1:14" ht="16.5" x14ac:dyDescent="0.25">
      <c r="A62" s="86"/>
      <c r="B62" s="87" t="s">
        <v>70</v>
      </c>
      <c r="C62" s="88">
        <v>0</v>
      </c>
      <c r="D62" s="88">
        <v>0</v>
      </c>
      <c r="E62" s="88">
        <v>0</v>
      </c>
      <c r="F62" s="88">
        <v>0</v>
      </c>
      <c r="G62" s="88">
        <v>0</v>
      </c>
      <c r="H62" s="88"/>
      <c r="I62" s="88">
        <v>0</v>
      </c>
      <c r="J62" s="88">
        <v>0</v>
      </c>
      <c r="K62" s="88">
        <v>0</v>
      </c>
      <c r="L62" s="88">
        <v>0</v>
      </c>
      <c r="M62" s="88">
        <v>0</v>
      </c>
      <c r="N62" s="92"/>
    </row>
    <row r="63" spans="1:14" ht="16.5" x14ac:dyDescent="0.25">
      <c r="A63" s="86"/>
      <c r="B63" s="87" t="s">
        <v>71</v>
      </c>
      <c r="C63" s="88">
        <v>0</v>
      </c>
      <c r="D63" s="88">
        <v>1</v>
      </c>
      <c r="E63" s="88">
        <v>3</v>
      </c>
      <c r="F63" s="88">
        <v>0</v>
      </c>
      <c r="G63" s="88">
        <v>4</v>
      </c>
      <c r="H63" s="88"/>
      <c r="I63" s="93">
        <v>0</v>
      </c>
      <c r="J63" s="93">
        <v>0</v>
      </c>
      <c r="K63" s="88">
        <v>0</v>
      </c>
      <c r="L63" s="88">
        <v>0</v>
      </c>
      <c r="M63" s="88">
        <v>0</v>
      </c>
      <c r="N63" s="18"/>
    </row>
    <row r="64" spans="1:14" ht="16.5" x14ac:dyDescent="0.25">
      <c r="A64" s="86"/>
      <c r="B64" s="89" t="s">
        <v>72</v>
      </c>
      <c r="C64" s="88">
        <v>14</v>
      </c>
      <c r="D64" s="88">
        <v>97</v>
      </c>
      <c r="E64" s="88">
        <v>512</v>
      </c>
      <c r="F64" s="88">
        <v>268</v>
      </c>
      <c r="G64" s="88">
        <v>780</v>
      </c>
      <c r="H64" s="88"/>
      <c r="I64" s="93">
        <v>3</v>
      </c>
      <c r="J64" s="93">
        <v>29</v>
      </c>
      <c r="K64" s="88">
        <v>110</v>
      </c>
      <c r="L64" s="88">
        <v>96</v>
      </c>
      <c r="M64" s="88">
        <v>206</v>
      </c>
      <c r="N64" s="18"/>
    </row>
    <row r="65" spans="1:14" ht="16.5" x14ac:dyDescent="0.25">
      <c r="A65" s="86"/>
      <c r="B65" s="89" t="s">
        <v>73</v>
      </c>
      <c r="C65" s="88">
        <v>18</v>
      </c>
      <c r="D65" s="88">
        <v>123</v>
      </c>
      <c r="E65" s="88">
        <v>590</v>
      </c>
      <c r="F65" s="88">
        <v>461</v>
      </c>
      <c r="G65" s="88">
        <v>1050</v>
      </c>
      <c r="H65" s="88"/>
      <c r="I65" s="93">
        <v>6</v>
      </c>
      <c r="J65" s="93">
        <v>40</v>
      </c>
      <c r="K65" s="88">
        <v>240</v>
      </c>
      <c r="L65" s="88">
        <v>203</v>
      </c>
      <c r="M65" s="88">
        <v>443</v>
      </c>
      <c r="N65" s="18"/>
    </row>
    <row r="66" spans="1:14" ht="16.5" x14ac:dyDescent="0.25">
      <c r="A66" s="86"/>
      <c r="B66" s="89" t="s">
        <v>74</v>
      </c>
      <c r="C66" s="88">
        <v>10</v>
      </c>
      <c r="D66" s="88">
        <v>76</v>
      </c>
      <c r="E66" s="88">
        <v>422</v>
      </c>
      <c r="F66" s="88">
        <v>357</v>
      </c>
      <c r="G66" s="88">
        <v>779</v>
      </c>
      <c r="H66" s="88"/>
      <c r="I66" s="93">
        <v>5</v>
      </c>
      <c r="J66" s="93">
        <v>44</v>
      </c>
      <c r="K66" s="88">
        <v>214</v>
      </c>
      <c r="L66" s="88">
        <v>194</v>
      </c>
      <c r="M66" s="88">
        <v>408</v>
      </c>
      <c r="N66" s="18"/>
    </row>
    <row r="67" spans="1:14" ht="16.5" x14ac:dyDescent="0.25">
      <c r="A67" s="86"/>
      <c r="B67" s="89" t="s">
        <v>75</v>
      </c>
      <c r="C67" s="88">
        <v>18</v>
      </c>
      <c r="D67" s="88">
        <v>135</v>
      </c>
      <c r="E67" s="88">
        <v>776</v>
      </c>
      <c r="F67" s="88">
        <v>722</v>
      </c>
      <c r="G67" s="88">
        <v>1498</v>
      </c>
      <c r="H67" s="88"/>
      <c r="I67" s="93">
        <v>5</v>
      </c>
      <c r="J67" s="93">
        <v>59</v>
      </c>
      <c r="K67" s="88">
        <v>343</v>
      </c>
      <c r="L67" s="88">
        <v>327</v>
      </c>
      <c r="M67" s="88">
        <v>671</v>
      </c>
      <c r="N67" s="18"/>
    </row>
    <row r="68" spans="1:14" ht="16.5" x14ac:dyDescent="0.25">
      <c r="A68" s="86"/>
      <c r="B68" s="89" t="s">
        <v>76</v>
      </c>
      <c r="C68" s="88">
        <v>13</v>
      </c>
      <c r="D68" s="88">
        <v>137</v>
      </c>
      <c r="E68" s="88">
        <v>696</v>
      </c>
      <c r="F68" s="88">
        <v>611</v>
      </c>
      <c r="G68" s="88">
        <v>1307</v>
      </c>
      <c r="H68" s="88"/>
      <c r="I68" s="93">
        <v>7</v>
      </c>
      <c r="J68" s="93">
        <v>52</v>
      </c>
      <c r="K68" s="88">
        <v>288</v>
      </c>
      <c r="L68" s="88">
        <v>295</v>
      </c>
      <c r="M68" s="88">
        <v>583</v>
      </c>
      <c r="N68" s="18"/>
    </row>
    <row r="69" spans="1:14" ht="16.5" x14ac:dyDescent="0.25">
      <c r="A69" s="86"/>
      <c r="B69" s="89" t="s">
        <v>77</v>
      </c>
      <c r="C69" s="88">
        <v>10</v>
      </c>
      <c r="D69" s="88">
        <v>104</v>
      </c>
      <c r="E69" s="88">
        <v>457</v>
      </c>
      <c r="F69" s="88">
        <v>378</v>
      </c>
      <c r="G69" s="88">
        <v>835</v>
      </c>
      <c r="H69" s="88"/>
      <c r="I69" s="93">
        <v>5</v>
      </c>
      <c r="J69" s="93">
        <v>79</v>
      </c>
      <c r="K69" s="88">
        <v>276</v>
      </c>
      <c r="L69" s="88">
        <v>246</v>
      </c>
      <c r="M69" s="88">
        <v>522</v>
      </c>
      <c r="N69" s="18"/>
    </row>
    <row r="70" spans="1:14" ht="16.5" x14ac:dyDescent="0.25">
      <c r="A70" s="86"/>
      <c r="B70" s="89" t="s">
        <v>78</v>
      </c>
      <c r="C70" s="88">
        <v>8</v>
      </c>
      <c r="D70" s="88">
        <v>64</v>
      </c>
      <c r="E70" s="88">
        <v>271</v>
      </c>
      <c r="F70" s="88">
        <v>165</v>
      </c>
      <c r="G70" s="88">
        <v>437</v>
      </c>
      <c r="H70" s="88"/>
      <c r="I70" s="93">
        <v>6</v>
      </c>
      <c r="J70" s="93">
        <v>53</v>
      </c>
      <c r="K70" s="88">
        <v>170</v>
      </c>
      <c r="L70" s="88">
        <v>159</v>
      </c>
      <c r="M70" s="88">
        <v>329</v>
      </c>
      <c r="N70" s="18"/>
    </row>
    <row r="71" spans="1:14" ht="16.5" x14ac:dyDescent="0.25">
      <c r="A71" s="86"/>
      <c r="B71" s="89" t="s">
        <v>79</v>
      </c>
      <c r="C71" s="88">
        <v>9</v>
      </c>
      <c r="D71" s="88">
        <v>42</v>
      </c>
      <c r="E71" s="88">
        <v>165</v>
      </c>
      <c r="F71" s="88">
        <v>89</v>
      </c>
      <c r="G71" s="88">
        <v>254</v>
      </c>
      <c r="H71" s="88"/>
      <c r="I71" s="93">
        <v>9</v>
      </c>
      <c r="J71" s="93">
        <v>44</v>
      </c>
      <c r="K71" s="88">
        <v>130</v>
      </c>
      <c r="L71" s="88">
        <v>85</v>
      </c>
      <c r="M71" s="88">
        <v>215</v>
      </c>
      <c r="N71" s="15"/>
    </row>
    <row r="72" spans="1:14" ht="16.5" x14ac:dyDescent="0.25">
      <c r="A72" s="86"/>
      <c r="B72" s="89" t="s">
        <v>80</v>
      </c>
      <c r="C72" s="88">
        <v>7</v>
      </c>
      <c r="D72" s="88">
        <v>21</v>
      </c>
      <c r="E72" s="88">
        <v>73</v>
      </c>
      <c r="F72" s="88">
        <v>30</v>
      </c>
      <c r="G72" s="88">
        <v>103</v>
      </c>
      <c r="H72" s="88"/>
      <c r="I72" s="93">
        <v>7</v>
      </c>
      <c r="J72" s="93">
        <v>30</v>
      </c>
      <c r="K72" s="88">
        <v>89</v>
      </c>
      <c r="L72" s="88">
        <v>38</v>
      </c>
      <c r="M72" s="88">
        <v>127</v>
      </c>
      <c r="N72" s="15"/>
    </row>
    <row r="73" spans="1:14" ht="19.5" x14ac:dyDescent="0.25">
      <c r="A73" s="86"/>
      <c r="B73" s="86" t="s">
        <v>81</v>
      </c>
      <c r="C73" s="90">
        <v>107</v>
      </c>
      <c r="D73" s="90">
        <v>801</v>
      </c>
      <c r="E73" s="90">
        <v>3968</v>
      </c>
      <c r="F73" s="90">
        <v>3082</v>
      </c>
      <c r="G73" s="90">
        <v>7053</v>
      </c>
      <c r="H73" s="90"/>
      <c r="I73" s="90">
        <v>53</v>
      </c>
      <c r="J73" s="90">
        <v>430</v>
      </c>
      <c r="K73" s="90">
        <v>1862</v>
      </c>
      <c r="L73" s="90">
        <v>1646</v>
      </c>
      <c r="M73" s="90">
        <v>3510</v>
      </c>
    </row>
    <row r="74" spans="1:14" ht="16.5" x14ac:dyDescent="0.25">
      <c r="A74" s="86"/>
      <c r="B74" s="89" t="s">
        <v>82</v>
      </c>
      <c r="C74" s="88">
        <v>0</v>
      </c>
      <c r="D74" s="88">
        <v>1</v>
      </c>
      <c r="E74" s="88">
        <v>4</v>
      </c>
      <c r="F74" s="88">
        <v>1</v>
      </c>
      <c r="G74" s="88">
        <v>6</v>
      </c>
      <c r="H74" s="88"/>
      <c r="I74" s="88">
        <v>0</v>
      </c>
      <c r="J74" s="88">
        <v>0</v>
      </c>
      <c r="K74" s="88">
        <v>0</v>
      </c>
      <c r="L74" s="88">
        <v>0</v>
      </c>
      <c r="M74" s="88">
        <v>1</v>
      </c>
    </row>
    <row r="75" spans="1:14" ht="17.25" thickBot="1" x14ac:dyDescent="0.3">
      <c r="A75" s="94"/>
      <c r="B75" s="76" t="s">
        <v>83</v>
      </c>
      <c r="C75" s="95">
        <v>106</v>
      </c>
      <c r="D75" s="95">
        <v>800</v>
      </c>
      <c r="E75" s="95">
        <v>3961</v>
      </c>
      <c r="F75" s="95">
        <v>3080</v>
      </c>
      <c r="G75" s="95">
        <v>7043</v>
      </c>
      <c r="H75" s="95"/>
      <c r="I75" s="95">
        <v>53</v>
      </c>
      <c r="J75" s="95">
        <v>430</v>
      </c>
      <c r="K75" s="95">
        <v>1860</v>
      </c>
      <c r="L75" s="95">
        <v>1643</v>
      </c>
      <c r="M75" s="95">
        <v>3504</v>
      </c>
    </row>
    <row r="76" spans="1:14" ht="16.5" x14ac:dyDescent="0.25">
      <c r="A76" s="89" t="s">
        <v>86</v>
      </c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</row>
    <row r="77" spans="1:14" ht="16.5" x14ac:dyDescent="0.25">
      <c r="A77" s="89" t="s">
        <v>87</v>
      </c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</row>
    <row r="78" spans="1:14" ht="16.5" x14ac:dyDescent="0.25">
      <c r="A78" s="89" t="s">
        <v>88</v>
      </c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</row>
    <row r="83" spans="1:13" x14ac:dyDescent="0.2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</row>
  </sheetData>
  <pageMargins left="0.39370078740157483" right="0.39370078740157483" top="0.39370078740157483" bottom="0.39370078740157483" header="0" footer="0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7</vt:i4>
      </vt:variant>
    </vt:vector>
  </HeadingPairs>
  <TitlesOfParts>
    <vt:vector size="25" baseType="lpstr">
      <vt:lpstr>Table23a</vt:lpstr>
      <vt:lpstr>table23b</vt:lpstr>
      <vt:lpstr>table23c</vt:lpstr>
      <vt:lpstr>Table23b &amp; c</vt:lpstr>
      <vt:lpstr>Table23Chart</vt:lpstr>
      <vt:lpstr>Table23a (new)</vt:lpstr>
      <vt:lpstr>table23b (new)</vt:lpstr>
      <vt:lpstr>table23c (new)</vt:lpstr>
      <vt:lpstr>Table24a</vt:lpstr>
      <vt:lpstr>Table24b</vt:lpstr>
      <vt:lpstr>Table25</vt:lpstr>
      <vt:lpstr>Table26</vt:lpstr>
      <vt:lpstr>Table27</vt:lpstr>
      <vt:lpstr>Table27Chart</vt:lpstr>
      <vt:lpstr>Table28</vt:lpstr>
      <vt:lpstr>Table28Chart</vt:lpstr>
      <vt:lpstr>Table29</vt:lpstr>
      <vt:lpstr>Table30</vt:lpstr>
      <vt:lpstr>Table23a!Print_Area</vt:lpstr>
      <vt:lpstr>'Table23b &amp; c'!Print_Area</vt:lpstr>
      <vt:lpstr>Table23Chart!Print_Area</vt:lpstr>
      <vt:lpstr>Table27!Print_Area</vt:lpstr>
      <vt:lpstr>Table27Chart!Print_Area</vt:lpstr>
      <vt:lpstr>Table28!Print_Area</vt:lpstr>
      <vt:lpstr>Table28Chart!Print_Area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2019-10-28T11:34:36Z</dcterms:created>
  <dcterms:modified xsi:type="dcterms:W3CDTF">2019-10-28T11:36:17Z</dcterms:modified>
</cp:coreProperties>
</file>