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8\datasets\"/>
    </mc:Choice>
  </mc:AlternateContent>
  <bookViews>
    <workbookView xWindow="0" yWindow="0" windowWidth="28800" windowHeight="13065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  <externalReference r:id="rId12"/>
  </externalReferences>
  <definedNames>
    <definedName name="\A" localSheetId="0">#REF!</definedName>
    <definedName name="\B" localSheetId="0">#REF!</definedName>
    <definedName name="\C" localSheetId="0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Fill" localSheetId="0" hidden="1">#REF!</definedName>
    <definedName name="_new2">#REF!</definedName>
    <definedName name="_Order1" hidden="1">255</definedName>
    <definedName name="compnum" localSheetId="0">#REF!</definedName>
    <definedName name="MACROS">[2]Table!$M$1:$IG$8163</definedName>
    <definedName name="MACROS2" localSheetId="0">#REF!</definedName>
    <definedName name="_xlnm.Print_Area" localSheetId="0">'Table M - Accs'!$A$1:$M$115</definedName>
    <definedName name="_xlnm.Print_Area" localSheetId="3">'Table O - vehicles'!$A$1:$O$96</definedName>
    <definedName name="_xlnm.Print_Area" localSheetId="5">'Table Q - pairs - veh'!$A$1:$C$30</definedName>
    <definedName name="_xlnm.Print_Area" localSheetId="6">'Table R - cas'!$A$1:$K$89</definedName>
    <definedName name="_xlnm.Print_Area" localSheetId="7">'Table S - cas'!$A$1:$K$106</definedName>
    <definedName name="_xlnm.Print_Area" localSheetId="8">'Table T - Freq of factors'!$A$1:$I$85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B" localSheetId="0">#REF!</definedName>
    <definedName name="SHEETC" localSheetId="0">#REF!</definedName>
    <definedName name="SHEETE" localSheetId="0">#REF!</definedName>
    <definedName name="SHEETF" localSheetId="0">#REF!</definedName>
    <definedName name="SHEETG" localSheetId="0">#REF!</definedName>
    <definedName name="TIME">[2]Table!$E$1:$IG$8163</definedName>
    <definedName name="TIME2" localSheetId="0">#REF!</definedName>
    <definedName name="Value_Year">'[3]Uprating series'!$B$4</definedName>
    <definedName name="WHOLE">[2]Table!$BZ$371</definedName>
    <definedName name="WHOLE2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9" l="1"/>
  <c r="H81" i="9"/>
  <c r="I80" i="9"/>
  <c r="I79" i="9"/>
  <c r="H79" i="9"/>
  <c r="I78" i="9"/>
  <c r="H78" i="9"/>
  <c r="I77" i="9"/>
  <c r="H77" i="9"/>
  <c r="I76" i="9"/>
  <c r="H76" i="9"/>
  <c r="I75" i="9"/>
  <c r="H75" i="9"/>
  <c r="I74" i="9"/>
  <c r="H74" i="9"/>
  <c r="I73" i="9"/>
  <c r="H73" i="9"/>
  <c r="I72" i="9"/>
  <c r="H72" i="9"/>
  <c r="I71" i="9"/>
  <c r="H71" i="9"/>
  <c r="I70" i="9"/>
  <c r="H70" i="9"/>
  <c r="I69" i="9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50" i="9"/>
  <c r="H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I4" i="9"/>
  <c r="H4" i="9"/>
  <c r="H98" i="8"/>
  <c r="G98" i="8"/>
  <c r="F98" i="8"/>
  <c r="E98" i="8"/>
  <c r="D98" i="8"/>
  <c r="C98" i="8"/>
  <c r="J97" i="8"/>
  <c r="J95" i="8"/>
  <c r="J94" i="8"/>
  <c r="J93" i="8"/>
  <c r="J92" i="8"/>
  <c r="J91" i="8"/>
  <c r="J88" i="8"/>
  <c r="J87" i="8"/>
  <c r="J86" i="8"/>
  <c r="J85" i="8"/>
  <c r="J84" i="8"/>
  <c r="J83" i="8"/>
  <c r="J82" i="8"/>
  <c r="J81" i="8"/>
  <c r="J80" i="8"/>
  <c r="J79" i="8"/>
  <c r="J77" i="8"/>
  <c r="J76" i="8"/>
  <c r="J75" i="8"/>
  <c r="J74" i="8"/>
  <c r="J73" i="8"/>
  <c r="J72" i="8"/>
  <c r="J71" i="8"/>
  <c r="J70" i="8"/>
  <c r="J69" i="8"/>
  <c r="J68" i="8"/>
  <c r="J64" i="8"/>
  <c r="J63" i="8"/>
  <c r="J62" i="8"/>
  <c r="J61" i="8"/>
  <c r="J60" i="8"/>
  <c r="J59" i="8"/>
  <c r="J57" i="8"/>
  <c r="J56" i="8"/>
  <c r="J55" i="8"/>
  <c r="J54" i="8"/>
  <c r="J53" i="8"/>
  <c r="J52" i="8"/>
  <c r="J51" i="8"/>
  <c r="J50" i="8"/>
  <c r="J49" i="8"/>
  <c r="J48" i="8"/>
  <c r="J47" i="8"/>
  <c r="J44" i="8"/>
  <c r="J43" i="8"/>
  <c r="J42" i="8"/>
  <c r="J41" i="8"/>
  <c r="J40" i="8"/>
  <c r="J39" i="8"/>
  <c r="J38" i="8"/>
  <c r="J37" i="8"/>
  <c r="J36" i="8"/>
  <c r="J35" i="8"/>
  <c r="J33" i="8"/>
  <c r="J32" i="8"/>
  <c r="J31" i="8"/>
  <c r="J30" i="8"/>
  <c r="J29" i="8"/>
  <c r="J28" i="8"/>
  <c r="J27" i="8"/>
  <c r="J26" i="8"/>
  <c r="J25" i="8"/>
  <c r="J24" i="8"/>
  <c r="J23" i="8"/>
  <c r="J20" i="8"/>
  <c r="J19" i="8"/>
  <c r="J18" i="8"/>
  <c r="J17" i="8"/>
  <c r="J16" i="8"/>
  <c r="J13" i="8"/>
  <c r="J12" i="8"/>
  <c r="J11" i="8"/>
  <c r="J10" i="8"/>
  <c r="J9" i="8"/>
  <c r="J8" i="8"/>
  <c r="J7" i="8"/>
  <c r="J6" i="8"/>
  <c r="J79" i="7"/>
  <c r="J76" i="7"/>
  <c r="J75" i="7"/>
  <c r="J74" i="7"/>
  <c r="J73" i="7"/>
  <c r="J72" i="7"/>
  <c r="J71" i="7"/>
  <c r="J70" i="7"/>
  <c r="J69" i="7"/>
  <c r="J68" i="7"/>
  <c r="J67" i="7"/>
  <c r="J64" i="7"/>
  <c r="J63" i="7"/>
  <c r="J62" i="7"/>
  <c r="J61" i="7"/>
  <c r="J60" i="7"/>
  <c r="J59" i="7"/>
  <c r="J58" i="7"/>
  <c r="J55" i="7"/>
  <c r="J54" i="7"/>
  <c r="J53" i="7"/>
  <c r="J52" i="7"/>
  <c r="J51" i="7"/>
  <c r="J48" i="7"/>
  <c r="J47" i="7"/>
  <c r="J46" i="7"/>
  <c r="J45" i="7"/>
  <c r="J44" i="7"/>
  <c r="J43" i="7"/>
  <c r="J42" i="7"/>
  <c r="J41" i="7"/>
  <c r="J38" i="7"/>
  <c r="J37" i="7"/>
  <c r="J36" i="7"/>
  <c r="J35" i="7"/>
  <c r="J34" i="7"/>
  <c r="J33" i="7"/>
  <c r="J32" i="7"/>
  <c r="J31" i="7"/>
  <c r="J30" i="7"/>
  <c r="J26" i="7"/>
  <c r="J25" i="7"/>
  <c r="J24" i="7"/>
  <c r="J23" i="7"/>
  <c r="J22" i="7"/>
  <c r="J21" i="7"/>
  <c r="J20" i="7"/>
  <c r="J19" i="7"/>
  <c r="J16" i="7"/>
  <c r="J15" i="7"/>
  <c r="J14" i="7"/>
  <c r="J13" i="7"/>
  <c r="J10" i="7"/>
  <c r="J9" i="7"/>
  <c r="J8" i="7"/>
  <c r="J7" i="7"/>
  <c r="J6" i="7"/>
  <c r="J5" i="7"/>
  <c r="C14" i="5"/>
  <c r="C18" i="5" s="1"/>
  <c r="D12" i="5"/>
  <c r="D11" i="5"/>
  <c r="D10" i="5"/>
  <c r="D9" i="5"/>
  <c r="D8" i="5"/>
  <c r="D7" i="5"/>
  <c r="D6" i="5"/>
  <c r="D5" i="5"/>
  <c r="D4" i="5"/>
  <c r="D3" i="5"/>
  <c r="N93" i="4"/>
  <c r="L93" i="4"/>
  <c r="J93" i="4"/>
  <c r="H93" i="4"/>
  <c r="F93" i="4"/>
  <c r="D93" i="4"/>
  <c r="B93" i="4"/>
  <c r="O91" i="4"/>
  <c r="M91" i="4"/>
  <c r="K91" i="4"/>
  <c r="I91" i="4"/>
  <c r="G91" i="4"/>
  <c r="E91" i="4"/>
  <c r="C91" i="4"/>
  <c r="O87" i="4"/>
  <c r="O86" i="4"/>
  <c r="M86" i="4"/>
  <c r="K86" i="4"/>
  <c r="I86" i="4"/>
  <c r="G86" i="4"/>
  <c r="E86" i="4"/>
  <c r="C86" i="4"/>
  <c r="O85" i="4"/>
  <c r="M85" i="4"/>
  <c r="K85" i="4"/>
  <c r="I85" i="4"/>
  <c r="G85" i="4"/>
  <c r="E85" i="4"/>
  <c r="C85" i="4"/>
  <c r="O84" i="4"/>
  <c r="M84" i="4"/>
  <c r="K84" i="4"/>
  <c r="I84" i="4"/>
  <c r="G84" i="4"/>
  <c r="E84" i="4"/>
  <c r="C84" i="4"/>
  <c r="O83" i="4"/>
  <c r="M83" i="4"/>
  <c r="K83" i="4"/>
  <c r="I83" i="4"/>
  <c r="G83" i="4"/>
  <c r="E83" i="4"/>
  <c r="C83" i="4"/>
  <c r="O82" i="4"/>
  <c r="M82" i="4"/>
  <c r="K82" i="4"/>
  <c r="I82" i="4"/>
  <c r="G82" i="4"/>
  <c r="E82" i="4"/>
  <c r="C82" i="4"/>
  <c r="O81" i="4"/>
  <c r="M81" i="4"/>
  <c r="K81" i="4"/>
  <c r="I81" i="4"/>
  <c r="G81" i="4"/>
  <c r="E81" i="4"/>
  <c r="C81" i="4"/>
  <c r="O79" i="4"/>
  <c r="M79" i="4"/>
  <c r="K79" i="4"/>
  <c r="I79" i="4"/>
  <c r="G79" i="4"/>
  <c r="E79" i="4"/>
  <c r="C79" i="4"/>
  <c r="O78" i="4"/>
  <c r="M78" i="4"/>
  <c r="K78" i="4"/>
  <c r="I78" i="4"/>
  <c r="G78" i="4"/>
  <c r="E78" i="4"/>
  <c r="C78" i="4"/>
  <c r="O77" i="4"/>
  <c r="M77" i="4"/>
  <c r="K77" i="4"/>
  <c r="I77" i="4"/>
  <c r="G77" i="4"/>
  <c r="E77" i="4"/>
  <c r="C77" i="4"/>
  <c r="O76" i="4"/>
  <c r="M76" i="4"/>
  <c r="K76" i="4"/>
  <c r="I76" i="4"/>
  <c r="G76" i="4"/>
  <c r="E76" i="4"/>
  <c r="C76" i="4"/>
  <c r="O75" i="4"/>
  <c r="M75" i="4"/>
  <c r="K75" i="4"/>
  <c r="I75" i="4"/>
  <c r="G75" i="4"/>
  <c r="E75" i="4"/>
  <c r="C75" i="4"/>
  <c r="O74" i="4"/>
  <c r="M74" i="4"/>
  <c r="K74" i="4"/>
  <c r="I74" i="4"/>
  <c r="G74" i="4"/>
  <c r="E74" i="4"/>
  <c r="C74" i="4"/>
  <c r="O73" i="4"/>
  <c r="M73" i="4"/>
  <c r="K73" i="4"/>
  <c r="I73" i="4"/>
  <c r="G73" i="4"/>
  <c r="E73" i="4"/>
  <c r="C73" i="4"/>
  <c r="O72" i="4"/>
  <c r="M72" i="4"/>
  <c r="K72" i="4"/>
  <c r="I72" i="4"/>
  <c r="G72" i="4"/>
  <c r="E72" i="4"/>
  <c r="C72" i="4"/>
  <c r="O71" i="4"/>
  <c r="M71" i="4"/>
  <c r="K71" i="4"/>
  <c r="I71" i="4"/>
  <c r="G71" i="4"/>
  <c r="E71" i="4"/>
  <c r="C71" i="4"/>
  <c r="O70" i="4"/>
  <c r="M70" i="4"/>
  <c r="K70" i="4"/>
  <c r="I70" i="4"/>
  <c r="G70" i="4"/>
  <c r="E70" i="4"/>
  <c r="C70" i="4"/>
  <c r="O69" i="4"/>
  <c r="M69" i="4"/>
  <c r="K69" i="4"/>
  <c r="I69" i="4"/>
  <c r="G69" i="4"/>
  <c r="E69" i="4"/>
  <c r="C69" i="4"/>
  <c r="O67" i="4"/>
  <c r="M67" i="4"/>
  <c r="K67" i="4"/>
  <c r="I67" i="4"/>
  <c r="G67" i="4"/>
  <c r="E67" i="4"/>
  <c r="C67" i="4"/>
  <c r="O66" i="4"/>
  <c r="M66" i="4"/>
  <c r="K66" i="4"/>
  <c r="I66" i="4"/>
  <c r="G66" i="4"/>
  <c r="E66" i="4"/>
  <c r="C66" i="4"/>
  <c r="O65" i="4"/>
  <c r="M65" i="4"/>
  <c r="K65" i="4"/>
  <c r="I65" i="4"/>
  <c r="G65" i="4"/>
  <c r="E65" i="4"/>
  <c r="C65" i="4"/>
  <c r="O64" i="4"/>
  <c r="M64" i="4"/>
  <c r="K64" i="4"/>
  <c r="I64" i="4"/>
  <c r="G64" i="4"/>
  <c r="E64" i="4"/>
  <c r="C64" i="4"/>
  <c r="O63" i="4"/>
  <c r="M63" i="4"/>
  <c r="K63" i="4"/>
  <c r="I63" i="4"/>
  <c r="G63" i="4"/>
  <c r="E63" i="4"/>
  <c r="C63" i="4"/>
  <c r="O62" i="4"/>
  <c r="M62" i="4"/>
  <c r="K62" i="4"/>
  <c r="I62" i="4"/>
  <c r="G62" i="4"/>
  <c r="E62" i="4"/>
  <c r="C62" i="4"/>
  <c r="O61" i="4"/>
  <c r="M61" i="4"/>
  <c r="K61" i="4"/>
  <c r="I61" i="4"/>
  <c r="G61" i="4"/>
  <c r="E61" i="4"/>
  <c r="C61" i="4"/>
  <c r="O60" i="4"/>
  <c r="M60" i="4"/>
  <c r="K60" i="4"/>
  <c r="I60" i="4"/>
  <c r="G60" i="4"/>
  <c r="E60" i="4"/>
  <c r="C60" i="4"/>
  <c r="O58" i="4"/>
  <c r="M58" i="4"/>
  <c r="K58" i="4"/>
  <c r="I58" i="4"/>
  <c r="G58" i="4"/>
  <c r="E58" i="4"/>
  <c r="C58" i="4"/>
  <c r="O57" i="4"/>
  <c r="M57" i="4"/>
  <c r="K57" i="4"/>
  <c r="I57" i="4"/>
  <c r="G57" i="4"/>
  <c r="E57" i="4"/>
  <c r="C57" i="4"/>
  <c r="O56" i="4"/>
  <c r="M56" i="4"/>
  <c r="K56" i="4"/>
  <c r="I56" i="4"/>
  <c r="G56" i="4"/>
  <c r="E56" i="4"/>
  <c r="C56" i="4"/>
  <c r="O55" i="4"/>
  <c r="M55" i="4"/>
  <c r="K55" i="4"/>
  <c r="I55" i="4"/>
  <c r="G55" i="4"/>
  <c r="E55" i="4"/>
  <c r="C55" i="4"/>
  <c r="O54" i="4"/>
  <c r="M54" i="4"/>
  <c r="K54" i="4"/>
  <c r="I54" i="4"/>
  <c r="G54" i="4"/>
  <c r="E54" i="4"/>
  <c r="C54" i="4"/>
  <c r="O53" i="4"/>
  <c r="M53" i="4"/>
  <c r="K53" i="4"/>
  <c r="I53" i="4"/>
  <c r="G53" i="4"/>
  <c r="E53" i="4"/>
  <c r="C53" i="4"/>
  <c r="O52" i="4"/>
  <c r="M52" i="4"/>
  <c r="K52" i="4"/>
  <c r="I52" i="4"/>
  <c r="G52" i="4"/>
  <c r="E52" i="4"/>
  <c r="C52" i="4"/>
  <c r="O51" i="4"/>
  <c r="M51" i="4"/>
  <c r="K51" i="4"/>
  <c r="I51" i="4"/>
  <c r="G51" i="4"/>
  <c r="E51" i="4"/>
  <c r="C51" i="4"/>
  <c r="O50" i="4"/>
  <c r="M50" i="4"/>
  <c r="K50" i="4"/>
  <c r="I50" i="4"/>
  <c r="G50" i="4"/>
  <c r="E50" i="4"/>
  <c r="C50" i="4"/>
  <c r="O49" i="4"/>
  <c r="M49" i="4"/>
  <c r="K49" i="4"/>
  <c r="I49" i="4"/>
  <c r="G49" i="4"/>
  <c r="E49" i="4"/>
  <c r="C49" i="4"/>
  <c r="O48" i="4"/>
  <c r="M48" i="4"/>
  <c r="K48" i="4"/>
  <c r="I48" i="4"/>
  <c r="G48" i="4"/>
  <c r="E48" i="4"/>
  <c r="C48" i="4"/>
  <c r="O46" i="4"/>
  <c r="M46" i="4"/>
  <c r="K46" i="4"/>
  <c r="I46" i="4"/>
  <c r="G46" i="4"/>
  <c r="E46" i="4"/>
  <c r="C46" i="4"/>
  <c r="O45" i="4"/>
  <c r="M45" i="4"/>
  <c r="K45" i="4"/>
  <c r="I45" i="4"/>
  <c r="G45" i="4"/>
  <c r="E45" i="4"/>
  <c r="C45" i="4"/>
  <c r="O44" i="4"/>
  <c r="M44" i="4"/>
  <c r="K44" i="4"/>
  <c r="I44" i="4"/>
  <c r="G44" i="4"/>
  <c r="E44" i="4"/>
  <c r="C44" i="4"/>
  <c r="O43" i="4"/>
  <c r="M43" i="4"/>
  <c r="K43" i="4"/>
  <c r="I43" i="4"/>
  <c r="G43" i="4"/>
  <c r="E43" i="4"/>
  <c r="C43" i="4"/>
  <c r="O42" i="4"/>
  <c r="M42" i="4"/>
  <c r="K42" i="4"/>
  <c r="I42" i="4"/>
  <c r="G42" i="4"/>
  <c r="E42" i="4"/>
  <c r="C42" i="4"/>
  <c r="O41" i="4"/>
  <c r="M41" i="4"/>
  <c r="K41" i="4"/>
  <c r="I41" i="4"/>
  <c r="G41" i="4"/>
  <c r="E41" i="4"/>
  <c r="C41" i="4"/>
  <c r="O40" i="4"/>
  <c r="M40" i="4"/>
  <c r="K40" i="4"/>
  <c r="I40" i="4"/>
  <c r="G40" i="4"/>
  <c r="E40" i="4"/>
  <c r="C40" i="4"/>
  <c r="O39" i="4"/>
  <c r="M39" i="4"/>
  <c r="K39" i="4"/>
  <c r="I39" i="4"/>
  <c r="G39" i="4"/>
  <c r="E39" i="4"/>
  <c r="C39" i="4"/>
  <c r="O38" i="4"/>
  <c r="M38" i="4"/>
  <c r="K38" i="4"/>
  <c r="I38" i="4"/>
  <c r="G38" i="4"/>
  <c r="E38" i="4"/>
  <c r="C38" i="4"/>
  <c r="O37" i="4"/>
  <c r="M37" i="4"/>
  <c r="K37" i="4"/>
  <c r="I37" i="4"/>
  <c r="G37" i="4"/>
  <c r="E37" i="4"/>
  <c r="C37" i="4"/>
  <c r="O36" i="4"/>
  <c r="M36" i="4"/>
  <c r="K36" i="4"/>
  <c r="I36" i="4"/>
  <c r="G36" i="4"/>
  <c r="E36" i="4"/>
  <c r="C36" i="4"/>
  <c r="O34" i="4"/>
  <c r="M34" i="4"/>
  <c r="K34" i="4"/>
  <c r="I34" i="4"/>
  <c r="G34" i="4"/>
  <c r="E34" i="4"/>
  <c r="C34" i="4"/>
  <c r="O33" i="4"/>
  <c r="M33" i="4"/>
  <c r="K33" i="4"/>
  <c r="I33" i="4"/>
  <c r="G33" i="4"/>
  <c r="E33" i="4"/>
  <c r="C33" i="4"/>
  <c r="O32" i="4"/>
  <c r="M32" i="4"/>
  <c r="K32" i="4"/>
  <c r="I32" i="4"/>
  <c r="G32" i="4"/>
  <c r="E32" i="4"/>
  <c r="C32" i="4"/>
  <c r="O31" i="4"/>
  <c r="M31" i="4"/>
  <c r="K31" i="4"/>
  <c r="I31" i="4"/>
  <c r="G31" i="4"/>
  <c r="E31" i="4"/>
  <c r="C31" i="4"/>
  <c r="O30" i="4"/>
  <c r="M30" i="4"/>
  <c r="K30" i="4"/>
  <c r="I30" i="4"/>
  <c r="G30" i="4"/>
  <c r="E30" i="4"/>
  <c r="C30" i="4"/>
  <c r="O29" i="4"/>
  <c r="M29" i="4"/>
  <c r="K29" i="4"/>
  <c r="I29" i="4"/>
  <c r="G29" i="4"/>
  <c r="E29" i="4"/>
  <c r="C29" i="4"/>
  <c r="O28" i="4"/>
  <c r="M28" i="4"/>
  <c r="K28" i="4"/>
  <c r="I28" i="4"/>
  <c r="G28" i="4"/>
  <c r="E28" i="4"/>
  <c r="C28" i="4"/>
  <c r="O27" i="4"/>
  <c r="M27" i="4"/>
  <c r="K27" i="4"/>
  <c r="I27" i="4"/>
  <c r="G27" i="4"/>
  <c r="E27" i="4"/>
  <c r="C27" i="4"/>
  <c r="O26" i="4"/>
  <c r="M26" i="4"/>
  <c r="K26" i="4"/>
  <c r="I26" i="4"/>
  <c r="G26" i="4"/>
  <c r="E26" i="4"/>
  <c r="C26" i="4"/>
  <c r="O25" i="4"/>
  <c r="M25" i="4"/>
  <c r="K25" i="4"/>
  <c r="I25" i="4"/>
  <c r="G25" i="4"/>
  <c r="E25" i="4"/>
  <c r="C25" i="4"/>
  <c r="O24" i="4"/>
  <c r="M24" i="4"/>
  <c r="K24" i="4"/>
  <c r="I24" i="4"/>
  <c r="G24" i="4"/>
  <c r="E24" i="4"/>
  <c r="C24" i="4"/>
  <c r="O22" i="4"/>
  <c r="M22" i="4"/>
  <c r="K22" i="4"/>
  <c r="I22" i="4"/>
  <c r="G22" i="4"/>
  <c r="E22" i="4"/>
  <c r="C22" i="4"/>
  <c r="O21" i="4"/>
  <c r="M21" i="4"/>
  <c r="K21" i="4"/>
  <c r="I21" i="4"/>
  <c r="G21" i="4"/>
  <c r="E21" i="4"/>
  <c r="C21" i="4"/>
  <c r="O20" i="4"/>
  <c r="M20" i="4"/>
  <c r="K20" i="4"/>
  <c r="I20" i="4"/>
  <c r="G20" i="4"/>
  <c r="E20" i="4"/>
  <c r="C20" i="4"/>
  <c r="O19" i="4"/>
  <c r="M19" i="4"/>
  <c r="K19" i="4"/>
  <c r="I19" i="4"/>
  <c r="G19" i="4"/>
  <c r="E19" i="4"/>
  <c r="C19" i="4"/>
  <c r="O18" i="4"/>
  <c r="M18" i="4"/>
  <c r="K18" i="4"/>
  <c r="I18" i="4"/>
  <c r="G18" i="4"/>
  <c r="E18" i="4"/>
  <c r="C18" i="4"/>
  <c r="O17" i="4"/>
  <c r="M17" i="4"/>
  <c r="K17" i="4"/>
  <c r="I17" i="4"/>
  <c r="G17" i="4"/>
  <c r="E17" i="4"/>
  <c r="C17" i="4"/>
  <c r="O15" i="4"/>
  <c r="M15" i="4"/>
  <c r="K15" i="4"/>
  <c r="I15" i="4"/>
  <c r="G15" i="4"/>
  <c r="E15" i="4"/>
  <c r="C15" i="4"/>
  <c r="O14" i="4"/>
  <c r="M14" i="4"/>
  <c r="K14" i="4"/>
  <c r="I14" i="4"/>
  <c r="G14" i="4"/>
  <c r="E14" i="4"/>
  <c r="C14" i="4"/>
  <c r="O13" i="4"/>
  <c r="M13" i="4"/>
  <c r="K13" i="4"/>
  <c r="I13" i="4"/>
  <c r="G13" i="4"/>
  <c r="E13" i="4"/>
  <c r="C13" i="4"/>
  <c r="O12" i="4"/>
  <c r="M12" i="4"/>
  <c r="K12" i="4"/>
  <c r="I12" i="4"/>
  <c r="G12" i="4"/>
  <c r="E12" i="4"/>
  <c r="C12" i="4"/>
  <c r="O11" i="4"/>
  <c r="M11" i="4"/>
  <c r="K11" i="4"/>
  <c r="I11" i="4"/>
  <c r="G11" i="4"/>
  <c r="E11" i="4"/>
  <c r="C11" i="4"/>
  <c r="O10" i="4"/>
  <c r="M10" i="4"/>
  <c r="K10" i="4"/>
  <c r="I10" i="4"/>
  <c r="G10" i="4"/>
  <c r="E10" i="4"/>
  <c r="C10" i="4"/>
  <c r="O9" i="4"/>
  <c r="M9" i="4"/>
  <c r="K9" i="4"/>
  <c r="I9" i="4"/>
  <c r="G9" i="4"/>
  <c r="E9" i="4"/>
  <c r="C9" i="4"/>
  <c r="O8" i="4"/>
  <c r="M8" i="4"/>
  <c r="K8" i="4"/>
  <c r="I8" i="4"/>
  <c r="G8" i="4"/>
  <c r="E8" i="4"/>
  <c r="C8" i="4"/>
  <c r="O7" i="4"/>
  <c r="M7" i="4"/>
  <c r="K7" i="4"/>
  <c r="I7" i="4"/>
  <c r="G7" i="4"/>
  <c r="E7" i="4"/>
  <c r="C7" i="4"/>
  <c r="O6" i="4"/>
  <c r="M6" i="4"/>
  <c r="K6" i="4"/>
  <c r="I6" i="4"/>
  <c r="G6" i="4"/>
  <c r="E6" i="4"/>
  <c r="C6" i="4"/>
  <c r="O5" i="4"/>
  <c r="M5" i="4"/>
  <c r="K5" i="4"/>
  <c r="I5" i="4"/>
  <c r="G5" i="4"/>
  <c r="E5" i="4"/>
  <c r="C5" i="4"/>
  <c r="O4" i="4"/>
  <c r="M4" i="4"/>
  <c r="K4" i="4"/>
  <c r="I4" i="4"/>
  <c r="G4" i="4"/>
  <c r="E4" i="4"/>
  <c r="C4" i="4"/>
  <c r="P16" i="3"/>
  <c r="M16" i="3"/>
  <c r="J16" i="3"/>
  <c r="G16" i="3"/>
  <c r="D16" i="3"/>
  <c r="P14" i="3"/>
  <c r="M14" i="3"/>
  <c r="J14" i="3"/>
  <c r="G14" i="3"/>
  <c r="D14" i="3"/>
  <c r="P13" i="3"/>
  <c r="M13" i="3"/>
  <c r="J13" i="3"/>
  <c r="G13" i="3"/>
  <c r="D13" i="3"/>
  <c r="P12" i="3"/>
  <c r="M12" i="3"/>
  <c r="J12" i="3"/>
  <c r="G12" i="3"/>
  <c r="D12" i="3"/>
  <c r="P11" i="3"/>
  <c r="M11" i="3"/>
  <c r="J11" i="3"/>
  <c r="G11" i="3"/>
  <c r="D11" i="3"/>
  <c r="P10" i="3"/>
  <c r="M10" i="3"/>
  <c r="J10" i="3"/>
  <c r="G10" i="3"/>
  <c r="D10" i="3"/>
  <c r="P9" i="3"/>
  <c r="M9" i="3"/>
  <c r="J9" i="3"/>
  <c r="G9" i="3"/>
  <c r="D9" i="3"/>
  <c r="P8" i="3"/>
  <c r="M8" i="3"/>
  <c r="J8" i="3"/>
  <c r="G8" i="3"/>
  <c r="D8" i="3"/>
  <c r="P7" i="3"/>
  <c r="M7" i="3"/>
  <c r="J7" i="3"/>
  <c r="G7" i="3"/>
  <c r="D7" i="3"/>
  <c r="P6" i="3"/>
  <c r="M6" i="3"/>
  <c r="J6" i="3"/>
  <c r="G6" i="3"/>
  <c r="D6" i="3"/>
  <c r="P5" i="3"/>
  <c r="M5" i="3"/>
  <c r="J5" i="3"/>
  <c r="G5" i="3"/>
  <c r="D5" i="3"/>
  <c r="L24" i="2"/>
  <c r="I24" i="2"/>
  <c r="F24" i="2"/>
  <c r="C24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10" i="2"/>
  <c r="J10" i="2"/>
  <c r="G10" i="2"/>
  <c r="D10" i="2"/>
  <c r="M9" i="2"/>
  <c r="J9" i="2"/>
  <c r="G9" i="2"/>
  <c r="D9" i="2"/>
  <c r="M8" i="2"/>
  <c r="J8" i="2"/>
  <c r="G8" i="2"/>
  <c r="D8" i="2"/>
  <c r="M7" i="2"/>
  <c r="J7" i="2"/>
  <c r="G7" i="2"/>
  <c r="D7" i="2"/>
  <c r="M6" i="2"/>
  <c r="J6" i="2"/>
  <c r="G6" i="2"/>
  <c r="D6" i="2"/>
  <c r="L109" i="1"/>
  <c r="I109" i="1"/>
  <c r="F109" i="1"/>
  <c r="C109" i="1"/>
  <c r="M100" i="1"/>
  <c r="M98" i="1"/>
  <c r="J98" i="1"/>
  <c r="G98" i="1"/>
  <c r="D98" i="1"/>
  <c r="M97" i="1"/>
  <c r="J97" i="1"/>
  <c r="G97" i="1"/>
  <c r="D97" i="1"/>
  <c r="M96" i="1"/>
  <c r="J96" i="1"/>
  <c r="G96" i="1"/>
  <c r="D96" i="1"/>
  <c r="M95" i="1"/>
  <c r="J95" i="1"/>
  <c r="G95" i="1"/>
  <c r="D95" i="1"/>
  <c r="M94" i="1"/>
  <c r="J94" i="1"/>
  <c r="G94" i="1"/>
  <c r="D94" i="1"/>
  <c r="M93" i="1"/>
  <c r="J93" i="1"/>
  <c r="G93" i="1"/>
  <c r="D93" i="1"/>
  <c r="M91" i="1"/>
  <c r="J91" i="1"/>
  <c r="G91" i="1"/>
  <c r="D91" i="1"/>
  <c r="M90" i="1"/>
  <c r="J90" i="1"/>
  <c r="G90" i="1"/>
  <c r="D90" i="1"/>
  <c r="M89" i="1"/>
  <c r="J89" i="1"/>
  <c r="G89" i="1"/>
  <c r="D89" i="1"/>
  <c r="M88" i="1"/>
  <c r="J88" i="1"/>
  <c r="G88" i="1"/>
  <c r="D88" i="1"/>
  <c r="M87" i="1"/>
  <c r="J87" i="1"/>
  <c r="G87" i="1"/>
  <c r="D87" i="1"/>
  <c r="M86" i="1"/>
  <c r="J86" i="1"/>
  <c r="G86" i="1"/>
  <c r="D86" i="1"/>
  <c r="M85" i="1"/>
  <c r="J85" i="1"/>
  <c r="G85" i="1"/>
  <c r="D85" i="1"/>
  <c r="M84" i="1"/>
  <c r="J84" i="1"/>
  <c r="G84" i="1"/>
  <c r="D84" i="1"/>
  <c r="M83" i="1"/>
  <c r="J83" i="1"/>
  <c r="G83" i="1"/>
  <c r="D83" i="1"/>
  <c r="M82" i="1"/>
  <c r="J82" i="1"/>
  <c r="G82" i="1"/>
  <c r="D82" i="1"/>
  <c r="M81" i="1"/>
  <c r="J81" i="1"/>
  <c r="G81" i="1"/>
  <c r="D81" i="1"/>
  <c r="M79" i="1"/>
  <c r="J79" i="1"/>
  <c r="G79" i="1"/>
  <c r="D79" i="1"/>
  <c r="M78" i="1"/>
  <c r="J78" i="1"/>
  <c r="G78" i="1"/>
  <c r="D78" i="1"/>
  <c r="M77" i="1"/>
  <c r="J77" i="1"/>
  <c r="G77" i="1"/>
  <c r="D77" i="1"/>
  <c r="M76" i="1"/>
  <c r="J76" i="1"/>
  <c r="G76" i="1"/>
  <c r="D76" i="1"/>
  <c r="M75" i="1"/>
  <c r="J75" i="1"/>
  <c r="G75" i="1"/>
  <c r="D75" i="1"/>
  <c r="M74" i="1"/>
  <c r="J74" i="1"/>
  <c r="G74" i="1"/>
  <c r="D74" i="1"/>
  <c r="M73" i="1"/>
  <c r="J73" i="1"/>
  <c r="G73" i="1"/>
  <c r="D73" i="1"/>
  <c r="M72" i="1"/>
  <c r="J72" i="1"/>
  <c r="G72" i="1"/>
  <c r="D72" i="1"/>
  <c r="M71" i="1"/>
  <c r="J71" i="1"/>
  <c r="G71" i="1"/>
  <c r="D71" i="1"/>
  <c r="M70" i="1"/>
  <c r="J70" i="1"/>
  <c r="G70" i="1"/>
  <c r="D70" i="1"/>
  <c r="M69" i="1"/>
  <c r="J69" i="1"/>
  <c r="G69" i="1"/>
  <c r="D69" i="1"/>
  <c r="M67" i="1"/>
  <c r="J67" i="1"/>
  <c r="G67" i="1"/>
  <c r="D67" i="1"/>
  <c r="M66" i="1"/>
  <c r="J66" i="1"/>
  <c r="G66" i="1"/>
  <c r="D66" i="1"/>
  <c r="M65" i="1"/>
  <c r="J65" i="1"/>
  <c r="G65" i="1"/>
  <c r="D65" i="1"/>
  <c r="M64" i="1"/>
  <c r="J64" i="1"/>
  <c r="G64" i="1"/>
  <c r="D64" i="1"/>
  <c r="M63" i="1"/>
  <c r="J63" i="1"/>
  <c r="G63" i="1"/>
  <c r="D63" i="1"/>
  <c r="M62" i="1"/>
  <c r="J62" i="1"/>
  <c r="G62" i="1"/>
  <c r="D62" i="1"/>
  <c r="M61" i="1"/>
  <c r="J61" i="1"/>
  <c r="G61" i="1"/>
  <c r="D61" i="1"/>
  <c r="M60" i="1"/>
  <c r="J60" i="1"/>
  <c r="G60" i="1"/>
  <c r="D60" i="1"/>
  <c r="M58" i="1"/>
  <c r="J58" i="1"/>
  <c r="G58" i="1"/>
  <c r="D58" i="1"/>
  <c r="M57" i="1"/>
  <c r="J57" i="1"/>
  <c r="G57" i="1"/>
  <c r="D57" i="1"/>
  <c r="M56" i="1"/>
  <c r="J56" i="1"/>
  <c r="G56" i="1"/>
  <c r="D56" i="1"/>
  <c r="M55" i="1"/>
  <c r="J55" i="1"/>
  <c r="G55" i="1"/>
  <c r="D55" i="1"/>
  <c r="M54" i="1"/>
  <c r="J54" i="1"/>
  <c r="G54" i="1"/>
  <c r="D54" i="1"/>
  <c r="M53" i="1"/>
  <c r="J53" i="1"/>
  <c r="G53" i="1"/>
  <c r="D53" i="1"/>
  <c r="M52" i="1"/>
  <c r="J52" i="1"/>
  <c r="G52" i="1"/>
  <c r="D52" i="1"/>
  <c r="M51" i="1"/>
  <c r="J51" i="1"/>
  <c r="G51" i="1"/>
  <c r="D51" i="1"/>
  <c r="M50" i="1"/>
  <c r="J50" i="1"/>
  <c r="G50" i="1"/>
  <c r="D50" i="1"/>
  <c r="M49" i="1"/>
  <c r="J49" i="1"/>
  <c r="G49" i="1"/>
  <c r="D49" i="1"/>
  <c r="M48" i="1"/>
  <c r="J48" i="1"/>
  <c r="G48" i="1"/>
  <c r="D48" i="1"/>
  <c r="M46" i="1"/>
  <c r="J46" i="1"/>
  <c r="G46" i="1"/>
  <c r="D46" i="1"/>
  <c r="M45" i="1"/>
  <c r="J45" i="1"/>
  <c r="G45" i="1"/>
  <c r="D45" i="1"/>
  <c r="M44" i="1"/>
  <c r="J44" i="1"/>
  <c r="G44" i="1"/>
  <c r="D44" i="1"/>
  <c r="M43" i="1"/>
  <c r="J43" i="1"/>
  <c r="G43" i="1"/>
  <c r="D43" i="1"/>
  <c r="M42" i="1"/>
  <c r="J42" i="1"/>
  <c r="G42" i="1"/>
  <c r="D42" i="1"/>
  <c r="M41" i="1"/>
  <c r="J41" i="1"/>
  <c r="G41" i="1"/>
  <c r="D41" i="1"/>
  <c r="M40" i="1"/>
  <c r="J40" i="1"/>
  <c r="G40" i="1"/>
  <c r="D40" i="1"/>
  <c r="M39" i="1"/>
  <c r="J39" i="1"/>
  <c r="G39" i="1"/>
  <c r="D39" i="1"/>
  <c r="M38" i="1"/>
  <c r="J38" i="1"/>
  <c r="G38" i="1"/>
  <c r="D38" i="1"/>
  <c r="M37" i="1"/>
  <c r="J37" i="1"/>
  <c r="G37" i="1"/>
  <c r="D37" i="1"/>
  <c r="M36" i="1"/>
  <c r="J36" i="1"/>
  <c r="G36" i="1"/>
  <c r="D36" i="1"/>
  <c r="M34" i="1"/>
  <c r="J34" i="1"/>
  <c r="G34" i="1"/>
  <c r="D34" i="1"/>
  <c r="M33" i="1"/>
  <c r="J33" i="1"/>
  <c r="G33" i="1"/>
  <c r="D33" i="1"/>
  <c r="M32" i="1"/>
  <c r="J32" i="1"/>
  <c r="G32" i="1"/>
  <c r="D32" i="1"/>
  <c r="M31" i="1"/>
  <c r="J31" i="1"/>
  <c r="G31" i="1"/>
  <c r="D31" i="1"/>
  <c r="M30" i="1"/>
  <c r="J30" i="1"/>
  <c r="G30" i="1"/>
  <c r="D30" i="1"/>
  <c r="M29" i="1"/>
  <c r="J29" i="1"/>
  <c r="G29" i="1"/>
  <c r="D29" i="1"/>
  <c r="M28" i="1"/>
  <c r="J28" i="1"/>
  <c r="G28" i="1"/>
  <c r="D28" i="1"/>
  <c r="M27" i="1"/>
  <c r="J27" i="1"/>
  <c r="G27" i="1"/>
  <c r="D27" i="1"/>
  <c r="M26" i="1"/>
  <c r="J26" i="1"/>
  <c r="G26" i="1"/>
  <c r="D26" i="1"/>
  <c r="M25" i="1"/>
  <c r="J25" i="1"/>
  <c r="G25" i="1"/>
  <c r="D25" i="1"/>
  <c r="M24" i="1"/>
  <c r="J24" i="1"/>
  <c r="G24" i="1"/>
  <c r="D24" i="1"/>
  <c r="M22" i="1"/>
  <c r="J22" i="1"/>
  <c r="G22" i="1"/>
  <c r="D22" i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5" i="1"/>
  <c r="J15" i="1"/>
  <c r="G15" i="1"/>
  <c r="D15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  <c r="M6" i="1"/>
  <c r="J6" i="1"/>
  <c r="G6" i="1"/>
  <c r="D6" i="1"/>
  <c r="M5" i="1"/>
  <c r="J5" i="1"/>
  <c r="G5" i="1"/>
  <c r="D5" i="1"/>
</calcChain>
</file>

<file path=xl/sharedStrings.xml><?xml version="1.0" encoding="utf-8"?>
<sst xmlns="http://schemas.openxmlformats.org/spreadsheetml/2006/main" count="613" uniqueCount="209">
  <si>
    <r>
      <t>Table M: Contributory Factors: Reported accidents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2018</t>
    </r>
  </si>
  <si>
    <t>Fatal</t>
  </si>
  <si>
    <t>Serious</t>
  </si>
  <si>
    <t>Slight</t>
  </si>
  <si>
    <t xml:space="preserve">All accidents </t>
  </si>
  <si>
    <t>Contributory factor reported in accident</t>
  </si>
  <si>
    <t>Number</t>
  </si>
  <si>
    <r>
      <t>Per cent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</si>
  <si>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</si>
  <si>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t>Poor or defective road surface</t>
  </si>
  <si>
    <t>Deposit on road (eg oil, mud, chippings)</t>
  </si>
  <si>
    <t>Slippery road (due to weather)</t>
  </si>
  <si>
    <t>Inadequate/masked signs or road markings</t>
  </si>
  <si>
    <t>Defective traffic signals</t>
  </si>
  <si>
    <t>Traffic calming (eg road humps, chicanes</t>
  </si>
  <si>
    <t>Temporary road layout (eg contraflow)</t>
  </si>
  <si>
    <t>Road layout (eg bend, hill, narrow c-way</t>
  </si>
  <si>
    <t>Animal or other object in carriageway</t>
  </si>
  <si>
    <t>Sunken,raised or slippery inspection cover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</si>
  <si>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</si>
  <si>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Tyres illegal, defective or under-inflated</t>
  </si>
  <si>
    <t>Defective lights or indicators</t>
  </si>
  <si>
    <t>Defective brakes</t>
  </si>
  <si>
    <t>Defective steering or suspension</t>
  </si>
  <si>
    <t>Overloaded or poorly loaded vehicle/trai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</si>
  <si>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</si>
  <si>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Disobeyed automatic traffic signal</t>
  </si>
  <si>
    <t>Disobeyed Give Way or Stop sign or marki</t>
  </si>
  <si>
    <t>Disobeyed double white line</t>
  </si>
  <si>
    <t>Disobeyed pedestrian crossing facility</t>
  </si>
  <si>
    <t>Illegal turn or direction of travel</t>
  </si>
  <si>
    <t>Exceeding speed limit</t>
  </si>
  <si>
    <t>Travelling too fast for the conditions</t>
  </si>
  <si>
    <t>Following too close</t>
  </si>
  <si>
    <t>Vehicle travelling along pavement</t>
  </si>
  <si>
    <t>Cyclist entering road from pavement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</si>
  <si>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</si>
  <si>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Junction overshoot</t>
  </si>
  <si>
    <t>Junction restart</t>
  </si>
  <si>
    <t>Poor turn or manoeuvre</t>
  </si>
  <si>
    <t>Failed to signal / misleading signal</t>
  </si>
  <si>
    <t>Failed to look properly (D/R)</t>
  </si>
  <si>
    <t>Failed to judge other pers path/speed (D/R)</t>
  </si>
  <si>
    <t>Too close to cyclist,horse or pedestrian</t>
  </si>
  <si>
    <t>Sudden braking</t>
  </si>
  <si>
    <t>Swerved</t>
  </si>
  <si>
    <t>Loss of control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</si>
  <si>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</si>
  <si>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Impaired by alcohol (D/R)</t>
  </si>
  <si>
    <t>Impaired by drugs (illicit/medicinal) (D/R)</t>
  </si>
  <si>
    <t>Fatigue</t>
  </si>
  <si>
    <t>Uncorrected defective eyesight</t>
  </si>
  <si>
    <t>Illness or disability (mental/physic) (D/R)</t>
  </si>
  <si>
    <t>Not display lights at night / in poor vi</t>
  </si>
  <si>
    <t>Cyclist wearing dark clothing at night</t>
  </si>
  <si>
    <t>Driver using mobile phone</t>
  </si>
  <si>
    <t>Distraction in vehicle</t>
  </si>
  <si>
    <t>Distraction outside vehicle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</si>
  <si>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</si>
  <si>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Aggressive driving</t>
  </si>
  <si>
    <t>Careless / reckless /in a hurry (D/R)</t>
  </si>
  <si>
    <t>Nervous / uncertain / panic</t>
  </si>
  <si>
    <t>Driving too slow for condits / slow vehi</t>
  </si>
  <si>
    <t>Inexperienced or learner driver/rider</t>
  </si>
  <si>
    <t>Inexperience of driving on the left</t>
  </si>
  <si>
    <t>Inexperience with type of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</si>
  <si>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</si>
  <si>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Stationary or parked vehicle</t>
  </si>
  <si>
    <t>Vegetation</t>
  </si>
  <si>
    <t>Road layout (eg bend, winding rd, hill c</t>
  </si>
  <si>
    <t>Buildings, road signs, street furniture</t>
  </si>
  <si>
    <t>Dazzling headlights</t>
  </si>
  <si>
    <t>Dazzling sun</t>
  </si>
  <si>
    <t>Rain, sleet, snow or fog</t>
  </si>
  <si>
    <t>Spray from other vehicles</t>
  </si>
  <si>
    <t>Visor/windscreen dirty/scratched/frosted</t>
  </si>
  <si>
    <t>Vehicle blind spot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</si>
  <si>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</si>
  <si>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Crossed road masked by stationary/parked</t>
  </si>
  <si>
    <t>Pedestrian failed to look properly</t>
  </si>
  <si>
    <t>Ped. failed to judge vehicles path or sp</t>
  </si>
  <si>
    <t>Wrong use of pedestrian crossing facility</t>
  </si>
  <si>
    <t>Dangerous action in carriageway (eg playing)</t>
  </si>
  <si>
    <t>Pedestrian impaired by alcohol</t>
  </si>
  <si>
    <t>Ped. impaired by drugs (illicit/medicina</t>
  </si>
  <si>
    <t>Ped. careless / reckless /in a hurry</t>
  </si>
  <si>
    <t>Pedestrian wearing dark clothing at nigh</t>
  </si>
  <si>
    <t>Ped. disability or illness, mental/physical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</si>
  <si>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</si>
  <si>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Stolen vehicle</t>
  </si>
  <si>
    <t>Vehicle in course of crime</t>
  </si>
  <si>
    <t>Emergency vehicle on call</t>
  </si>
  <si>
    <t>Vehicle door opened or closed negligentl</t>
  </si>
  <si>
    <t>Other</t>
  </si>
  <si>
    <r>
      <t>Total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</si>
  <si>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Accidents for which no CFs were recorded</t>
  </si>
  <si>
    <t xml:space="preserve">All accidents    </t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</si>
  <si>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</si>
  <si>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r>
      <t xml:space="preserve">Average number of CFs per accident </t>
    </r>
    <r>
      <rPr>
        <vertAlign val="superscript"/>
        <sz val="11"/>
        <rFont val="Arial"/>
        <family val="2"/>
      </rPr>
      <t>1,5</t>
    </r>
  </si>
  <si>
    <r>
      <t>1</t>
    </r>
    <r>
      <rPr>
        <sz val="11"/>
        <rFont val="Arial"/>
        <family val="2"/>
      </rPr>
      <t xml:space="preserve"> Includes only accidents where a police officer attended the scene.</t>
    </r>
  </si>
  <si>
    <r>
      <t>2</t>
    </r>
    <r>
      <rPr>
        <sz val="11"/>
        <rFont val="Arial"/>
        <family val="2"/>
      </rPr>
      <t xml:space="preserve"> Includes only one count of a CF per accident. </t>
    </r>
  </si>
  <si>
    <r>
      <t xml:space="preserve">3 </t>
    </r>
    <r>
      <rPr>
        <sz val="11"/>
        <rFont val="Arial"/>
        <family val="2"/>
      </rPr>
      <t>Columns won't sum to 100 per cent as accidents can have more than one CF.</t>
    </r>
  </si>
  <si>
    <r>
      <t>4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</si>
  <si>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>5</t>
    </r>
    <r>
      <rPr>
        <sz val="11"/>
        <rFont val="Arial"/>
        <family val="2"/>
      </rPr>
      <t xml:space="preserve"> Includes all contributory factors e.g. if two cars are involved in the same accident and both are exceeding the speed limit this would count as 2 CFs.</t>
    </r>
  </si>
  <si>
    <r>
      <t>Table M: Contributory Factors: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2018</t>
    </r>
  </si>
  <si>
    <r>
      <t xml:space="preserve">Contributory factor reported in accident </t>
    </r>
    <r>
      <rPr>
        <b/>
        <vertAlign val="superscript"/>
        <sz val="11"/>
        <rFont val="Arial"/>
        <family val="2"/>
      </rPr>
      <t>2</t>
    </r>
  </si>
  <si>
    <t>Road environment contributed</t>
  </si>
  <si>
    <t>Vehicle defects</t>
  </si>
  <si>
    <t>Injudicious action (D/R)</t>
  </si>
  <si>
    <t>Driver/rider error/reaction</t>
  </si>
  <si>
    <t>Impairment or distraction (D/R)</t>
  </si>
  <si>
    <t>Behaviour or inexperience (D/R)</t>
  </si>
  <si>
    <t>Vision affected</t>
  </si>
  <si>
    <t>Pedestrian only</t>
  </si>
  <si>
    <t>Special codes</t>
  </si>
  <si>
    <t>All</t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</si>
  <si>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</si>
  <si>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r>
      <t>Average number of CFs per accident</t>
    </r>
    <r>
      <rPr>
        <vertAlign val="superscript"/>
        <sz val="11"/>
        <rFont val="Arial"/>
        <family val="2"/>
      </rPr>
      <t>1,2</t>
    </r>
  </si>
  <si>
    <r>
      <t>1</t>
    </r>
    <r>
      <rPr>
        <sz val="11"/>
        <rFont val="Arial"/>
        <family val="2"/>
      </rPr>
      <t xml:space="preserve"> Includes only accidents where a police officer attended the scene and in which a contributory factor was reported</t>
    </r>
  </si>
  <si>
    <r>
      <t>2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</si>
  <si>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 xml:space="preserve">3 </t>
    </r>
    <r>
      <rPr>
        <sz val="11"/>
        <rFont val="Arial"/>
        <family val="2"/>
      </rPr>
      <t>Columns won't sum to 100 per cent as accidents can have more than one CF</t>
    </r>
  </si>
  <si>
    <r>
      <t>4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</si>
  <si>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t>Figure 11: Contributory factor type: Reported accidents by severity, 2018</t>
  </si>
  <si>
    <r>
      <t>Table N: Contributory factors: Reported Accidents: 2014-2018 comparison</t>
    </r>
    <r>
      <rPr>
        <b/>
        <vertAlign val="superscript"/>
        <sz val="11"/>
        <rFont val="Arial"/>
        <family val="2"/>
      </rPr>
      <t>1</t>
    </r>
  </si>
  <si>
    <r>
      <t>Contributory factor reported in accident</t>
    </r>
    <r>
      <rPr>
        <b/>
        <vertAlign val="superscript"/>
        <sz val="9"/>
        <rFont val="Arial"/>
        <family val="2"/>
      </rPr>
      <t>2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</si>
  <si>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</si>
  <si>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>Total reported accidents</t>
    </r>
    <r>
      <rPr>
        <b/>
        <vertAlign val="superscript"/>
        <sz val="9"/>
        <rFont val="Arial"/>
        <family val="2"/>
      </rPr>
      <t>1</t>
    </r>
  </si>
  <si>
    <t>1. Includes only accidents where a police officer attended the scene and in which a contributory factor was reported.</t>
  </si>
  <si>
    <t>2. Includes only the ten most frequently reported contributory factor citied in 2018. Factors not shown may also have been reported.</t>
  </si>
  <si>
    <t>3. Columns won't sum to 100 per cent as accidents can have more than one CF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</si>
  <si>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2018</t>
    </r>
  </si>
  <si>
    <t>Pedal cycle</t>
  </si>
  <si>
    <t>Motorcycle</t>
  </si>
  <si>
    <t>Car &amp; Taxis</t>
  </si>
  <si>
    <t>Bus, coach &amp; minibus</t>
  </si>
  <si>
    <t>Goods</t>
  </si>
  <si>
    <t xml:space="preserve">Other </t>
  </si>
  <si>
    <t>All vehicles</t>
  </si>
  <si>
    <t>%</t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</si>
  <si>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</si>
  <si>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</si>
  <si>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</si>
  <si>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</si>
  <si>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</si>
  <si>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</si>
  <si>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</si>
  <si>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</si>
  <si>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</si>
  <si>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</si>
  <si>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t xml:space="preserve">Average number of CFs per vehicle </t>
  </si>
  <si>
    <t>2. Excludes invalid codes or pedestrian only factors incorrectly assigned to a vehicle.</t>
  </si>
  <si>
    <t>3. Vehicles with more than one CF in a category are only counted once in the category total.</t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</si>
  <si>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, 2018 </t>
    </r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</si>
  <si>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</si>
  <si>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</si>
  <si>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Average number of CFs per pedestrian</t>
  </si>
  <si>
    <t>2. Includes pedestrians injured and non injured in the accident</t>
  </si>
  <si>
    <t>3. Excludes pedestrians incorrectly attributed a vehicle factor or special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</si>
  <si>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2018</t>
    </r>
  </si>
  <si>
    <t>Factor with lower code</t>
  </si>
  <si>
    <t>Factor with higher code</t>
  </si>
  <si>
    <t>NOTE: the basis upon which the combinations are produced is described in the text.</t>
  </si>
  <si>
    <t>However, an additional example may be helpful.</t>
  </si>
  <si>
    <t>Suppose that the "defective brakes" CF has been allocated to participant A,</t>
  </si>
  <si>
    <t>the "failed to look properly" CF has been allocated to two participants A and B, and</t>
  </si>
  <si>
    <t xml:space="preserve">the "failed to judge other person's path/speed" CF has been allocated to participants A, B and C, </t>
  </si>
  <si>
    <t>The following combinations of CFs would be allocated to the same participant:</t>
  </si>
  <si>
    <t>A defective brakes + A failed to look …</t>
  </si>
  <si>
    <t>A defective brakes + A failed to judge …</t>
  </si>
  <si>
    <t>A failed to look ... + A failed to judge …</t>
  </si>
  <si>
    <t>B failed to look ... + B failed to judge …</t>
  </si>
  <si>
    <r>
      <t xml:space="preserve">Table R: Contributory factors: Casualties in reported accidents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2018</t>
    </r>
  </si>
  <si>
    <t>Person who was killed</t>
  </si>
  <si>
    <t xml:space="preserve">as a % of all fatalities </t>
  </si>
  <si>
    <t>Pedestrian</t>
  </si>
  <si>
    <t>pedalcyclist</t>
  </si>
  <si>
    <t>motorcyclist</t>
  </si>
  <si>
    <t>Car/taxi user</t>
  </si>
  <si>
    <t>Injudicious action (driver/rider)</t>
  </si>
  <si>
    <t>Driver/rider error or reaction</t>
  </si>
  <si>
    <t>Impairment or distraction (driver/rider)</t>
  </si>
  <si>
    <t>Behaviour or inexperience (driver/rider)</t>
  </si>
  <si>
    <t>Total number of combinations counted</t>
  </si>
  <si>
    <t>Total Road fatalities</t>
  </si>
  <si>
    <t>NB: As described in the text, an accident will be counted once for each combination of CF (excluding "repeats") and death.</t>
  </si>
  <si>
    <t xml:space="preserve">For example, an accident with four different CFs and three deaths would be counted twelve times in this table - each death would be </t>
  </si>
  <si>
    <t>counted against the first CF, then against the second CF, and so on.  As a result, the percentages would total far more than 100%.</t>
  </si>
  <si>
    <t xml:space="preserve">However, "repeats" are excluded: if the same CF applies to two different participants, each death will be counted only once against that CF. </t>
  </si>
  <si>
    <r>
      <t xml:space="preserve">Table S: Contributory factors: Casualties in reported accidents - seriously injured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2018</t>
    </r>
  </si>
  <si>
    <t>Person who was seriously injured</t>
  </si>
  <si>
    <t>as a % of all seriously injured casualties</t>
  </si>
  <si>
    <t>All serious injuries</t>
  </si>
  <si>
    <r>
      <t xml:space="preserve">(e.g. an accident with </t>
    </r>
    <r>
      <rPr>
        <i/>
        <sz val="13"/>
        <rFont val="Arial"/>
        <family val="2"/>
      </rPr>
      <t>three</t>
    </r>
    <r>
      <rPr>
        <sz val="13"/>
        <rFont val="Arial"/>
        <family val="2"/>
      </rPr>
      <t xml:space="preserve"> serious injuries and </t>
    </r>
    <r>
      <rPr>
        <i/>
        <sz val="13"/>
        <rFont val="Arial"/>
        <family val="2"/>
      </rPr>
      <t xml:space="preserve">four </t>
    </r>
    <r>
      <rPr>
        <sz val="13"/>
        <rFont val="Arial"/>
        <family val="2"/>
      </rPr>
      <t>different CFs</t>
    </r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</si>
  <si>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</si>
  <si>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t>NB: As described in the text, an accident will be counted once for each combination of CF (excluding "repeats") and serious injury.</t>
  </si>
  <si>
    <t xml:space="preserve">For example, an accident with four different CFs and three serious injury would be counted twelve times in this table - each serious injury would be </t>
  </si>
  <si>
    <t xml:space="preserve">However, "repeats" are excluded: if the same CF applies to two different participants, each serious injury will be counted only once against that CF. </t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</si>
  <si>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2018</t>
    </r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</si>
  <si>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</si>
  <si>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>Rank</t>
  </si>
  <si>
    <t>Contributory Factor reported in each accident</t>
  </si>
  <si>
    <t>Very likely</t>
  </si>
  <si>
    <t>Possible</t>
  </si>
  <si>
    <t>Total</t>
  </si>
  <si>
    <t>% "very likely"</t>
  </si>
  <si>
    <t>.</t>
  </si>
  <si>
    <t xml:space="preserve">2. Includes all contributory factors reported, even where the same CF is assigned more than once to an accident  </t>
  </si>
  <si>
    <t>(i.e. to more than one particpant). Therefore the total differs from earlier tables.</t>
  </si>
  <si>
    <t>(D/R)  indicates Driver/Rider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</si>
</sst>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General_)"/>
    <numFmt numFmtId="166" formatCode="_-* #,##0_-;\-* #,##0_-;_-* &quot;-&quot;??_-;_-@_-"/>
    <numFmt numFmtId="167" formatCode="0.0%"/>
  </numFmts>
  <fonts count="40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i/>
      <sz val="11"/>
      <color indexed="12"/>
      <name val="Arial"/>
      <family val="2"/>
    </font>
    <font>
      <sz val="11"/>
      <color indexed="12"/>
      <name val="Arial"/>
      <family val="2"/>
    </font>
    <font>
      <b/>
      <sz val="10"/>
      <name val="Arial"/>
      <family val="2"/>
    </font>
    <font>
      <vertAlign val="superscript"/>
      <sz val="11"/>
      <name val="Arial"/>
      <family val="2"/>
    </font>
    <font>
      <sz val="12"/>
      <name val="Arial MT"/>
    </font>
    <font>
      <sz val="12"/>
      <name val="Arial"/>
      <family val="2"/>
    </font>
    <font>
      <b/>
      <i/>
      <sz val="11"/>
      <color indexed="12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9"/>
      <color indexed="12"/>
      <name val="Arial"/>
      <family val="2"/>
    </font>
    <font>
      <sz val="8"/>
      <name val="Arial"/>
      <family val="2"/>
    </font>
    <font>
      <sz val="11"/>
      <name val="Arial Unicode MS"/>
      <family val="2"/>
    </font>
    <font>
      <sz val="10"/>
      <color theme="1"/>
      <name val="Arial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10"/>
      <name val="Arial Unicode MS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sz val="13"/>
      <color indexed="12"/>
      <name val="Arial"/>
      <family val="2"/>
    </font>
    <font>
      <i/>
      <sz val="13"/>
      <color indexed="12"/>
      <name val="Arial"/>
      <family val="2"/>
    </font>
    <font>
      <b/>
      <sz val="13"/>
      <color indexed="12"/>
      <name val="Arial"/>
      <family val="2"/>
    </font>
    <font>
      <i/>
      <sz val="13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  <font>
      <b/>
      <i/>
      <u/>
      <sz val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4">
    <xf numFmtId="0" fontId="0" fillId="0" borderId="0">
      <alignment vertical="top"/>
    </xf>
    <xf numFmtId="9" fontId="1" fillId="0" borderId="0" applyFont="0" applyFill="0" applyBorder="0" applyAlignment="0" applyProtection="0"/>
    <xf numFmtId="165" fontId="10" fillId="0" borderId="0"/>
    <xf numFmtId="0" fontId="20" fillId="0" borderId="0"/>
  </cellStyleXfs>
  <cellXfs count="252">
    <xf numFmtId="0" fontId="0" fillId="0" borderId="0" xfId="0">
      <alignment vertical="top"/>
    </xf>
    <xf numFmtId="0" fontId="2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" fillId="0" borderId="0" xfId="0" applyFont="1" applyFill="1" applyAlignment="1"/>
    <xf numFmtId="1" fontId="6" fillId="0" borderId="0" xfId="0" applyNumberFormat="1" applyFont="1" applyFill="1" applyAlignment="1"/>
    <xf numFmtId="3" fontId="2" fillId="0" borderId="0" xfId="0" applyNumberFormat="1" applyFont="1" applyFill="1" applyAlignment="1"/>
    <xf numFmtId="3" fontId="2" fillId="0" borderId="0" xfId="0" applyNumberFormat="1" applyFont="1" applyAlignment="1"/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8" fillId="0" borderId="0" xfId="0" applyFont="1" applyFill="1" applyAlignment="1"/>
    <xf numFmtId="0" fontId="0" fillId="0" borderId="0" xfId="0" applyFill="1" applyAlignment="1"/>
    <xf numFmtId="0" fontId="6" fillId="0" borderId="0" xfId="0" applyFont="1" applyFill="1" applyAlignment="1"/>
    <xf numFmtId="0" fontId="2" fillId="0" borderId="2" xfId="0" applyFont="1" applyFill="1" applyBorder="1" applyAlignment="1"/>
    <xf numFmtId="0" fontId="5" fillId="0" borderId="2" xfId="0" applyFont="1" applyFill="1" applyBorder="1" applyAlignment="1"/>
    <xf numFmtId="0" fontId="0" fillId="0" borderId="2" xfId="0" applyFill="1" applyBorder="1" applyAlignment="1"/>
    <xf numFmtId="0" fontId="6" fillId="0" borderId="2" xfId="0" applyFont="1" applyFill="1" applyBorder="1" applyAlignment="1"/>
    <xf numFmtId="3" fontId="5" fillId="0" borderId="2" xfId="0" applyNumberFormat="1" applyFont="1" applyFill="1" applyBorder="1" applyAlignment="1"/>
    <xf numFmtId="0" fontId="7" fillId="0" borderId="0" xfId="0" applyFont="1" applyFill="1" applyAlignment="1"/>
    <xf numFmtId="3" fontId="5" fillId="0" borderId="0" xfId="0" applyNumberFormat="1" applyFont="1" applyAlignment="1"/>
    <xf numFmtId="164" fontId="7" fillId="0" borderId="2" xfId="0" applyNumberFormat="1" applyFont="1" applyFill="1" applyBorder="1" applyAlignment="1"/>
    <xf numFmtId="0" fontId="7" fillId="0" borderId="2" xfId="0" applyFont="1" applyFill="1" applyBorder="1" applyAlignment="1"/>
    <xf numFmtId="0" fontId="7" fillId="0" borderId="2" xfId="0" applyFont="1" applyBorder="1" applyAlignment="1"/>
    <xf numFmtId="0" fontId="9" fillId="0" borderId="0" xfId="0" applyFont="1" applyAlignment="1"/>
    <xf numFmtId="3" fontId="11" fillId="0" borderId="0" xfId="2" applyNumberFormat="1" applyFont="1" applyAlignment="1">
      <alignment horizontal="right"/>
    </xf>
    <xf numFmtId="0" fontId="4" fillId="0" borderId="0" xfId="0" applyFont="1" applyAlignment="1"/>
    <xf numFmtId="0" fontId="5" fillId="0" borderId="2" xfId="0" applyFont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1" fontId="12" fillId="0" borderId="0" xfId="0" applyNumberFormat="1" applyFont="1" applyFill="1" applyAlignment="1"/>
    <xf numFmtId="9" fontId="6" fillId="0" borderId="2" xfId="0" applyNumberFormat="1" applyFont="1" applyFill="1" applyBorder="1" applyAlignment="1"/>
    <xf numFmtId="3" fontId="2" fillId="0" borderId="2" xfId="0" applyNumberFormat="1" applyFont="1" applyFill="1" applyBorder="1" applyAlignment="1"/>
    <xf numFmtId="0" fontId="2" fillId="0" borderId="2" xfId="0" applyFont="1" applyBorder="1" applyAlignment="1">
      <alignment vertical="top"/>
    </xf>
    <xf numFmtId="0" fontId="1" fillId="0" borderId="2" xfId="0" applyFont="1" applyBorder="1" applyAlignment="1"/>
    <xf numFmtId="0" fontId="0" fillId="0" borderId="0" xfId="0" applyAlignment="1"/>
    <xf numFmtId="0" fontId="13" fillId="0" borderId="0" xfId="0" applyFont="1" applyBorder="1" applyAlignment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/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 wrapText="1"/>
    </xf>
    <xf numFmtId="0" fontId="15" fillId="0" borderId="0" xfId="0" applyFont="1" applyAlignment="1"/>
    <xf numFmtId="0" fontId="15" fillId="0" borderId="0" xfId="0" applyFont="1" applyFill="1" applyAlignment="1">
      <alignment vertical="top"/>
    </xf>
    <xf numFmtId="3" fontId="15" fillId="0" borderId="0" xfId="0" applyNumberFormat="1" applyFont="1" applyFill="1" applyAlignment="1">
      <alignment vertical="top"/>
    </xf>
    <xf numFmtId="3" fontId="16" fillId="0" borderId="0" xfId="0" applyNumberFormat="1" applyFont="1" applyFill="1" applyAlignment="1">
      <alignment vertical="top"/>
    </xf>
    <xf numFmtId="0" fontId="15" fillId="0" borderId="0" xfId="0" applyFont="1" applyFill="1" applyBorder="1" applyAlignment="1">
      <alignment vertical="top"/>
    </xf>
    <xf numFmtId="0" fontId="13" fillId="0" borderId="2" xfId="0" applyFont="1" applyFill="1" applyBorder="1" applyAlignment="1">
      <alignment vertical="top"/>
    </xf>
    <xf numFmtId="3" fontId="15" fillId="0" borderId="2" xfId="0" applyNumberFormat="1" applyFont="1" applyFill="1" applyBorder="1" applyAlignment="1">
      <alignment vertical="top"/>
    </xf>
    <xf numFmtId="3" fontId="17" fillId="0" borderId="2" xfId="0" applyNumberFormat="1" applyFont="1" applyFill="1" applyBorder="1" applyAlignment="1">
      <alignment vertical="top"/>
    </xf>
    <xf numFmtId="3" fontId="13" fillId="0" borderId="2" xfId="0" applyNumberFormat="1" applyFont="1" applyFill="1" applyBorder="1" applyAlignment="1">
      <alignment vertical="top"/>
    </xf>
    <xf numFmtId="0" fontId="18" fillId="0" borderId="0" xfId="0" applyFont="1" applyAlignment="1"/>
    <xf numFmtId="0" fontId="18" fillId="0" borderId="0" xfId="0" applyFont="1" applyAlignment="1">
      <alignment vertical="top"/>
    </xf>
    <xf numFmtId="0" fontId="1" fillId="0" borderId="0" xfId="0" applyFont="1" applyAlignment="1">
      <alignment vertical="top"/>
    </xf>
    <xf numFmtId="166" fontId="0" fillId="0" borderId="0" xfId="0" applyNumberFormat="1" applyAlignment="1"/>
    <xf numFmtId="0" fontId="2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/>
    <xf numFmtId="0" fontId="5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3" fontId="1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/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3" fontId="5" fillId="0" borderId="0" xfId="0" applyNumberFormat="1" applyFont="1" applyFill="1" applyBorder="1" applyAlignment="1"/>
    <xf numFmtId="1" fontId="6" fillId="0" borderId="0" xfId="1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right"/>
    </xf>
    <xf numFmtId="1" fontId="12" fillId="0" borderId="2" xfId="1" applyNumberFormat="1" applyFont="1" applyFill="1" applyBorder="1" applyAlignment="1">
      <alignment horizontal="center"/>
    </xf>
    <xf numFmtId="3" fontId="5" fillId="0" borderId="0" xfId="0" applyNumberFormat="1" applyFont="1" applyBorder="1" applyAlignment="1"/>
    <xf numFmtId="0" fontId="2" fillId="0" borderId="0" xfId="0" applyFont="1" applyFill="1" applyBorder="1" applyAlignment="1"/>
    <xf numFmtId="3" fontId="4" fillId="0" borderId="0" xfId="0" applyNumberFormat="1" applyFont="1" applyFill="1" applyBorder="1" applyAlignment="1"/>
    <xf numFmtId="1" fontId="12" fillId="0" borderId="0" xfId="1" applyNumberFormat="1" applyFont="1" applyFill="1" applyBorder="1" applyAlignment="1">
      <alignment horizontal="center"/>
    </xf>
    <xf numFmtId="9" fontId="7" fillId="0" borderId="0" xfId="1" applyFont="1" applyFill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2" fontId="7" fillId="0" borderId="2" xfId="0" applyNumberFormat="1" applyFont="1" applyBorder="1" applyAlignment="1"/>
    <xf numFmtId="2" fontId="7" fillId="0" borderId="2" xfId="0" applyNumberFormat="1" applyFont="1" applyBorder="1" applyAlignment="1">
      <alignment horizontal="center"/>
    </xf>
    <xf numFmtId="2" fontId="7" fillId="0" borderId="0" xfId="0" applyNumberFormat="1" applyFont="1" applyBorder="1" applyAlignment="1"/>
    <xf numFmtId="2" fontId="7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0" fontId="20" fillId="0" borderId="0" xfId="3"/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/>
    <xf numFmtId="0" fontId="0" fillId="0" borderId="2" xfId="0" applyBorder="1" applyAlignment="1"/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/>
    <xf numFmtId="0" fontId="2" fillId="0" borderId="3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3" fontId="0" fillId="0" borderId="2" xfId="0" applyNumberFormat="1" applyFill="1" applyBorder="1" applyAlignment="1"/>
    <xf numFmtId="1" fontId="21" fillId="0" borderId="2" xfId="0" applyNumberFormat="1" applyFont="1" applyBorder="1" applyAlignment="1"/>
    <xf numFmtId="0" fontId="0" fillId="0" borderId="0" xfId="0" applyFill="1" applyBorder="1" applyAlignment="1"/>
    <xf numFmtId="3" fontId="22" fillId="0" borderId="0" xfId="0" applyNumberFormat="1" applyFont="1" applyFill="1" applyBorder="1" applyAlignment="1"/>
    <xf numFmtId="1" fontId="21" fillId="0" borderId="0" xfId="0" applyNumberFormat="1" applyFont="1" applyBorder="1" applyAlignment="1"/>
    <xf numFmtId="3" fontId="1" fillId="0" borderId="0" xfId="0" applyNumberFormat="1" applyFont="1" applyFill="1" applyAlignment="1"/>
    <xf numFmtId="0" fontId="23" fillId="0" borderId="0" xfId="0" applyFont="1" applyAlignment="1"/>
    <xf numFmtId="2" fontId="22" fillId="0" borderId="2" xfId="0" applyNumberFormat="1" applyFont="1" applyBorder="1" applyAlignment="1">
      <alignment horizontal="right"/>
    </xf>
    <xf numFmtId="0" fontId="1" fillId="0" borderId="0" xfId="0" applyFont="1" applyAlignment="1"/>
    <xf numFmtId="0" fontId="0" fillId="0" borderId="0" xfId="0" applyBorder="1" applyAlignment="1"/>
    <xf numFmtId="2" fontId="22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8" fillId="0" borderId="2" xfId="0" applyFont="1" applyBorder="1" applyAlignment="1"/>
    <xf numFmtId="0" fontId="25" fillId="0" borderId="2" xfId="0" applyFont="1" applyBorder="1" applyAlignment="1"/>
    <xf numFmtId="0" fontId="1" fillId="0" borderId="0" xfId="0" applyFont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/>
    <xf numFmtId="0" fontId="8" fillId="0" borderId="0" xfId="0" applyFont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6" fillId="0" borderId="5" xfId="0" applyFont="1" applyBorder="1" applyAlignment="1"/>
    <xf numFmtId="0" fontId="26" fillId="0" borderId="6" xfId="0" applyFont="1" applyBorder="1" applyAlignment="1"/>
    <xf numFmtId="0" fontId="26" fillId="0" borderId="7" xfId="0" applyFont="1" applyBorder="1" applyAlignment="1">
      <alignment horizontal="center"/>
    </xf>
    <xf numFmtId="0" fontId="26" fillId="0" borderId="8" xfId="0" applyFont="1" applyFill="1" applyBorder="1" applyAlignment="1"/>
    <xf numFmtId="0" fontId="26" fillId="0" borderId="0" xfId="0" applyFont="1" applyFill="1" applyBorder="1" applyAlignment="1"/>
    <xf numFmtId="0" fontId="26" fillId="0" borderId="9" xfId="0" applyFont="1" applyBorder="1" applyAlignment="1">
      <alignment horizontal="center"/>
    </xf>
    <xf numFmtId="0" fontId="26" fillId="0" borderId="10" xfId="0" applyFont="1" applyFill="1" applyBorder="1" applyAlignment="1"/>
    <xf numFmtId="0" fontId="26" fillId="0" borderId="1" xfId="0" applyFont="1" applyFill="1" applyBorder="1" applyAlignment="1"/>
    <xf numFmtId="0" fontId="26" fillId="0" borderId="11" xfId="0" applyFont="1" applyBorder="1" applyAlignment="1">
      <alignment horizontal="center"/>
    </xf>
    <xf numFmtId="0" fontId="1" fillId="0" borderId="0" xfId="0" applyFont="1" applyFill="1" applyBorder="1" applyAlignme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2" xfId="0" applyFont="1" applyBorder="1" applyAlignment="1"/>
    <xf numFmtId="0" fontId="30" fillId="0" borderId="2" xfId="0" applyFont="1" applyBorder="1" applyAlignment="1"/>
    <xf numFmtId="0" fontId="31" fillId="0" borderId="2" xfId="0" applyFont="1" applyBorder="1" applyAlignment="1"/>
    <xf numFmtId="0" fontId="30" fillId="0" borderId="0" xfId="0" applyFont="1" applyAlignment="1"/>
    <xf numFmtId="0" fontId="32" fillId="0" borderId="0" xfId="0" applyFont="1" applyAlignment="1"/>
    <xf numFmtId="0" fontId="30" fillId="0" borderId="0" xfId="0" applyFont="1" applyBorder="1" applyAlignment="1"/>
    <xf numFmtId="0" fontId="28" fillId="0" borderId="3" xfId="0" applyFont="1" applyBorder="1" applyAlignment="1">
      <alignment horizontal="center"/>
    </xf>
    <xf numFmtId="0" fontId="28" fillId="0" borderId="0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Fill="1" applyAlignment="1"/>
    <xf numFmtId="0" fontId="30" fillId="0" borderId="0" xfId="0" applyFont="1" applyFill="1" applyAlignment="1"/>
    <xf numFmtId="0" fontId="28" fillId="0" borderId="0" xfId="0" applyFont="1" applyAlignment="1"/>
    <xf numFmtId="167" fontId="30" fillId="0" borderId="0" xfId="1" applyNumberFormat="1" applyFont="1" applyFill="1"/>
    <xf numFmtId="1" fontId="33" fillId="0" borderId="0" xfId="0" applyNumberFormat="1" applyFont="1" applyAlignment="1"/>
    <xf numFmtId="0" fontId="28" fillId="0" borderId="2" xfId="0" applyFont="1" applyFill="1" applyBorder="1" applyAlignment="1"/>
    <xf numFmtId="0" fontId="30" fillId="0" borderId="2" xfId="0" applyFont="1" applyFill="1" applyBorder="1" applyAlignment="1"/>
    <xf numFmtId="0" fontId="32" fillId="0" borderId="2" xfId="0" applyFont="1" applyFill="1" applyBorder="1" applyAlignment="1"/>
    <xf numFmtId="0" fontId="34" fillId="0" borderId="2" xfId="0" applyFont="1" applyFill="1" applyBorder="1" applyAlignment="1"/>
    <xf numFmtId="167" fontId="30" fillId="0" borderId="2" xfId="1" applyNumberFormat="1" applyFont="1" applyFill="1" applyBorder="1"/>
    <xf numFmtId="0" fontId="32" fillId="0" borderId="0" xfId="0" applyFont="1" applyFill="1" applyAlignment="1"/>
    <xf numFmtId="0" fontId="34" fillId="0" borderId="0" xfId="0" applyFont="1" applyFill="1" applyAlignment="1"/>
    <xf numFmtId="9" fontId="32" fillId="0" borderId="2" xfId="1" applyNumberFormat="1" applyFont="1" applyFill="1" applyBorder="1" applyAlignment="1">
      <alignment horizontal="right"/>
    </xf>
    <xf numFmtId="0" fontId="28" fillId="0" borderId="0" xfId="0" applyFont="1" applyFill="1" applyBorder="1" applyAlignment="1"/>
    <xf numFmtId="0" fontId="28" fillId="0" borderId="0" xfId="0" applyFont="1" applyBorder="1" applyAlignment="1"/>
    <xf numFmtId="9" fontId="32" fillId="0" borderId="0" xfId="1" applyNumberFormat="1" applyFont="1" applyFill="1" applyBorder="1" applyAlignment="1">
      <alignment horizontal="right"/>
    </xf>
    <xf numFmtId="9" fontId="30" fillId="0" borderId="1" xfId="1" applyNumberFormat="1" applyFont="1" applyFill="1" applyBorder="1"/>
    <xf numFmtId="0" fontId="35" fillId="0" borderId="5" xfId="0" applyFont="1" applyFill="1" applyBorder="1" applyAlignment="1"/>
    <xf numFmtId="0" fontId="35" fillId="0" borderId="6" xfId="0" applyFont="1" applyFill="1" applyBorder="1" applyAlignment="1"/>
    <xf numFmtId="0" fontId="30" fillId="0" borderId="7" xfId="0" applyFont="1" applyFill="1" applyBorder="1" applyAlignment="1"/>
    <xf numFmtId="0" fontId="35" fillId="0" borderId="8" xfId="0" applyFont="1" applyFill="1" applyBorder="1" applyAlignment="1"/>
    <xf numFmtId="0" fontId="35" fillId="0" borderId="0" xfId="0" applyFont="1" applyFill="1" applyBorder="1" applyAlignment="1"/>
    <xf numFmtId="0" fontId="35" fillId="0" borderId="9" xfId="0" applyFont="1" applyFill="1" applyBorder="1" applyAlignment="1"/>
    <xf numFmtId="0" fontId="30" fillId="0" borderId="9" xfId="0" applyFont="1" applyFill="1" applyBorder="1" applyAlignment="1"/>
    <xf numFmtId="0" fontId="35" fillId="0" borderId="10" xfId="0" applyFont="1" applyFill="1" applyBorder="1" applyAlignment="1"/>
    <xf numFmtId="0" fontId="35" fillId="0" borderId="1" xfId="0" applyFont="1" applyFill="1" applyBorder="1" applyAlignment="1"/>
    <xf numFmtId="0" fontId="35" fillId="0" borderId="11" xfId="0" applyFont="1" applyFill="1" applyBorder="1" applyAlignment="1"/>
    <xf numFmtId="0" fontId="30" fillId="0" borderId="12" xfId="0" applyFont="1" applyFill="1" applyBorder="1" applyAlignment="1"/>
    <xf numFmtId="0" fontId="30" fillId="0" borderId="13" xfId="0" applyFont="1" applyBorder="1" applyAlignment="1">
      <alignment horizontal="center" wrapText="1"/>
    </xf>
    <xf numFmtId="0" fontId="30" fillId="0" borderId="2" xfId="0" applyFont="1" applyBorder="1" applyAlignment="1">
      <alignment horizontal="right"/>
    </xf>
    <xf numFmtId="0" fontId="30" fillId="0" borderId="2" xfId="0" applyFont="1" applyBorder="1" applyAlignment="1">
      <alignment horizontal="center" wrapText="1"/>
    </xf>
    <xf numFmtId="1" fontId="33" fillId="0" borderId="0" xfId="0" applyNumberFormat="1" applyFont="1" applyFill="1" applyAlignment="1"/>
    <xf numFmtId="0" fontId="30" fillId="0" borderId="0" xfId="0" applyFont="1" applyFill="1" applyAlignment="1">
      <alignment horizontal="right"/>
    </xf>
    <xf numFmtId="0" fontId="30" fillId="0" borderId="0" xfId="0" applyFont="1" applyFill="1" applyBorder="1" applyAlignment="1"/>
    <xf numFmtId="0" fontId="30" fillId="0" borderId="0" xfId="0" applyFont="1" applyFill="1" applyBorder="1" applyAlignment="1">
      <alignment horizontal="right"/>
    </xf>
    <xf numFmtId="167" fontId="30" fillId="0" borderId="0" xfId="1" applyNumberFormat="1" applyFont="1" applyFill="1" applyBorder="1"/>
    <xf numFmtId="3" fontId="30" fillId="0" borderId="2" xfId="0" applyNumberFormat="1" applyFont="1" applyFill="1" applyBorder="1" applyAlignment="1"/>
    <xf numFmtId="3" fontId="28" fillId="0" borderId="2" xfId="0" applyNumberFormat="1" applyFont="1" applyFill="1" applyBorder="1" applyAlignment="1"/>
    <xf numFmtId="9" fontId="32" fillId="0" borderId="2" xfId="1" applyNumberFormat="1" applyFont="1" applyFill="1" applyBorder="1"/>
    <xf numFmtId="3" fontId="32" fillId="0" borderId="0" xfId="0" applyNumberFormat="1" applyFont="1" applyFill="1" applyAlignment="1"/>
    <xf numFmtId="3" fontId="34" fillId="0" borderId="0" xfId="0" applyNumberFormat="1" applyFont="1" applyFill="1" applyAlignment="1"/>
    <xf numFmtId="9" fontId="30" fillId="0" borderId="0" xfId="1" applyNumberFormat="1" applyFont="1" applyFill="1"/>
    <xf numFmtId="0" fontId="30" fillId="0" borderId="1" xfId="0" applyFont="1" applyBorder="1" applyAlignment="1"/>
    <xf numFmtId="0" fontId="30" fillId="0" borderId="7" xfId="0" applyFont="1" applyBorder="1" applyAlignment="1"/>
    <xf numFmtId="0" fontId="30" fillId="0" borderId="14" xfId="0" applyFont="1" applyBorder="1" applyAlignment="1"/>
    <xf numFmtId="0" fontId="30" fillId="0" borderId="9" xfId="0" applyFont="1" applyBorder="1" applyAlignment="1"/>
    <xf numFmtId="0" fontId="30" fillId="0" borderId="12" xfId="0" applyFont="1" applyBorder="1" applyAlignment="1"/>
    <xf numFmtId="3" fontId="1" fillId="0" borderId="0" xfId="0" quotePrefix="1" applyNumberFormat="1" applyFont="1" applyAlignment="1">
      <alignment horizontal="left"/>
    </xf>
    <xf numFmtId="0" fontId="36" fillId="0" borderId="2" xfId="0" applyFont="1" applyBorder="1" applyAlignment="1"/>
    <xf numFmtId="0" fontId="25" fillId="0" borderId="2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/>
    <xf numFmtId="0" fontId="1" fillId="0" borderId="0" xfId="0" applyFont="1" applyBorder="1" applyAlignment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/>
    <xf numFmtId="0" fontId="8" fillId="0" borderId="3" xfId="0" applyFont="1" applyBorder="1" applyAlignment="1">
      <alignment horizontal="center"/>
    </xf>
    <xf numFmtId="0" fontId="25" fillId="0" borderId="13" xfId="0" applyFont="1" applyBorder="1" applyAlignment="1">
      <alignment horizontal="left"/>
    </xf>
    <xf numFmtId="0" fontId="8" fillId="0" borderId="13" xfId="0" applyFont="1" applyBorder="1" applyAlignment="1">
      <alignment horizontal="center" wrapText="1"/>
    </xf>
    <xf numFmtId="0" fontId="38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2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9" fontId="22" fillId="0" borderId="0" xfId="1" applyFont="1" applyBorder="1" applyAlignment="1">
      <alignment horizontal="right"/>
    </xf>
    <xf numFmtId="9" fontId="22" fillId="0" borderId="0" xfId="1" applyNumberFormat="1" applyFont="1" applyBorder="1"/>
    <xf numFmtId="1" fontId="1" fillId="0" borderId="0" xfId="0" applyNumberFormat="1" applyFont="1" applyBorder="1" applyAlignment="1">
      <alignment horizontal="left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/>
    <xf numFmtId="3" fontId="1" fillId="0" borderId="15" xfId="0" applyNumberFormat="1" applyFont="1" applyFill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9" fontId="22" fillId="0" borderId="15" xfId="1" applyFont="1" applyBorder="1" applyAlignment="1">
      <alignment horizontal="right"/>
    </xf>
    <xf numFmtId="9" fontId="22" fillId="0" borderId="15" xfId="1" applyNumberFormat="1" applyFont="1" applyBorder="1"/>
    <xf numFmtId="0" fontId="0" fillId="0" borderId="0" xfId="0" applyFont="1" applyFill="1" applyBorder="1" applyAlignment="1"/>
    <xf numFmtId="0" fontId="0" fillId="0" borderId="15" xfId="0" applyFont="1" applyFill="1" applyBorder="1" applyAlignment="1"/>
    <xf numFmtId="9" fontId="22" fillId="0" borderId="0" xfId="1" applyFont="1" applyFill="1" applyBorder="1" applyAlignment="1">
      <alignment horizontal="right"/>
    </xf>
    <xf numFmtId="9" fontId="22" fillId="0" borderId="0" xfId="1" applyNumberFormat="1" applyFont="1" applyFill="1" applyBorder="1"/>
    <xf numFmtId="9" fontId="22" fillId="0" borderId="15" xfId="1" applyFont="1" applyFill="1" applyBorder="1" applyAlignment="1">
      <alignment horizontal="right"/>
    </xf>
    <xf numFmtId="9" fontId="22" fillId="0" borderId="15" xfId="1" applyNumberFormat="1" applyFont="1" applyFill="1" applyBorder="1"/>
    <xf numFmtId="0" fontId="1" fillId="0" borderId="2" xfId="0" applyFont="1" applyBorder="1" applyAlignment="1">
      <alignment horizontal="center"/>
    </xf>
    <xf numFmtId="3" fontId="8" fillId="0" borderId="2" xfId="0" applyNumberFormat="1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9" fontId="22" fillId="0" borderId="2" xfId="1" applyFont="1" applyBorder="1" applyAlignment="1">
      <alignment horizontal="right"/>
    </xf>
    <xf numFmtId="9" fontId="22" fillId="0" borderId="2" xfId="1" applyNumberFormat="1" applyFont="1" applyBorder="1"/>
    <xf numFmtId="3" fontId="8" fillId="0" borderId="0" xfId="0" applyNumberFormat="1" applyFont="1" applyBorder="1" applyAlignment="1">
      <alignment horizontal="right"/>
    </xf>
    <xf numFmtId="3" fontId="39" fillId="0" borderId="0" xfId="0" applyNumberFormat="1" applyFont="1" applyBorder="1" applyAlignment="1">
      <alignment horizontal="right"/>
    </xf>
    <xf numFmtId="9" fontId="1" fillId="0" borderId="0" xfId="1" applyFont="1" applyBorder="1" applyAlignment="1">
      <alignment horizontal="right"/>
    </xf>
    <xf numFmtId="9" fontId="1" fillId="0" borderId="0" xfId="1" applyNumberFormat="1" applyFont="1" applyBorder="1"/>
    <xf numFmtId="3" fontId="1" fillId="0" borderId="0" xfId="0" applyNumberFormat="1" applyFont="1" applyBorder="1" applyAlignment="1">
      <alignment horizontal="left"/>
    </xf>
    <xf numFmtId="9" fontId="1" fillId="0" borderId="0" xfId="0" applyNumberFormat="1" applyFont="1" applyBorder="1" applyAlignment="1">
      <alignment horizontal="left"/>
    </xf>
    <xf numFmtId="167" fontId="1" fillId="0" borderId="0" xfId="1" applyNumberFormat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Border="1" applyAlignment="1">
      <alignment horizontal="left" vertical="top"/>
    </xf>
    <xf numFmtId="0" fontId="27" fillId="0" borderId="0" xfId="0" applyFont="1" applyBorder="1" applyAlignment="1">
      <alignment horizontal="left"/>
    </xf>
  </cellXfs>
  <cellStyles count="4">
    <cellStyle name="Normal" xfId="0" builtinId="0"/>
    <cellStyle name="Normal_rassumnum" xfId="2"/>
    <cellStyle name="Normal_Sheet4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1612014555622"/>
          <c:y val="0.14825304529241537"/>
          <c:w val="0.78533072922020519"/>
          <c:h val="0.70151854095161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7.4324324324324325</c:v>
                </c:pt>
                <c:pt idx="1">
                  <c:v>2.7027027027027026</c:v>
                </c:pt>
                <c:pt idx="2">
                  <c:v>20.945945945945947</c:v>
                </c:pt>
                <c:pt idx="3">
                  <c:v>66.21621621621621</c:v>
                </c:pt>
                <c:pt idx="4">
                  <c:v>25.675675675675674</c:v>
                </c:pt>
                <c:pt idx="5">
                  <c:v>29.72972972972973</c:v>
                </c:pt>
                <c:pt idx="6">
                  <c:v>8.7837837837837842</c:v>
                </c:pt>
                <c:pt idx="7">
                  <c:v>18.243243243243242</c:v>
                </c:pt>
                <c:pt idx="8">
                  <c:v>4.7297297297297298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3-44D3-B73D-C4CD898903E5}"/>
            </c:ext>
          </c:extLst>
        </c:ser>
        <c:ser>
          <c:idx val="1"/>
          <c:order val="1"/>
          <c:tx>
            <c:strRef>
              <c:f>'Figure 11'!$F$3:$G$3</c:f>
              <c:strCache>
                <c:ptCount val="1"/>
                <c:pt idx="0">
                  <c:v>Serious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12.304075235109718</c:v>
                </c:pt>
                <c:pt idx="1">
                  <c:v>1.8025078369905956</c:v>
                </c:pt>
                <c:pt idx="2">
                  <c:v>16.927899686520377</c:v>
                </c:pt>
                <c:pt idx="3">
                  <c:v>63.16614420062696</c:v>
                </c:pt>
                <c:pt idx="4">
                  <c:v>13.244514106583072</c:v>
                </c:pt>
                <c:pt idx="5">
                  <c:v>23.510971786833856</c:v>
                </c:pt>
                <c:pt idx="6">
                  <c:v>10.18808777429467</c:v>
                </c:pt>
                <c:pt idx="7">
                  <c:v>20.141065830721004</c:v>
                </c:pt>
                <c:pt idx="8">
                  <c:v>3.6050156739811912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13-44D3-B73D-C4CD898903E5}"/>
            </c:ext>
          </c:extLst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16.617574864997543</c:v>
                </c:pt>
                <c:pt idx="1">
                  <c:v>1.3745704467353952</c:v>
                </c:pt>
                <c:pt idx="2">
                  <c:v>18.188512518409425</c:v>
                </c:pt>
                <c:pt idx="3">
                  <c:v>66.028473244968083</c:v>
                </c:pt>
                <c:pt idx="4">
                  <c:v>11.512027491408935</c:v>
                </c:pt>
                <c:pt idx="5">
                  <c:v>20.544918998527244</c:v>
                </c:pt>
                <c:pt idx="6">
                  <c:v>10.309278350515463</c:v>
                </c:pt>
                <c:pt idx="7">
                  <c:v>11.904761904761903</c:v>
                </c:pt>
                <c:pt idx="8">
                  <c:v>3.6327933235149734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13-44D3-B73D-C4CD89890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2670080"/>
        <c:axId val="292671872"/>
      </c:barChart>
      <c:catAx>
        <c:axId val="29267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26718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7.8092308957463871E-2"/>
              <c:y val="0.171465643717612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267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0989027470467294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32</xdr:row>
      <xdr:rowOff>130175</xdr:rowOff>
    </xdr:from>
    <xdr:to>
      <xdr:col>8</xdr:col>
      <xdr:colOff>257175</xdr:colOff>
      <xdr:row>53</xdr:row>
      <xdr:rowOff>111125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8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418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">
          <cell r="C3" t="str">
            <v>Fatal</v>
          </cell>
          <cell r="F3" t="str">
            <v>Serious</v>
          </cell>
          <cell r="I3" t="str">
            <v>Slight</v>
          </cell>
        </row>
        <row r="6">
          <cell r="A6" t="str">
            <v>Road environment contributed</v>
          </cell>
          <cell r="D6">
            <v>7.4324324324324325</v>
          </cell>
          <cell r="G6">
            <v>12.304075235109718</v>
          </cell>
          <cell r="J6">
            <v>16.617574864997543</v>
          </cell>
        </row>
        <row r="7">
          <cell r="A7" t="str">
            <v>Vehicle defects</v>
          </cell>
          <cell r="D7">
            <v>2.7027027027027026</v>
          </cell>
          <cell r="G7">
            <v>1.8025078369905956</v>
          </cell>
          <cell r="J7">
            <v>1.3745704467353952</v>
          </cell>
        </row>
        <row r="8">
          <cell r="A8" t="str">
            <v>Injudicious action (D/R)</v>
          </cell>
          <cell r="D8">
            <v>20.945945945945947</v>
          </cell>
          <cell r="G8">
            <v>16.927899686520377</v>
          </cell>
          <cell r="J8">
            <v>18.188512518409425</v>
          </cell>
        </row>
        <row r="9">
          <cell r="A9" t="str">
            <v>Driver/rider error/reaction</v>
          </cell>
          <cell r="D9">
            <v>66.21621621621621</v>
          </cell>
          <cell r="G9">
            <v>63.16614420062696</v>
          </cell>
          <cell r="J9">
            <v>66.028473244968083</v>
          </cell>
        </row>
        <row r="10">
          <cell r="A10" t="str">
            <v>Impairment or distraction (D/R)</v>
          </cell>
          <cell r="D10">
            <v>25.675675675675674</v>
          </cell>
          <cell r="G10">
            <v>13.244514106583072</v>
          </cell>
          <cell r="J10">
            <v>11.512027491408935</v>
          </cell>
        </row>
        <row r="11">
          <cell r="A11" t="str">
            <v>Behaviour or inexperience (D/R)</v>
          </cell>
          <cell r="D11">
            <v>29.72972972972973</v>
          </cell>
          <cell r="G11">
            <v>23.510971786833856</v>
          </cell>
          <cell r="J11">
            <v>20.544918998527244</v>
          </cell>
        </row>
        <row r="12">
          <cell r="A12" t="str">
            <v>Vision affected</v>
          </cell>
          <cell r="D12">
            <v>8.7837837837837842</v>
          </cell>
          <cell r="G12">
            <v>10.18808777429467</v>
          </cell>
          <cell r="J12">
            <v>10.309278350515463</v>
          </cell>
        </row>
        <row r="13">
          <cell r="A13" t="str">
            <v>Pedestrian only</v>
          </cell>
          <cell r="D13">
            <v>18.243243243243242</v>
          </cell>
          <cell r="G13">
            <v>20.141065830721004</v>
          </cell>
          <cell r="J13">
            <v>11.904761904761903</v>
          </cell>
        </row>
        <row r="14">
          <cell r="A14" t="str">
            <v>Special codes</v>
          </cell>
          <cell r="D14">
            <v>4.7297297297297298</v>
          </cell>
          <cell r="G14">
            <v>3.6050156739811912</v>
          </cell>
          <cell r="J14">
            <v>3.6327933235149734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I116"/>
  <sheetViews>
    <sheetView tabSelected="1" zoomScale="75" zoomScaleNormal="75" workbookViewId="0"/>
  </sheetViews>
  <sheetFormatPr defaultRowHeight="14.25"/>
  <cols>
    <col min="1" max="1" width="9.140625" style="8"/>
    <col min="2" max="2" width="45.7109375" style="8" customWidth="1"/>
    <col min="3" max="3" width="9.5703125" style="8" bestFit="1" customWidth="1"/>
    <col min="4" max="4" width="9.28515625" style="11" bestFit="1" customWidth="1"/>
    <col min="5" max="5" width="1.28515625" style="8" customWidth="1"/>
    <col min="6" max="6" width="9.28515625" style="8" bestFit="1" customWidth="1"/>
    <col min="7" max="7" width="9.28515625" style="11" bestFit="1" customWidth="1"/>
    <col min="8" max="8" width="1.140625" style="8" customWidth="1"/>
    <col min="9" max="9" width="9.28515625" style="8" bestFit="1" customWidth="1"/>
    <col min="10" max="10" width="9.28515625" style="11" bestFit="1" customWidth="1"/>
    <col min="11" max="11" width="1.28515625" style="8" customWidth="1"/>
    <col min="12" max="12" width="9.42578125" style="8" bestFit="1" customWidth="1"/>
    <col min="13" max="13" width="11.42578125" style="11" customWidth="1"/>
    <col min="14" max="18" width="9.140625" style="8"/>
    <col min="19" max="19" width="15.85546875" style="8" customWidth="1"/>
    <col min="20" max="16384" width="9.140625" style="8"/>
  </cols>
  <sheetData>
    <row r="1" spans="1:29" s="4" customFormat="1" ht="28.5" customHeight="1">
      <c r="A1" s="1" t="s">
        <v>0</v>
      </c>
      <c r="B1" s="1"/>
      <c r="C1" s="1"/>
      <c r="D1" s="2"/>
      <c r="E1" s="1"/>
      <c r="F1" s="1"/>
      <c r="G1" s="2"/>
      <c r="H1" s="1"/>
      <c r="I1" s="1"/>
      <c r="J1" s="2"/>
      <c r="K1" s="3"/>
      <c r="L1" s="1"/>
      <c r="M1" s="2"/>
    </row>
    <row r="2" spans="1:29" ht="45" customHeight="1">
      <c r="A2" s="3"/>
      <c r="B2" s="3"/>
      <c r="C2" s="5" t="s">
        <v>1</v>
      </c>
      <c r="D2" s="5"/>
      <c r="E2" s="6"/>
      <c r="F2" s="5" t="s">
        <v>2</v>
      </c>
      <c r="G2" s="5"/>
      <c r="H2" s="6"/>
      <c r="I2" s="5" t="s">
        <v>3</v>
      </c>
      <c r="J2" s="5"/>
      <c r="K2" s="6"/>
      <c r="L2" s="7" t="s">
        <v>4</v>
      </c>
      <c r="M2" s="7"/>
    </row>
    <row r="3" spans="1:29" ht="25.5" customHeight="1">
      <c r="A3" s="1" t="s">
        <v>5</v>
      </c>
      <c r="B3" s="1"/>
      <c r="C3" s="9" t="s">
        <v>6</v>
      </c>
      <c r="D3" s="9" t="s">
        <v>7</v>
      </c>
      <c r="E3" s="9"/>
      <c r="F3" s="9" t="s">
        <v>6</v>
      </c>
      <c r="G3" s="9" t="s">
        <v>7</v>
      </c>
      <c r="H3" s="9"/>
      <c r="I3" s="9" t="s">
        <v>6</v>
      </c>
      <c r="J3" s="9" t="s">
        <v>7</v>
      </c>
      <c r="K3" s="9"/>
      <c r="L3" s="9" t="s">
        <v>6</v>
      </c>
      <c r="M3" s="9" t="s">
        <v>7</v>
      </c>
    </row>
    <row r="4" spans="1:29">
      <c r="D4" s="10"/>
    </row>
    <row r="5" spans="1:29" s="4" customFormat="1" ht="17.25">
      <c r="A5" s="12" t="s">
        <v>8</v>
      </c>
      <c r="B5" s="12"/>
      <c r="C5" s="12">
        <v>11</v>
      </c>
      <c r="D5" s="13">
        <f t="shared" ref="D5:D15" si="0">C5/C$100*100</f>
        <v>7.4324324324324325</v>
      </c>
      <c r="E5" s="12"/>
      <c r="F5" s="12">
        <v>157</v>
      </c>
      <c r="G5" s="13">
        <f t="shared" ref="G5:G15" si="1">F5/F$100*100</f>
        <v>12.304075235109718</v>
      </c>
      <c r="H5" s="12"/>
      <c r="I5" s="14">
        <v>677</v>
      </c>
      <c r="J5" s="13">
        <f t="shared" ref="J5:J15" si="2">I5/I$100*100</f>
        <v>16.617574864997543</v>
      </c>
      <c r="K5" s="12"/>
      <c r="L5" s="14">
        <v>845</v>
      </c>
      <c r="M5" s="13">
        <f t="shared" ref="M5:M15" si="3">L5/L$100*100</f>
        <v>15.369225172790104</v>
      </c>
      <c r="O5" s="15"/>
    </row>
    <row r="6" spans="1:29" ht="15">
      <c r="A6" s="16"/>
      <c r="B6" s="16" t="s">
        <v>9</v>
      </c>
      <c r="C6" s="16">
        <v>2</v>
      </c>
      <c r="D6" s="13">
        <f t="shared" si="0"/>
        <v>1.3513513513513513</v>
      </c>
      <c r="E6" s="16"/>
      <c r="F6" s="16">
        <v>14</v>
      </c>
      <c r="G6" s="13">
        <f t="shared" si="1"/>
        <v>1.0971786833855799</v>
      </c>
      <c r="H6" s="16"/>
      <c r="I6" s="16">
        <v>33</v>
      </c>
      <c r="J6" s="13">
        <f t="shared" si="2"/>
        <v>0.81001472754050086</v>
      </c>
      <c r="K6" s="16"/>
      <c r="L6" s="16">
        <v>49</v>
      </c>
      <c r="M6" s="13">
        <f t="shared" si="3"/>
        <v>0.89123317570025462</v>
      </c>
      <c r="O6" s="15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5">
      <c r="A7" s="16"/>
      <c r="B7" s="16" t="s">
        <v>10</v>
      </c>
      <c r="C7" s="16">
        <v>1</v>
      </c>
      <c r="D7" s="13">
        <f t="shared" si="0"/>
        <v>0.67567567567567566</v>
      </c>
      <c r="E7" s="16"/>
      <c r="F7" s="16">
        <v>21</v>
      </c>
      <c r="G7" s="13">
        <f t="shared" si="1"/>
        <v>1.6457680250783697</v>
      </c>
      <c r="H7" s="16"/>
      <c r="I7" s="16">
        <v>47</v>
      </c>
      <c r="J7" s="13">
        <f t="shared" si="2"/>
        <v>1.1536573392243497</v>
      </c>
      <c r="K7" s="16"/>
      <c r="L7" s="16">
        <v>69</v>
      </c>
      <c r="M7" s="13">
        <f t="shared" si="3"/>
        <v>1.2550018188432157</v>
      </c>
      <c r="O7" s="15"/>
    </row>
    <row r="8" spans="1:29" ht="15">
      <c r="A8" s="16"/>
      <c r="B8" s="16" t="s">
        <v>11</v>
      </c>
      <c r="C8" s="16">
        <v>3</v>
      </c>
      <c r="D8" s="13">
        <f t="shared" si="0"/>
        <v>2.0270270270270272</v>
      </c>
      <c r="E8" s="16"/>
      <c r="F8" s="16">
        <v>81</v>
      </c>
      <c r="G8" s="13">
        <f t="shared" si="1"/>
        <v>6.3479623824451412</v>
      </c>
      <c r="H8" s="16"/>
      <c r="I8" s="17">
        <v>445</v>
      </c>
      <c r="J8" s="13">
        <f t="shared" si="2"/>
        <v>10.92292587137948</v>
      </c>
      <c r="K8" s="16"/>
      <c r="L8" s="17">
        <v>529</v>
      </c>
      <c r="M8" s="13">
        <f t="shared" si="3"/>
        <v>9.6216806111313211</v>
      </c>
      <c r="O8" s="15"/>
    </row>
    <row r="9" spans="1:29" ht="15">
      <c r="A9" s="16"/>
      <c r="B9" s="16" t="s">
        <v>12</v>
      </c>
      <c r="C9" s="16">
        <v>1</v>
      </c>
      <c r="D9" s="13">
        <f t="shared" si="0"/>
        <v>0.67567567567567566</v>
      </c>
      <c r="E9" s="16"/>
      <c r="F9" s="16">
        <v>8</v>
      </c>
      <c r="G9" s="13">
        <f t="shared" si="1"/>
        <v>0.62695924764890276</v>
      </c>
      <c r="H9" s="16"/>
      <c r="I9" s="16">
        <v>31</v>
      </c>
      <c r="J9" s="13">
        <f t="shared" si="2"/>
        <v>0.76092292587137944</v>
      </c>
      <c r="K9" s="16"/>
      <c r="L9" s="16">
        <v>40</v>
      </c>
      <c r="M9" s="13">
        <f t="shared" si="3"/>
        <v>0.72753728628592207</v>
      </c>
      <c r="O9" s="15"/>
    </row>
    <row r="10" spans="1:29" ht="15">
      <c r="A10" s="16"/>
      <c r="B10" s="16" t="s">
        <v>13</v>
      </c>
      <c r="C10" s="16">
        <v>0</v>
      </c>
      <c r="D10" s="13">
        <f t="shared" si="0"/>
        <v>0</v>
      </c>
      <c r="E10" s="16"/>
      <c r="F10" s="16">
        <v>0</v>
      </c>
      <c r="G10" s="13">
        <f t="shared" si="1"/>
        <v>0</v>
      </c>
      <c r="H10" s="16"/>
      <c r="I10" s="16">
        <v>3</v>
      </c>
      <c r="J10" s="13">
        <f t="shared" si="2"/>
        <v>7.3637702503681887E-2</v>
      </c>
      <c r="K10" s="16"/>
      <c r="L10" s="16">
        <v>3</v>
      </c>
      <c r="M10" s="13">
        <f t="shared" si="3"/>
        <v>5.4565296471444154E-2</v>
      </c>
      <c r="O10" s="15"/>
    </row>
    <row r="11" spans="1:29" ht="15">
      <c r="A11" s="16"/>
      <c r="B11" s="16" t="s">
        <v>14</v>
      </c>
      <c r="C11" s="16">
        <v>0</v>
      </c>
      <c r="D11" s="13">
        <f t="shared" si="0"/>
        <v>0</v>
      </c>
      <c r="E11" s="16"/>
      <c r="F11" s="16">
        <v>1</v>
      </c>
      <c r="G11" s="13">
        <f t="shared" si="1"/>
        <v>7.8369905956112845E-2</v>
      </c>
      <c r="H11" s="16"/>
      <c r="I11" s="16">
        <v>5</v>
      </c>
      <c r="J11" s="13">
        <f t="shared" si="2"/>
        <v>0.12272950417280314</v>
      </c>
      <c r="K11" s="16"/>
      <c r="L11" s="16">
        <v>6</v>
      </c>
      <c r="M11" s="13">
        <f t="shared" si="3"/>
        <v>0.10913059294288831</v>
      </c>
      <c r="O11" s="15"/>
    </row>
    <row r="12" spans="1:29" ht="15">
      <c r="A12" s="16"/>
      <c r="B12" s="16" t="s">
        <v>15</v>
      </c>
      <c r="C12" s="16">
        <v>0</v>
      </c>
      <c r="D12" s="13">
        <f t="shared" si="0"/>
        <v>0</v>
      </c>
      <c r="E12" s="16"/>
      <c r="F12" s="16">
        <v>4</v>
      </c>
      <c r="G12" s="13">
        <f t="shared" si="1"/>
        <v>0.31347962382445138</v>
      </c>
      <c r="H12" s="16"/>
      <c r="I12" s="16">
        <v>11</v>
      </c>
      <c r="J12" s="13">
        <f t="shared" si="2"/>
        <v>0.2700049091801669</v>
      </c>
      <c r="K12" s="16"/>
      <c r="L12" s="16">
        <v>15</v>
      </c>
      <c r="M12" s="13">
        <f t="shared" si="3"/>
        <v>0.27282648235722079</v>
      </c>
      <c r="O12" s="15"/>
    </row>
    <row r="13" spans="1:29" ht="15">
      <c r="A13" s="16"/>
      <c r="B13" s="16" t="s">
        <v>16</v>
      </c>
      <c r="C13" s="16">
        <v>4</v>
      </c>
      <c r="D13" s="13">
        <f t="shared" si="0"/>
        <v>2.7027027027027026</v>
      </c>
      <c r="E13" s="16"/>
      <c r="F13" s="16">
        <v>31</v>
      </c>
      <c r="G13" s="13">
        <f t="shared" si="1"/>
        <v>2.4294670846394983</v>
      </c>
      <c r="H13" s="16"/>
      <c r="I13" s="16">
        <v>114</v>
      </c>
      <c r="J13" s="13">
        <f t="shared" si="2"/>
        <v>2.7982326951399119</v>
      </c>
      <c r="K13" s="16"/>
      <c r="L13" s="16">
        <v>149</v>
      </c>
      <c r="M13" s="13">
        <f t="shared" si="3"/>
        <v>2.7100763914150598</v>
      </c>
      <c r="O13" s="15"/>
    </row>
    <row r="14" spans="1:29" ht="15">
      <c r="A14" s="16"/>
      <c r="B14" s="16" t="s">
        <v>17</v>
      </c>
      <c r="C14" s="16">
        <v>2</v>
      </c>
      <c r="D14" s="13">
        <f t="shared" si="0"/>
        <v>1.3513513513513513</v>
      </c>
      <c r="E14" s="16"/>
      <c r="F14" s="16">
        <v>11</v>
      </c>
      <c r="G14" s="13">
        <f t="shared" si="1"/>
        <v>0.86206896551724133</v>
      </c>
      <c r="H14" s="16"/>
      <c r="I14" s="16">
        <v>64</v>
      </c>
      <c r="J14" s="13">
        <f t="shared" si="2"/>
        <v>1.5709376534118802</v>
      </c>
      <c r="K14" s="16"/>
      <c r="L14" s="16">
        <v>77</v>
      </c>
      <c r="M14" s="13">
        <f t="shared" si="3"/>
        <v>1.4005092761004001</v>
      </c>
      <c r="O14" s="15"/>
    </row>
    <row r="15" spans="1:29" ht="15">
      <c r="A15" s="16"/>
      <c r="B15" s="16" t="s">
        <v>18</v>
      </c>
      <c r="C15" s="16">
        <v>0</v>
      </c>
      <c r="D15" s="13">
        <f t="shared" si="0"/>
        <v>0</v>
      </c>
      <c r="E15" s="16"/>
      <c r="F15" s="16">
        <v>0</v>
      </c>
      <c r="G15" s="13">
        <f t="shared" si="1"/>
        <v>0</v>
      </c>
      <c r="H15" s="16"/>
      <c r="I15" s="16">
        <v>2</v>
      </c>
      <c r="J15" s="13">
        <f t="shared" si="2"/>
        <v>4.9091801669121256E-2</v>
      </c>
      <c r="K15" s="16"/>
      <c r="L15" s="16">
        <v>2</v>
      </c>
      <c r="M15" s="13">
        <f t="shared" si="3"/>
        <v>3.6376864314296105E-2</v>
      </c>
      <c r="O15" s="15"/>
    </row>
    <row r="16" spans="1:29" ht="3.75" customHeight="1">
      <c r="A16" s="16"/>
      <c r="B16" s="16"/>
      <c r="C16" s="16"/>
      <c r="D16" s="13"/>
      <c r="E16" s="16"/>
      <c r="F16" s="16"/>
      <c r="G16" s="13"/>
      <c r="H16" s="16"/>
      <c r="I16" s="16"/>
      <c r="J16" s="13"/>
      <c r="K16" s="16"/>
      <c r="L16" s="16"/>
      <c r="M16" s="13"/>
      <c r="O16" s="15"/>
    </row>
    <row r="17" spans="1:35" s="4" customFormat="1" ht="17.25">
      <c r="A17" s="12" t="s">
        <v>19</v>
      </c>
      <c r="B17" s="12"/>
      <c r="C17" s="18">
        <v>4</v>
      </c>
      <c r="D17" s="13">
        <f t="shared" ref="D17:D22" si="4">C17/C$100*100</f>
        <v>2.7027027027027026</v>
      </c>
      <c r="E17" s="12"/>
      <c r="F17" s="18">
        <v>23</v>
      </c>
      <c r="G17" s="13">
        <f t="shared" ref="G17:G22" si="5">F17/F$100*100</f>
        <v>1.8025078369905956</v>
      </c>
      <c r="H17" s="12"/>
      <c r="I17" s="18">
        <v>56</v>
      </c>
      <c r="J17" s="13">
        <f t="shared" ref="J17:J22" si="6">I17/I$100*100</f>
        <v>1.3745704467353952</v>
      </c>
      <c r="K17" s="12"/>
      <c r="L17" s="18">
        <v>83</v>
      </c>
      <c r="M17" s="13">
        <f t="shared" ref="M17:M22" si="7">L17/L$100*100</f>
        <v>1.5096398690432884</v>
      </c>
      <c r="O17" s="15"/>
    </row>
    <row r="18" spans="1:35" ht="15">
      <c r="A18" s="16"/>
      <c r="B18" s="16" t="s">
        <v>20</v>
      </c>
      <c r="C18" s="16">
        <v>1</v>
      </c>
      <c r="D18" s="13">
        <f t="shared" si="4"/>
        <v>0.67567567567567566</v>
      </c>
      <c r="E18" s="16"/>
      <c r="F18" s="16">
        <v>10</v>
      </c>
      <c r="G18" s="13">
        <f t="shared" si="5"/>
        <v>0.7836990595611284</v>
      </c>
      <c r="H18" s="16"/>
      <c r="I18" s="16">
        <v>19</v>
      </c>
      <c r="J18" s="13">
        <f t="shared" si="6"/>
        <v>0.46637211585665195</v>
      </c>
      <c r="K18" s="16"/>
      <c r="L18" s="16">
        <v>30</v>
      </c>
      <c r="M18" s="13">
        <f t="shared" si="7"/>
        <v>0.54565296471444158</v>
      </c>
      <c r="O18" s="15"/>
    </row>
    <row r="19" spans="1:35" ht="15">
      <c r="A19" s="16"/>
      <c r="B19" s="16" t="s">
        <v>21</v>
      </c>
      <c r="C19" s="16">
        <v>1</v>
      </c>
      <c r="D19" s="13">
        <f t="shared" si="4"/>
        <v>0.67567567567567566</v>
      </c>
      <c r="E19" s="16"/>
      <c r="F19" s="16">
        <v>4</v>
      </c>
      <c r="G19" s="13">
        <f t="shared" si="5"/>
        <v>0.31347962382445138</v>
      </c>
      <c r="H19" s="16"/>
      <c r="I19" s="16">
        <v>5</v>
      </c>
      <c r="J19" s="13">
        <f t="shared" si="6"/>
        <v>0.12272950417280314</v>
      </c>
      <c r="K19" s="16"/>
      <c r="L19" s="16">
        <v>10</v>
      </c>
      <c r="M19" s="13">
        <f t="shared" si="7"/>
        <v>0.18188432157148052</v>
      </c>
      <c r="O19" s="15"/>
    </row>
    <row r="20" spans="1:35" ht="15">
      <c r="A20" s="16"/>
      <c r="B20" s="16" t="s">
        <v>22</v>
      </c>
      <c r="C20" s="16">
        <v>2</v>
      </c>
      <c r="D20" s="13">
        <f t="shared" si="4"/>
        <v>1.3513513513513513</v>
      </c>
      <c r="E20" s="16"/>
      <c r="F20" s="16">
        <v>5</v>
      </c>
      <c r="G20" s="13">
        <f t="shared" si="5"/>
        <v>0.3918495297805642</v>
      </c>
      <c r="H20" s="16"/>
      <c r="I20" s="16">
        <v>20</v>
      </c>
      <c r="J20" s="13">
        <f t="shared" si="6"/>
        <v>0.49091801669121254</v>
      </c>
      <c r="K20" s="16"/>
      <c r="L20" s="16">
        <v>27</v>
      </c>
      <c r="M20" s="13">
        <f t="shared" si="7"/>
        <v>0.49108766824299743</v>
      </c>
      <c r="O20" s="15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E20" s="4"/>
      <c r="AF20" s="4"/>
      <c r="AG20" s="4"/>
      <c r="AH20" s="4"/>
      <c r="AI20" s="4"/>
    </row>
    <row r="21" spans="1:35" ht="15">
      <c r="A21" s="16"/>
      <c r="B21" s="16" t="s">
        <v>23</v>
      </c>
      <c r="C21" s="16">
        <v>0</v>
      </c>
      <c r="D21" s="13">
        <f t="shared" si="4"/>
        <v>0</v>
      </c>
      <c r="E21" s="16"/>
      <c r="F21" s="16">
        <v>4</v>
      </c>
      <c r="G21" s="13">
        <f t="shared" si="5"/>
        <v>0.31347962382445138</v>
      </c>
      <c r="H21" s="16"/>
      <c r="I21" s="16">
        <v>7</v>
      </c>
      <c r="J21" s="13">
        <f t="shared" si="6"/>
        <v>0.1718213058419244</v>
      </c>
      <c r="K21" s="16"/>
      <c r="L21" s="16">
        <v>11</v>
      </c>
      <c r="M21" s="13">
        <f t="shared" si="7"/>
        <v>0.20007275372862862</v>
      </c>
      <c r="O21" s="15"/>
    </row>
    <row r="22" spans="1:35" ht="15">
      <c r="A22" s="16"/>
      <c r="B22" s="16" t="s">
        <v>24</v>
      </c>
      <c r="C22" s="16">
        <v>1</v>
      </c>
      <c r="D22" s="13">
        <f t="shared" si="4"/>
        <v>0.67567567567567566</v>
      </c>
      <c r="E22" s="16"/>
      <c r="F22" s="16">
        <v>1</v>
      </c>
      <c r="G22" s="13">
        <f t="shared" si="5"/>
        <v>7.8369905956112845E-2</v>
      </c>
      <c r="H22" s="16"/>
      <c r="I22" s="16">
        <v>5</v>
      </c>
      <c r="J22" s="13">
        <f t="shared" si="6"/>
        <v>0.12272950417280314</v>
      </c>
      <c r="K22" s="16"/>
      <c r="L22" s="16">
        <v>7</v>
      </c>
      <c r="M22" s="13">
        <f t="shared" si="7"/>
        <v>0.12731902510003637</v>
      </c>
      <c r="O22" s="15"/>
    </row>
    <row r="23" spans="1:35" ht="3.75" customHeight="1">
      <c r="A23" s="16"/>
      <c r="B23" s="16"/>
      <c r="C23" s="16"/>
      <c r="D23" s="13"/>
      <c r="E23" s="16"/>
      <c r="F23" s="16"/>
      <c r="G23" s="13"/>
      <c r="H23" s="16"/>
      <c r="I23" s="16"/>
      <c r="J23" s="13"/>
      <c r="K23" s="16"/>
      <c r="L23" s="16"/>
      <c r="M23" s="13"/>
      <c r="O23" s="15"/>
    </row>
    <row r="24" spans="1:35" s="4" customFormat="1" ht="17.25">
      <c r="A24" s="12" t="s">
        <v>25</v>
      </c>
      <c r="B24" s="12"/>
      <c r="C24" s="12">
        <v>31</v>
      </c>
      <c r="D24" s="13">
        <f t="shared" ref="D24:D34" si="8">C24/C$100*100</f>
        <v>20.945945945945947</v>
      </c>
      <c r="E24" s="12"/>
      <c r="F24" s="12">
        <v>216</v>
      </c>
      <c r="G24" s="13">
        <f t="shared" ref="G24:G34" si="9">F24/F$100*100</f>
        <v>16.927899686520377</v>
      </c>
      <c r="H24" s="12"/>
      <c r="I24" s="14">
        <v>741</v>
      </c>
      <c r="J24" s="13">
        <f t="shared" ref="J24:J34" si="10">I24/I$100*100</f>
        <v>18.188512518409425</v>
      </c>
      <c r="K24" s="12"/>
      <c r="L24" s="14">
        <v>988</v>
      </c>
      <c r="M24" s="13">
        <f t="shared" ref="M24:M34" si="11">L24/L$100*100</f>
        <v>17.970170971262277</v>
      </c>
    </row>
    <row r="25" spans="1:35" ht="15">
      <c r="A25" s="16"/>
      <c r="B25" s="16" t="s">
        <v>26</v>
      </c>
      <c r="C25" s="16">
        <v>2</v>
      </c>
      <c r="D25" s="13">
        <f t="shared" si="8"/>
        <v>1.3513513513513513</v>
      </c>
      <c r="E25" s="16"/>
      <c r="F25" s="16">
        <v>13</v>
      </c>
      <c r="G25" s="13">
        <f t="shared" si="9"/>
        <v>1.018808777429467</v>
      </c>
      <c r="H25" s="16"/>
      <c r="I25" s="16">
        <v>60</v>
      </c>
      <c r="J25" s="13">
        <f t="shared" si="10"/>
        <v>1.4727540500736376</v>
      </c>
      <c r="K25" s="16"/>
      <c r="L25" s="16">
        <v>75</v>
      </c>
      <c r="M25" s="13">
        <f t="shared" si="11"/>
        <v>1.364132411786104</v>
      </c>
      <c r="O25" s="15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35" ht="15">
      <c r="A26" s="16"/>
      <c r="B26" s="16" t="s">
        <v>27</v>
      </c>
      <c r="C26" s="16">
        <v>2</v>
      </c>
      <c r="D26" s="13">
        <f t="shared" si="8"/>
        <v>1.3513513513513513</v>
      </c>
      <c r="E26" s="16"/>
      <c r="F26" s="16">
        <v>21</v>
      </c>
      <c r="G26" s="13">
        <f t="shared" si="9"/>
        <v>1.6457680250783697</v>
      </c>
      <c r="H26" s="16"/>
      <c r="I26" s="16">
        <v>106</v>
      </c>
      <c r="J26" s="13">
        <f t="shared" si="10"/>
        <v>2.6018654884634267</v>
      </c>
      <c r="K26" s="16"/>
      <c r="L26" s="16">
        <v>129</v>
      </c>
      <c r="M26" s="13">
        <f t="shared" si="11"/>
        <v>2.3463077482720989</v>
      </c>
      <c r="O26" s="15"/>
    </row>
    <row r="27" spans="1:35" ht="15">
      <c r="A27" s="16"/>
      <c r="B27" s="16" t="s">
        <v>28</v>
      </c>
      <c r="C27" s="16">
        <v>1</v>
      </c>
      <c r="D27" s="13">
        <f t="shared" si="8"/>
        <v>0.67567567567567566</v>
      </c>
      <c r="E27" s="16"/>
      <c r="F27" s="16">
        <v>3</v>
      </c>
      <c r="G27" s="13">
        <f t="shared" si="9"/>
        <v>0.23510971786833856</v>
      </c>
      <c r="H27" s="16"/>
      <c r="I27" s="16">
        <v>7</v>
      </c>
      <c r="J27" s="13">
        <f t="shared" si="10"/>
        <v>0.1718213058419244</v>
      </c>
      <c r="K27" s="16"/>
      <c r="L27" s="16">
        <v>11</v>
      </c>
      <c r="M27" s="13">
        <f t="shared" si="11"/>
        <v>0.20007275372862862</v>
      </c>
      <c r="O27" s="15"/>
    </row>
    <row r="28" spans="1:35" ht="15">
      <c r="A28" s="16"/>
      <c r="B28" s="16" t="s">
        <v>29</v>
      </c>
      <c r="C28" s="16">
        <v>0</v>
      </c>
      <c r="D28" s="13">
        <f t="shared" si="8"/>
        <v>0</v>
      </c>
      <c r="E28" s="16"/>
      <c r="F28" s="16">
        <v>6</v>
      </c>
      <c r="G28" s="13">
        <f t="shared" si="9"/>
        <v>0.47021943573667713</v>
      </c>
      <c r="H28" s="16"/>
      <c r="I28" s="16">
        <v>11</v>
      </c>
      <c r="J28" s="13">
        <f t="shared" si="10"/>
        <v>0.2700049091801669</v>
      </c>
      <c r="K28" s="16"/>
      <c r="L28" s="16">
        <v>17</v>
      </c>
      <c r="M28" s="13">
        <f t="shared" si="11"/>
        <v>0.30920334667151694</v>
      </c>
      <c r="O28" s="15"/>
    </row>
    <row r="29" spans="1:35" ht="15">
      <c r="A29" s="16"/>
      <c r="B29" s="16" t="s">
        <v>30</v>
      </c>
      <c r="C29" s="16">
        <v>1</v>
      </c>
      <c r="D29" s="13">
        <f t="shared" si="8"/>
        <v>0.67567567567567566</v>
      </c>
      <c r="E29" s="16"/>
      <c r="F29" s="16">
        <v>6</v>
      </c>
      <c r="G29" s="13">
        <f t="shared" si="9"/>
        <v>0.47021943573667713</v>
      </c>
      <c r="H29" s="16"/>
      <c r="I29" s="16">
        <v>26</v>
      </c>
      <c r="J29" s="13">
        <f t="shared" si="10"/>
        <v>0.63819342169857629</v>
      </c>
      <c r="K29" s="16"/>
      <c r="L29" s="16">
        <v>33</v>
      </c>
      <c r="M29" s="13">
        <f t="shared" si="11"/>
        <v>0.60021826118588584</v>
      </c>
      <c r="O29" s="15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E29" s="4"/>
      <c r="AF29" s="4"/>
      <c r="AG29" s="4"/>
      <c r="AH29" s="4"/>
      <c r="AI29" s="4"/>
    </row>
    <row r="30" spans="1:35" ht="15">
      <c r="A30" s="16"/>
      <c r="B30" s="16" t="s">
        <v>31</v>
      </c>
      <c r="C30" s="16">
        <v>16</v>
      </c>
      <c r="D30" s="13">
        <f t="shared" si="8"/>
        <v>10.810810810810811</v>
      </c>
      <c r="E30" s="16"/>
      <c r="F30" s="16">
        <v>63</v>
      </c>
      <c r="G30" s="13">
        <f t="shared" si="9"/>
        <v>4.9373040752351098</v>
      </c>
      <c r="H30" s="16"/>
      <c r="I30" s="16">
        <v>147</v>
      </c>
      <c r="J30" s="13">
        <f t="shared" si="10"/>
        <v>3.608247422680412</v>
      </c>
      <c r="K30" s="16"/>
      <c r="L30" s="16">
        <v>226</v>
      </c>
      <c r="M30" s="13">
        <f t="shared" si="11"/>
        <v>4.1105856675154602</v>
      </c>
      <c r="O30" s="15"/>
      <c r="P30" s="4"/>
      <c r="Q30" s="4"/>
      <c r="AE30" s="4"/>
      <c r="AF30" s="4"/>
      <c r="AG30" s="4"/>
    </row>
    <row r="31" spans="1:35" ht="15">
      <c r="A31" s="16"/>
      <c r="B31" s="16" t="s">
        <v>32</v>
      </c>
      <c r="C31" s="16">
        <v>8</v>
      </c>
      <c r="D31" s="13">
        <f t="shared" si="8"/>
        <v>5.4054054054054053</v>
      </c>
      <c r="E31" s="16"/>
      <c r="F31" s="16">
        <v>82</v>
      </c>
      <c r="G31" s="13">
        <f t="shared" si="9"/>
        <v>6.4263322884012544</v>
      </c>
      <c r="H31" s="16"/>
      <c r="I31" s="16">
        <v>267</v>
      </c>
      <c r="J31" s="13">
        <f t="shared" si="10"/>
        <v>6.5537555228276885</v>
      </c>
      <c r="K31" s="16"/>
      <c r="L31" s="17">
        <v>357</v>
      </c>
      <c r="M31" s="13">
        <f t="shared" si="11"/>
        <v>6.4932702801018554</v>
      </c>
      <c r="O31" s="15"/>
    </row>
    <row r="32" spans="1:35" ht="15">
      <c r="A32" s="16"/>
      <c r="B32" s="16" t="s">
        <v>33</v>
      </c>
      <c r="C32" s="16">
        <v>1</v>
      </c>
      <c r="D32" s="13">
        <f t="shared" si="8"/>
        <v>0.67567567567567566</v>
      </c>
      <c r="E32" s="16"/>
      <c r="F32" s="16">
        <v>30</v>
      </c>
      <c r="G32" s="13">
        <f t="shared" si="9"/>
        <v>2.3510971786833856</v>
      </c>
      <c r="H32" s="16"/>
      <c r="I32" s="16">
        <v>196</v>
      </c>
      <c r="J32" s="13">
        <f t="shared" si="10"/>
        <v>4.8109965635738838</v>
      </c>
      <c r="K32" s="16"/>
      <c r="L32" s="16">
        <v>227</v>
      </c>
      <c r="M32" s="13">
        <f t="shared" si="11"/>
        <v>4.1287740996726079</v>
      </c>
      <c r="O32" s="15"/>
    </row>
    <row r="33" spans="1:35" ht="15">
      <c r="A33" s="16"/>
      <c r="B33" s="16" t="s">
        <v>34</v>
      </c>
      <c r="C33" s="16">
        <v>1</v>
      </c>
      <c r="D33" s="13">
        <f t="shared" si="8"/>
        <v>0.67567567567567566</v>
      </c>
      <c r="E33" s="16"/>
      <c r="F33" s="16">
        <v>6</v>
      </c>
      <c r="G33" s="13">
        <f t="shared" si="9"/>
        <v>0.47021943573667713</v>
      </c>
      <c r="H33" s="16"/>
      <c r="I33" s="16">
        <v>6</v>
      </c>
      <c r="J33" s="13">
        <f t="shared" si="10"/>
        <v>0.14727540500736377</v>
      </c>
      <c r="K33" s="16"/>
      <c r="L33" s="16">
        <v>13</v>
      </c>
      <c r="M33" s="13">
        <f t="shared" si="11"/>
        <v>0.23644961804292469</v>
      </c>
      <c r="O33" s="15"/>
    </row>
    <row r="34" spans="1:35" ht="15">
      <c r="A34" s="16"/>
      <c r="B34" s="16" t="s">
        <v>35</v>
      </c>
      <c r="C34" s="16">
        <v>0</v>
      </c>
      <c r="D34" s="13">
        <f t="shared" si="8"/>
        <v>0</v>
      </c>
      <c r="E34" s="16"/>
      <c r="F34" s="16">
        <v>10</v>
      </c>
      <c r="G34" s="13">
        <f t="shared" si="9"/>
        <v>0.7836990595611284</v>
      </c>
      <c r="H34" s="16"/>
      <c r="I34" s="16">
        <v>21</v>
      </c>
      <c r="J34" s="13">
        <f t="shared" si="10"/>
        <v>0.51546391752577314</v>
      </c>
      <c r="K34" s="16"/>
      <c r="L34" s="16">
        <v>31</v>
      </c>
      <c r="M34" s="13">
        <f t="shared" si="11"/>
        <v>0.56384139687158963</v>
      </c>
      <c r="O34" s="15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35" ht="3.75" customHeight="1">
      <c r="A35" s="16"/>
      <c r="B35" s="16"/>
      <c r="C35" s="16"/>
      <c r="D35" s="13"/>
      <c r="E35" s="16"/>
      <c r="F35" s="16"/>
      <c r="G35" s="13"/>
      <c r="H35" s="16"/>
      <c r="I35" s="16"/>
      <c r="J35" s="13"/>
      <c r="K35" s="16"/>
      <c r="L35" s="16"/>
      <c r="M35" s="13"/>
      <c r="O35" s="15"/>
    </row>
    <row r="36" spans="1:35" s="4" customFormat="1" ht="17.25">
      <c r="A36" s="12" t="s">
        <v>36</v>
      </c>
      <c r="B36" s="12"/>
      <c r="C36" s="12">
        <v>98</v>
      </c>
      <c r="D36" s="13">
        <f t="shared" ref="D36:D46" si="12">C36/C$100*100</f>
        <v>66.21621621621621</v>
      </c>
      <c r="E36" s="12"/>
      <c r="F36" s="14">
        <v>806</v>
      </c>
      <c r="G36" s="13">
        <f t="shared" ref="G36:G46" si="13">F36/F$100*100</f>
        <v>63.16614420062696</v>
      </c>
      <c r="H36" s="12"/>
      <c r="I36" s="14">
        <v>2690</v>
      </c>
      <c r="J36" s="13">
        <f t="shared" ref="J36:J46" si="14">I36/I$100*100</f>
        <v>66.028473244968083</v>
      </c>
      <c r="K36" s="12"/>
      <c r="L36" s="14">
        <v>3594</v>
      </c>
      <c r="M36" s="13">
        <f t="shared" ref="M36:M46" si="15">L36/L$100*100</f>
        <v>65.369225172790095</v>
      </c>
      <c r="O36" s="15"/>
    </row>
    <row r="37" spans="1:35" ht="15">
      <c r="A37" s="16"/>
      <c r="B37" s="16" t="s">
        <v>37</v>
      </c>
      <c r="C37" s="16">
        <v>0</v>
      </c>
      <c r="D37" s="13">
        <f t="shared" si="12"/>
        <v>0</v>
      </c>
      <c r="E37" s="16"/>
      <c r="F37" s="16">
        <v>23</v>
      </c>
      <c r="G37" s="13">
        <f t="shared" si="13"/>
        <v>1.8025078369905956</v>
      </c>
      <c r="H37" s="16"/>
      <c r="I37" s="16">
        <v>102</v>
      </c>
      <c r="J37" s="13">
        <f t="shared" si="14"/>
        <v>2.5036818851251841</v>
      </c>
      <c r="K37" s="16"/>
      <c r="L37" s="16">
        <v>125</v>
      </c>
      <c r="M37" s="13">
        <f t="shared" si="15"/>
        <v>2.2735540196435067</v>
      </c>
      <c r="O37" s="1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35" ht="15">
      <c r="A38" s="16"/>
      <c r="B38" s="16" t="s">
        <v>38</v>
      </c>
      <c r="C38" s="16">
        <v>1</v>
      </c>
      <c r="D38" s="13">
        <f t="shared" si="12"/>
        <v>0.67567567567567566</v>
      </c>
      <c r="E38" s="16"/>
      <c r="F38" s="16">
        <v>3</v>
      </c>
      <c r="G38" s="13">
        <f t="shared" si="13"/>
        <v>0.23510971786833856</v>
      </c>
      <c r="H38" s="16"/>
      <c r="I38" s="16">
        <v>18</v>
      </c>
      <c r="J38" s="13">
        <f t="shared" si="14"/>
        <v>0.4418262150220913</v>
      </c>
      <c r="K38" s="16"/>
      <c r="L38" s="16">
        <v>22</v>
      </c>
      <c r="M38" s="13">
        <f t="shared" si="15"/>
        <v>0.40014550745725724</v>
      </c>
      <c r="O38" s="15"/>
    </row>
    <row r="39" spans="1:35" ht="15">
      <c r="A39" s="16"/>
      <c r="B39" s="16" t="s">
        <v>39</v>
      </c>
      <c r="C39" s="16">
        <v>17</v>
      </c>
      <c r="D39" s="13">
        <f t="shared" si="12"/>
        <v>11.486486486486488</v>
      </c>
      <c r="E39" s="16"/>
      <c r="F39" s="16">
        <v>169</v>
      </c>
      <c r="G39" s="13">
        <f t="shared" si="13"/>
        <v>13.244514106583072</v>
      </c>
      <c r="H39" s="16"/>
      <c r="I39" s="17">
        <v>469</v>
      </c>
      <c r="J39" s="13">
        <f t="shared" si="14"/>
        <v>11.512027491408935</v>
      </c>
      <c r="K39" s="16"/>
      <c r="L39" s="17">
        <v>655</v>
      </c>
      <c r="M39" s="13">
        <f t="shared" si="15"/>
        <v>11.913423062931976</v>
      </c>
      <c r="O39" s="15"/>
    </row>
    <row r="40" spans="1:35" ht="15">
      <c r="A40" s="16"/>
      <c r="B40" s="16" t="s">
        <v>40</v>
      </c>
      <c r="C40" s="16">
        <v>1</v>
      </c>
      <c r="D40" s="13">
        <f t="shared" si="12"/>
        <v>0.67567567567567566</v>
      </c>
      <c r="E40" s="16"/>
      <c r="F40" s="16">
        <v>14</v>
      </c>
      <c r="G40" s="13">
        <f t="shared" si="13"/>
        <v>1.0971786833855799</v>
      </c>
      <c r="H40" s="16"/>
      <c r="I40" s="16">
        <v>54</v>
      </c>
      <c r="J40" s="13">
        <f t="shared" si="14"/>
        <v>1.3254786450662739</v>
      </c>
      <c r="K40" s="16"/>
      <c r="L40" s="16">
        <v>69</v>
      </c>
      <c r="M40" s="13">
        <f t="shared" si="15"/>
        <v>1.2550018188432157</v>
      </c>
      <c r="O40" s="15"/>
    </row>
    <row r="41" spans="1:35" ht="15">
      <c r="A41" s="16"/>
      <c r="B41" s="16" t="s">
        <v>41</v>
      </c>
      <c r="C41" s="16">
        <v>35</v>
      </c>
      <c r="D41" s="13">
        <f t="shared" si="12"/>
        <v>23.648648648648649</v>
      </c>
      <c r="E41" s="16"/>
      <c r="F41" s="16">
        <v>397</v>
      </c>
      <c r="G41" s="13">
        <f t="shared" si="13"/>
        <v>31.112852664576803</v>
      </c>
      <c r="H41" s="16"/>
      <c r="I41" s="17">
        <v>1343</v>
      </c>
      <c r="J41" s="13">
        <f t="shared" si="14"/>
        <v>32.96514482081492</v>
      </c>
      <c r="K41" s="16"/>
      <c r="L41" s="17">
        <v>1775</v>
      </c>
      <c r="M41" s="13">
        <f t="shared" si="15"/>
        <v>32.284467078937794</v>
      </c>
      <c r="O41" s="15"/>
    </row>
    <row r="42" spans="1:35" ht="15">
      <c r="A42" s="16"/>
      <c r="B42" s="16" t="s">
        <v>42</v>
      </c>
      <c r="C42" s="16">
        <v>17</v>
      </c>
      <c r="D42" s="13">
        <f t="shared" si="12"/>
        <v>11.486486486486488</v>
      </c>
      <c r="E42" s="16"/>
      <c r="F42" s="16">
        <v>212</v>
      </c>
      <c r="G42" s="13">
        <f t="shared" si="13"/>
        <v>16.614420062695924</v>
      </c>
      <c r="H42" s="16"/>
      <c r="I42" s="17">
        <v>779</v>
      </c>
      <c r="J42" s="13">
        <f t="shared" si="14"/>
        <v>19.121256750122729</v>
      </c>
      <c r="K42" s="16"/>
      <c r="L42" s="17">
        <v>1008</v>
      </c>
      <c r="M42" s="13">
        <f t="shared" si="15"/>
        <v>18.333939614405239</v>
      </c>
      <c r="O42" s="15"/>
    </row>
    <row r="43" spans="1:35" ht="15">
      <c r="A43" s="16"/>
      <c r="B43" s="16" t="s">
        <v>43</v>
      </c>
      <c r="C43" s="16">
        <v>2</v>
      </c>
      <c r="D43" s="13">
        <f t="shared" si="12"/>
        <v>1.3513513513513513</v>
      </c>
      <c r="E43" s="16"/>
      <c r="F43" s="16">
        <v>20</v>
      </c>
      <c r="G43" s="13">
        <f t="shared" si="13"/>
        <v>1.5673981191222568</v>
      </c>
      <c r="H43" s="16"/>
      <c r="I43" s="16">
        <v>35</v>
      </c>
      <c r="J43" s="13">
        <f t="shared" si="14"/>
        <v>0.85910652920962205</v>
      </c>
      <c r="K43" s="16"/>
      <c r="L43" s="16">
        <v>57</v>
      </c>
      <c r="M43" s="13">
        <f t="shared" si="15"/>
        <v>1.0367406329574391</v>
      </c>
      <c r="O43" s="15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H43" s="4"/>
      <c r="AI43" s="4"/>
    </row>
    <row r="44" spans="1:35" ht="15">
      <c r="A44" s="16"/>
      <c r="B44" s="16" t="s">
        <v>44</v>
      </c>
      <c r="C44" s="16">
        <v>2</v>
      </c>
      <c r="D44" s="13">
        <f t="shared" si="12"/>
        <v>1.3513513513513513</v>
      </c>
      <c r="E44" s="16"/>
      <c r="F44" s="16">
        <v>34</v>
      </c>
      <c r="G44" s="13">
        <f t="shared" si="13"/>
        <v>2.6645768025078369</v>
      </c>
      <c r="H44" s="16"/>
      <c r="I44" s="16">
        <v>215</v>
      </c>
      <c r="J44" s="13">
        <f t="shared" si="14"/>
        <v>5.277368679430535</v>
      </c>
      <c r="K44" s="16"/>
      <c r="L44" s="16">
        <v>251</v>
      </c>
      <c r="M44" s="13">
        <f t="shared" si="15"/>
        <v>4.5652964714441611</v>
      </c>
      <c r="O44" s="15"/>
      <c r="P44" s="4"/>
      <c r="Q44" s="4"/>
      <c r="AE44" s="4"/>
      <c r="AF44" s="4"/>
      <c r="AG44" s="4"/>
    </row>
    <row r="45" spans="1:35" ht="15">
      <c r="A45" s="16"/>
      <c r="B45" s="16" t="s">
        <v>45</v>
      </c>
      <c r="C45" s="16">
        <v>6</v>
      </c>
      <c r="D45" s="13">
        <f t="shared" si="12"/>
        <v>4.0540540540540544</v>
      </c>
      <c r="E45" s="16"/>
      <c r="F45" s="16">
        <v>57</v>
      </c>
      <c r="G45" s="13">
        <f t="shared" si="13"/>
        <v>4.4670846394984327</v>
      </c>
      <c r="H45" s="16"/>
      <c r="I45" s="16">
        <v>142</v>
      </c>
      <c r="J45" s="13">
        <f t="shared" si="14"/>
        <v>3.4855179185076093</v>
      </c>
      <c r="K45" s="16"/>
      <c r="L45" s="16">
        <v>205</v>
      </c>
      <c r="M45" s="13">
        <f t="shared" si="15"/>
        <v>3.728628592215351</v>
      </c>
      <c r="O45" s="15"/>
    </row>
    <row r="46" spans="1:35" ht="15">
      <c r="A46" s="16"/>
      <c r="B46" s="16" t="s">
        <v>46</v>
      </c>
      <c r="C46" s="16">
        <v>46</v>
      </c>
      <c r="D46" s="13">
        <f t="shared" si="12"/>
        <v>31.081081081081081</v>
      </c>
      <c r="E46" s="16"/>
      <c r="F46" s="16">
        <v>223</v>
      </c>
      <c r="G46" s="13">
        <f t="shared" si="13"/>
        <v>17.476489028213166</v>
      </c>
      <c r="H46" s="16"/>
      <c r="I46" s="17">
        <v>529</v>
      </c>
      <c r="J46" s="13">
        <f t="shared" si="14"/>
        <v>12.984781541482574</v>
      </c>
      <c r="K46" s="16"/>
      <c r="L46" s="17">
        <v>798</v>
      </c>
      <c r="M46" s="13">
        <f t="shared" si="15"/>
        <v>14.514368861404147</v>
      </c>
      <c r="O46" s="15"/>
    </row>
    <row r="47" spans="1:35" ht="3.75" customHeight="1">
      <c r="A47" s="16"/>
      <c r="B47" s="16"/>
      <c r="C47" s="16"/>
      <c r="D47" s="13"/>
      <c r="E47" s="16"/>
      <c r="F47" s="16"/>
      <c r="G47" s="13"/>
      <c r="H47" s="16"/>
      <c r="I47" s="16"/>
      <c r="J47" s="13"/>
      <c r="K47" s="16"/>
      <c r="L47" s="16"/>
      <c r="M47" s="13"/>
      <c r="O47" s="15"/>
    </row>
    <row r="48" spans="1:35" s="4" customFormat="1" ht="17.25">
      <c r="A48" s="12" t="s">
        <v>47</v>
      </c>
      <c r="B48" s="12"/>
      <c r="C48" s="12">
        <v>38</v>
      </c>
      <c r="D48" s="13">
        <f t="shared" ref="D48:D58" si="16">C48/C$100*100</f>
        <v>25.675675675675674</v>
      </c>
      <c r="E48" s="12"/>
      <c r="F48" s="12">
        <v>169</v>
      </c>
      <c r="G48" s="13">
        <f>F48/F$100*100</f>
        <v>13.244514106583072</v>
      </c>
      <c r="H48" s="12"/>
      <c r="I48" s="12">
        <v>469</v>
      </c>
      <c r="J48" s="13">
        <f>I48/I$100*100</f>
        <v>11.512027491408935</v>
      </c>
      <c r="K48" s="12"/>
      <c r="L48" s="14">
        <v>676</v>
      </c>
      <c r="M48" s="13">
        <f t="shared" ref="M48:M58" si="17">L48/L$100*100</f>
        <v>12.295380138232085</v>
      </c>
      <c r="O48" s="15"/>
      <c r="P48" s="8"/>
    </row>
    <row r="49" spans="1:35" ht="15">
      <c r="A49" s="16"/>
      <c r="B49" s="16" t="s">
        <v>48</v>
      </c>
      <c r="C49" s="16">
        <v>5</v>
      </c>
      <c r="D49" s="13">
        <f t="shared" si="16"/>
        <v>3.3783783783783785</v>
      </c>
      <c r="E49" s="16"/>
      <c r="F49" s="16">
        <v>54</v>
      </c>
      <c r="G49" s="13">
        <f t="shared" ref="G49:G58" si="18">F49/F$100*100</f>
        <v>4.2319749216300941</v>
      </c>
      <c r="H49" s="16"/>
      <c r="I49" s="16">
        <v>127</v>
      </c>
      <c r="J49" s="13">
        <f t="shared" ref="J49:J58" si="19">I49/I$100*100</f>
        <v>3.1173294059891998</v>
      </c>
      <c r="K49" s="16"/>
      <c r="L49" s="16">
        <v>186</v>
      </c>
      <c r="M49" s="13">
        <f t="shared" si="17"/>
        <v>3.3830483812295378</v>
      </c>
      <c r="O49" s="15"/>
      <c r="Q49" s="4"/>
      <c r="AE49" s="4"/>
      <c r="AF49" s="4"/>
      <c r="AG49" s="4"/>
      <c r="AH49" s="4"/>
      <c r="AI49" s="4"/>
    </row>
    <row r="50" spans="1:35" ht="15">
      <c r="A50" s="16"/>
      <c r="B50" s="16" t="s">
        <v>49</v>
      </c>
      <c r="C50" s="16">
        <v>6</v>
      </c>
      <c r="D50" s="13">
        <f t="shared" si="16"/>
        <v>4.0540540540540544</v>
      </c>
      <c r="E50" s="16"/>
      <c r="F50" s="16">
        <v>13</v>
      </c>
      <c r="G50" s="13">
        <f t="shared" si="18"/>
        <v>1.018808777429467</v>
      </c>
      <c r="H50" s="16"/>
      <c r="I50" s="16">
        <v>54</v>
      </c>
      <c r="J50" s="13">
        <f t="shared" si="19"/>
        <v>1.3254786450662739</v>
      </c>
      <c r="K50" s="16"/>
      <c r="L50" s="16">
        <v>73</v>
      </c>
      <c r="M50" s="13">
        <f t="shared" si="17"/>
        <v>1.3277555474718079</v>
      </c>
      <c r="O50" s="15"/>
    </row>
    <row r="51" spans="1:35" ht="15">
      <c r="A51" s="16"/>
      <c r="B51" s="16" t="s">
        <v>50</v>
      </c>
      <c r="C51" s="16">
        <v>9</v>
      </c>
      <c r="D51" s="13">
        <f t="shared" si="16"/>
        <v>6.0810810810810816</v>
      </c>
      <c r="E51" s="16"/>
      <c r="F51" s="16">
        <v>36</v>
      </c>
      <c r="G51" s="13">
        <f t="shared" si="18"/>
        <v>2.8213166144200628</v>
      </c>
      <c r="H51" s="16"/>
      <c r="I51" s="16">
        <v>66</v>
      </c>
      <c r="J51" s="13">
        <f t="shared" si="19"/>
        <v>1.6200294550810017</v>
      </c>
      <c r="K51" s="16"/>
      <c r="L51" s="16">
        <v>111</v>
      </c>
      <c r="M51" s="13">
        <f t="shared" si="17"/>
        <v>2.0189159694434338</v>
      </c>
      <c r="O51" s="15"/>
    </row>
    <row r="52" spans="1:35" ht="15">
      <c r="A52" s="16"/>
      <c r="B52" s="16" t="s">
        <v>51</v>
      </c>
      <c r="C52" s="16">
        <v>0</v>
      </c>
      <c r="D52" s="13">
        <f t="shared" si="16"/>
        <v>0</v>
      </c>
      <c r="E52" s="16"/>
      <c r="F52" s="16">
        <v>3</v>
      </c>
      <c r="G52" s="13">
        <f t="shared" si="18"/>
        <v>0.23510971786833856</v>
      </c>
      <c r="H52" s="16"/>
      <c r="I52" s="16">
        <v>5</v>
      </c>
      <c r="J52" s="13">
        <f t="shared" si="19"/>
        <v>0.12272950417280314</v>
      </c>
      <c r="K52" s="16"/>
      <c r="L52" s="16">
        <v>8</v>
      </c>
      <c r="M52" s="13">
        <f t="shared" si="17"/>
        <v>0.14550745725718442</v>
      </c>
      <c r="O52" s="15"/>
    </row>
    <row r="53" spans="1:35" ht="15">
      <c r="A53" s="16"/>
      <c r="B53" s="16" t="s">
        <v>52</v>
      </c>
      <c r="C53" s="16">
        <v>13</v>
      </c>
      <c r="D53" s="13">
        <f t="shared" si="16"/>
        <v>8.7837837837837842</v>
      </c>
      <c r="E53" s="16"/>
      <c r="F53" s="16">
        <v>31</v>
      </c>
      <c r="G53" s="13">
        <f t="shared" si="18"/>
        <v>2.4294670846394983</v>
      </c>
      <c r="H53" s="16"/>
      <c r="I53" s="16">
        <v>77</v>
      </c>
      <c r="J53" s="13">
        <f t="shared" si="19"/>
        <v>1.8900343642611683</v>
      </c>
      <c r="K53" s="16"/>
      <c r="L53" s="16">
        <v>121</v>
      </c>
      <c r="M53" s="13">
        <f t="shared" si="17"/>
        <v>2.2008002910149145</v>
      </c>
      <c r="O53" s="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35" ht="15">
      <c r="A54" s="16"/>
      <c r="B54" s="16" t="s">
        <v>53</v>
      </c>
      <c r="C54" s="16">
        <v>1</v>
      </c>
      <c r="D54" s="13">
        <f t="shared" si="16"/>
        <v>0.67567567567567566</v>
      </c>
      <c r="E54" s="16"/>
      <c r="F54" s="16">
        <v>2</v>
      </c>
      <c r="G54" s="13">
        <f t="shared" si="18"/>
        <v>0.15673981191222569</v>
      </c>
      <c r="H54" s="16"/>
      <c r="I54" s="16">
        <v>11</v>
      </c>
      <c r="J54" s="13">
        <f t="shared" si="19"/>
        <v>0.2700049091801669</v>
      </c>
      <c r="K54" s="16"/>
      <c r="L54" s="16">
        <v>14</v>
      </c>
      <c r="M54" s="13">
        <f t="shared" si="17"/>
        <v>0.25463805020007274</v>
      </c>
      <c r="O54" s="15"/>
    </row>
    <row r="55" spans="1:35" ht="15">
      <c r="A55" s="16"/>
      <c r="B55" s="16" t="s">
        <v>54</v>
      </c>
      <c r="C55" s="16">
        <v>0</v>
      </c>
      <c r="D55" s="13">
        <f t="shared" si="16"/>
        <v>0</v>
      </c>
      <c r="E55" s="16"/>
      <c r="F55" s="16">
        <v>5</v>
      </c>
      <c r="G55" s="13">
        <f t="shared" si="18"/>
        <v>0.3918495297805642</v>
      </c>
      <c r="H55" s="16"/>
      <c r="I55" s="16">
        <v>33</v>
      </c>
      <c r="J55" s="13">
        <f t="shared" si="19"/>
        <v>0.81001472754050086</v>
      </c>
      <c r="K55" s="16"/>
      <c r="L55" s="16">
        <v>38</v>
      </c>
      <c r="M55" s="13">
        <f t="shared" si="17"/>
        <v>0.69116042197162608</v>
      </c>
      <c r="O55" s="15"/>
    </row>
    <row r="56" spans="1:35" ht="15">
      <c r="A56" s="16"/>
      <c r="B56" s="16" t="s">
        <v>55</v>
      </c>
      <c r="C56" s="16">
        <v>5</v>
      </c>
      <c r="D56" s="13">
        <f t="shared" si="16"/>
        <v>3.3783783783783785</v>
      </c>
      <c r="E56" s="16"/>
      <c r="F56" s="16">
        <v>1</v>
      </c>
      <c r="G56" s="13">
        <f t="shared" si="18"/>
        <v>7.8369905956112845E-2</v>
      </c>
      <c r="H56" s="16"/>
      <c r="I56" s="16">
        <v>11</v>
      </c>
      <c r="J56" s="13">
        <f t="shared" si="19"/>
        <v>0.2700049091801669</v>
      </c>
      <c r="K56" s="16"/>
      <c r="L56" s="16">
        <v>17</v>
      </c>
      <c r="M56" s="13">
        <f t="shared" si="17"/>
        <v>0.30920334667151694</v>
      </c>
      <c r="O56" s="15"/>
      <c r="P56" s="4"/>
    </row>
    <row r="57" spans="1:35" ht="15">
      <c r="A57" s="16"/>
      <c r="B57" s="16" t="s">
        <v>56</v>
      </c>
      <c r="C57" s="16">
        <v>8</v>
      </c>
      <c r="D57" s="13">
        <f t="shared" si="16"/>
        <v>5.4054054054054053</v>
      </c>
      <c r="E57" s="16"/>
      <c r="F57" s="16">
        <v>29</v>
      </c>
      <c r="G57" s="13">
        <f t="shared" si="18"/>
        <v>2.2727272727272729</v>
      </c>
      <c r="H57" s="16"/>
      <c r="I57" s="16">
        <v>88</v>
      </c>
      <c r="J57" s="13">
        <f t="shared" si="19"/>
        <v>2.1600392734413352</v>
      </c>
      <c r="K57" s="16"/>
      <c r="L57" s="16">
        <v>125</v>
      </c>
      <c r="M57" s="13">
        <f t="shared" si="17"/>
        <v>2.2735540196435067</v>
      </c>
      <c r="O57" s="15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H57" s="4"/>
      <c r="AI57" s="4"/>
    </row>
    <row r="58" spans="1:35" ht="15">
      <c r="A58" s="16"/>
      <c r="B58" s="16" t="s">
        <v>57</v>
      </c>
      <c r="C58" s="16">
        <v>1</v>
      </c>
      <c r="D58" s="13">
        <f t="shared" si="16"/>
        <v>0.67567567567567566</v>
      </c>
      <c r="E58" s="16"/>
      <c r="F58" s="16">
        <v>21</v>
      </c>
      <c r="G58" s="13">
        <f t="shared" si="18"/>
        <v>1.6457680250783697</v>
      </c>
      <c r="H58" s="16"/>
      <c r="I58" s="16">
        <v>61</v>
      </c>
      <c r="J58" s="13">
        <f t="shared" si="19"/>
        <v>1.4972999509081983</v>
      </c>
      <c r="K58" s="16"/>
      <c r="L58" s="16">
        <v>83</v>
      </c>
      <c r="M58" s="13">
        <f t="shared" si="17"/>
        <v>1.5096398690432884</v>
      </c>
      <c r="O58" s="15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E58" s="4"/>
      <c r="AF58" s="4"/>
      <c r="AG58" s="4"/>
    </row>
    <row r="59" spans="1:35" ht="3.75" customHeight="1">
      <c r="A59" s="16"/>
      <c r="B59" s="16"/>
      <c r="C59" s="16"/>
      <c r="D59" s="13"/>
      <c r="E59" s="16"/>
      <c r="F59" s="16"/>
      <c r="G59" s="13"/>
      <c r="H59" s="16"/>
      <c r="I59" s="16"/>
      <c r="J59" s="13"/>
      <c r="K59" s="16"/>
      <c r="L59" s="16"/>
      <c r="M59" s="13"/>
      <c r="O59" s="15"/>
    </row>
    <row r="60" spans="1:35" s="4" customFormat="1" ht="17.25">
      <c r="A60" s="12" t="s">
        <v>58</v>
      </c>
      <c r="B60" s="12"/>
      <c r="C60" s="12">
        <v>44</v>
      </c>
      <c r="D60" s="13">
        <f t="shared" ref="D60:D67" si="20">C60/C$100*100</f>
        <v>29.72972972972973</v>
      </c>
      <c r="E60" s="12"/>
      <c r="F60" s="12">
        <v>300</v>
      </c>
      <c r="G60" s="13">
        <f>F60/F$100*100</f>
        <v>23.510971786833856</v>
      </c>
      <c r="H60" s="12"/>
      <c r="I60" s="14">
        <v>837</v>
      </c>
      <c r="J60" s="13">
        <f>I60/I$100*100</f>
        <v>20.544918998527244</v>
      </c>
      <c r="K60" s="12"/>
      <c r="L60" s="14">
        <v>1181</v>
      </c>
      <c r="M60" s="13">
        <f t="shared" ref="M60:M67" si="21">L60/L$100*100</f>
        <v>21.480538377591852</v>
      </c>
      <c r="O60" s="15"/>
    </row>
    <row r="61" spans="1:35" ht="15">
      <c r="A61" s="16"/>
      <c r="B61" s="16" t="s">
        <v>59</v>
      </c>
      <c r="C61" s="16">
        <v>13</v>
      </c>
      <c r="D61" s="13">
        <f t="shared" si="20"/>
        <v>8.7837837837837842</v>
      </c>
      <c r="E61" s="16"/>
      <c r="F61" s="16">
        <v>35</v>
      </c>
      <c r="G61" s="13">
        <f t="shared" ref="G61:G67" si="22">F61/F$100*100</f>
        <v>2.7429467084639501</v>
      </c>
      <c r="H61" s="16"/>
      <c r="I61" s="16">
        <v>82</v>
      </c>
      <c r="J61" s="13">
        <f t="shared" ref="J61:J67" si="23">I61/I$100*100</f>
        <v>2.0127638684339715</v>
      </c>
      <c r="K61" s="16"/>
      <c r="L61" s="16">
        <v>130</v>
      </c>
      <c r="M61" s="13">
        <f t="shared" si="21"/>
        <v>2.364496180429247</v>
      </c>
      <c r="O61" s="15"/>
    </row>
    <row r="62" spans="1:35" ht="15">
      <c r="A62" s="16"/>
      <c r="B62" s="16" t="s">
        <v>60</v>
      </c>
      <c r="C62" s="16">
        <v>25</v>
      </c>
      <c r="D62" s="13">
        <f t="shared" si="20"/>
        <v>16.891891891891891</v>
      </c>
      <c r="E62" s="16"/>
      <c r="F62" s="16">
        <v>205</v>
      </c>
      <c r="G62" s="13">
        <f t="shared" si="22"/>
        <v>16.065830721003135</v>
      </c>
      <c r="H62" s="16"/>
      <c r="I62" s="17">
        <v>612</v>
      </c>
      <c r="J62" s="13">
        <f t="shared" si="23"/>
        <v>15.022091310751104</v>
      </c>
      <c r="K62" s="16"/>
      <c r="L62" s="17">
        <v>842</v>
      </c>
      <c r="M62" s="13">
        <f t="shared" si="21"/>
        <v>15.314659876318663</v>
      </c>
      <c r="O62" s="15"/>
    </row>
    <row r="63" spans="1:35" ht="15">
      <c r="A63" s="16"/>
      <c r="B63" s="16" t="s">
        <v>61</v>
      </c>
      <c r="C63" s="16">
        <v>0</v>
      </c>
      <c r="D63" s="13">
        <f t="shared" si="20"/>
        <v>0</v>
      </c>
      <c r="E63" s="16"/>
      <c r="F63" s="16">
        <v>15</v>
      </c>
      <c r="G63" s="13">
        <f t="shared" si="22"/>
        <v>1.1755485893416928</v>
      </c>
      <c r="H63" s="16"/>
      <c r="I63" s="16">
        <v>65</v>
      </c>
      <c r="J63" s="13">
        <f t="shared" si="23"/>
        <v>1.5954835542464407</v>
      </c>
      <c r="K63" s="16"/>
      <c r="L63" s="16">
        <v>80</v>
      </c>
      <c r="M63" s="13">
        <f t="shared" si="21"/>
        <v>1.4550745725718441</v>
      </c>
      <c r="O63" s="15"/>
    </row>
    <row r="64" spans="1:35" ht="15">
      <c r="A64" s="16"/>
      <c r="B64" s="16" t="s">
        <v>62</v>
      </c>
      <c r="C64" s="16">
        <v>0</v>
      </c>
      <c r="D64" s="13">
        <f t="shared" si="20"/>
        <v>0</v>
      </c>
      <c r="E64" s="16"/>
      <c r="F64" s="16">
        <v>4</v>
      </c>
      <c r="G64" s="13">
        <f t="shared" si="22"/>
        <v>0.31347962382445138</v>
      </c>
      <c r="H64" s="16"/>
      <c r="I64" s="16">
        <v>5</v>
      </c>
      <c r="J64" s="13">
        <f t="shared" si="23"/>
        <v>0.12272950417280314</v>
      </c>
      <c r="K64" s="16"/>
      <c r="L64" s="16">
        <v>9</v>
      </c>
      <c r="M64" s="13">
        <f t="shared" si="21"/>
        <v>0.1636958894143325</v>
      </c>
      <c r="O64" s="15"/>
    </row>
    <row r="65" spans="1:35" ht="15">
      <c r="A65" s="16"/>
      <c r="B65" s="16" t="s">
        <v>63</v>
      </c>
      <c r="C65" s="16">
        <v>7</v>
      </c>
      <c r="D65" s="13">
        <f t="shared" si="20"/>
        <v>4.7297297297297298</v>
      </c>
      <c r="E65" s="16"/>
      <c r="F65" s="16">
        <v>42</v>
      </c>
      <c r="G65" s="13">
        <f t="shared" si="22"/>
        <v>3.2915360501567394</v>
      </c>
      <c r="H65" s="16"/>
      <c r="I65" s="16">
        <v>108</v>
      </c>
      <c r="J65" s="13">
        <f t="shared" si="23"/>
        <v>2.6509572901325478</v>
      </c>
      <c r="K65" s="16"/>
      <c r="L65" s="16">
        <v>157</v>
      </c>
      <c r="M65" s="13">
        <f t="shared" si="21"/>
        <v>2.8555838486722442</v>
      </c>
      <c r="O65" s="15"/>
    </row>
    <row r="66" spans="1:35" ht="15">
      <c r="A66" s="16"/>
      <c r="B66" s="16" t="s">
        <v>64</v>
      </c>
      <c r="C66" s="16">
        <v>4</v>
      </c>
      <c r="D66" s="13">
        <f t="shared" si="20"/>
        <v>2.7027027027027026</v>
      </c>
      <c r="E66" s="16"/>
      <c r="F66" s="16">
        <v>21</v>
      </c>
      <c r="G66" s="13">
        <f t="shared" si="22"/>
        <v>1.6457680250783697</v>
      </c>
      <c r="H66" s="16"/>
      <c r="I66" s="16">
        <v>27</v>
      </c>
      <c r="J66" s="13">
        <f t="shared" si="23"/>
        <v>0.66273932253313694</v>
      </c>
      <c r="K66" s="16"/>
      <c r="L66" s="16">
        <v>52</v>
      </c>
      <c r="M66" s="13">
        <f t="shared" si="21"/>
        <v>0.94579847217169877</v>
      </c>
      <c r="O66" s="15"/>
    </row>
    <row r="67" spans="1:35" ht="15">
      <c r="A67" s="16"/>
      <c r="B67" s="16" t="s">
        <v>65</v>
      </c>
      <c r="C67" s="16">
        <v>7</v>
      </c>
      <c r="D67" s="13">
        <f t="shared" si="20"/>
        <v>4.7297297297297298</v>
      </c>
      <c r="E67" s="16"/>
      <c r="F67" s="16">
        <v>13</v>
      </c>
      <c r="G67" s="13">
        <f t="shared" si="22"/>
        <v>1.018808777429467</v>
      </c>
      <c r="H67" s="16"/>
      <c r="I67" s="16">
        <v>25</v>
      </c>
      <c r="J67" s="13">
        <f t="shared" si="23"/>
        <v>0.61364752086401575</v>
      </c>
      <c r="K67" s="16"/>
      <c r="L67" s="16">
        <v>45</v>
      </c>
      <c r="M67" s="13">
        <f t="shared" si="21"/>
        <v>0.81847944707166242</v>
      </c>
      <c r="O67" s="15"/>
    </row>
    <row r="68" spans="1:35" ht="3.75" customHeight="1">
      <c r="A68" s="16"/>
      <c r="B68" s="16"/>
      <c r="C68" s="16"/>
      <c r="D68" s="13"/>
      <c r="E68" s="16"/>
      <c r="F68" s="16"/>
      <c r="G68" s="13"/>
      <c r="H68" s="16"/>
      <c r="I68" s="16"/>
      <c r="J68" s="13"/>
      <c r="K68" s="16"/>
      <c r="L68" s="16"/>
      <c r="M68" s="13"/>
      <c r="O68" s="15"/>
    </row>
    <row r="69" spans="1:35" s="4" customFormat="1" ht="17.25">
      <c r="A69" s="12" t="s">
        <v>66</v>
      </c>
      <c r="B69" s="12"/>
      <c r="C69" s="12">
        <v>13</v>
      </c>
      <c r="D69" s="13">
        <f t="shared" ref="D69:D79" si="24">C69/C$100*100</f>
        <v>8.7837837837837842</v>
      </c>
      <c r="E69" s="12"/>
      <c r="F69" s="12">
        <v>130</v>
      </c>
      <c r="G69" s="13">
        <f>F69/F$100*100</f>
        <v>10.18808777429467</v>
      </c>
      <c r="H69" s="12"/>
      <c r="I69" s="12">
        <v>420</v>
      </c>
      <c r="J69" s="13">
        <f>I69/I$100*100</f>
        <v>10.309278350515463</v>
      </c>
      <c r="K69" s="12"/>
      <c r="L69" s="14">
        <v>563</v>
      </c>
      <c r="M69" s="13">
        <f>L69/L$100*100</f>
        <v>10.240087304474354</v>
      </c>
      <c r="O69" s="15"/>
      <c r="P69" s="8"/>
    </row>
    <row r="70" spans="1:35" ht="15">
      <c r="A70" s="16"/>
      <c r="B70" s="16" t="s">
        <v>67</v>
      </c>
      <c r="C70" s="16">
        <v>2</v>
      </c>
      <c r="D70" s="13">
        <f t="shared" si="24"/>
        <v>1.3513513513513513</v>
      </c>
      <c r="E70" s="16"/>
      <c r="F70" s="16">
        <v>28</v>
      </c>
      <c r="G70" s="13">
        <f>F70/F$100*100</f>
        <v>2.1943573667711598</v>
      </c>
      <c r="H70" s="16"/>
      <c r="I70" s="16">
        <v>104</v>
      </c>
      <c r="J70" s="13">
        <f>I70/I$100*100</f>
        <v>2.5527736867943052</v>
      </c>
      <c r="K70" s="16"/>
      <c r="L70" s="16">
        <v>134</v>
      </c>
      <c r="M70" s="13">
        <f>L70/L$100*100</f>
        <v>2.4372499090578392</v>
      </c>
      <c r="O70" s="15"/>
    </row>
    <row r="71" spans="1:35" ht="15">
      <c r="A71" s="16"/>
      <c r="B71" s="16" t="s">
        <v>68</v>
      </c>
      <c r="C71" s="16">
        <v>2</v>
      </c>
      <c r="D71" s="13">
        <f t="shared" si="24"/>
        <v>1.3513513513513513</v>
      </c>
      <c r="E71" s="16"/>
      <c r="F71" s="16">
        <v>4</v>
      </c>
      <c r="G71" s="13">
        <f t="shared" ref="G71:G98" si="25">F71/F$100*100</f>
        <v>0.31347962382445138</v>
      </c>
      <c r="H71" s="16"/>
      <c r="I71" s="16">
        <v>12</v>
      </c>
      <c r="J71" s="13">
        <f t="shared" ref="J71:J98" si="26">I71/I$100*100</f>
        <v>0.29455081001472755</v>
      </c>
      <c r="K71" s="16"/>
      <c r="L71" s="16">
        <v>18</v>
      </c>
      <c r="M71" s="13">
        <f t="shared" ref="M71:M100" si="27">L71/L$100*100</f>
        <v>0.32739177882866499</v>
      </c>
      <c r="O71" s="15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35" ht="15">
      <c r="A72" s="16"/>
      <c r="B72" s="16" t="s">
        <v>69</v>
      </c>
      <c r="C72" s="16">
        <v>2</v>
      </c>
      <c r="D72" s="13">
        <f t="shared" si="24"/>
        <v>1.3513513513513513</v>
      </c>
      <c r="E72" s="16"/>
      <c r="F72" s="16">
        <v>14</v>
      </c>
      <c r="G72" s="13">
        <f t="shared" si="25"/>
        <v>1.0971786833855799</v>
      </c>
      <c r="H72" s="16"/>
      <c r="I72" s="16">
        <v>47</v>
      </c>
      <c r="J72" s="13">
        <f t="shared" si="26"/>
        <v>1.1536573392243497</v>
      </c>
      <c r="K72" s="16"/>
      <c r="L72" s="16">
        <v>63</v>
      </c>
      <c r="M72" s="13">
        <f t="shared" si="27"/>
        <v>1.1458712259003274</v>
      </c>
      <c r="O72" s="15"/>
    </row>
    <row r="73" spans="1:35" ht="15">
      <c r="A73" s="16"/>
      <c r="B73" s="16" t="s">
        <v>70</v>
      </c>
      <c r="C73" s="16">
        <v>1</v>
      </c>
      <c r="D73" s="13">
        <f t="shared" si="24"/>
        <v>0.67567567567567566</v>
      </c>
      <c r="E73" s="16"/>
      <c r="F73" s="16">
        <v>4</v>
      </c>
      <c r="G73" s="13">
        <f t="shared" si="25"/>
        <v>0.31347962382445138</v>
      </c>
      <c r="H73" s="16"/>
      <c r="I73" s="16">
        <v>18</v>
      </c>
      <c r="J73" s="13">
        <f t="shared" si="26"/>
        <v>0.4418262150220913</v>
      </c>
      <c r="K73" s="16"/>
      <c r="L73" s="16">
        <v>23</v>
      </c>
      <c r="M73" s="13">
        <f t="shared" si="27"/>
        <v>0.41833393961440529</v>
      </c>
      <c r="O73" s="15"/>
      <c r="P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H73" s="4"/>
      <c r="AI73" s="4"/>
    </row>
    <row r="74" spans="1:35" ht="15">
      <c r="A74" s="16"/>
      <c r="B74" s="16" t="s">
        <v>71</v>
      </c>
      <c r="C74" s="16">
        <v>1</v>
      </c>
      <c r="D74" s="13">
        <f t="shared" si="24"/>
        <v>0.67567567567567566</v>
      </c>
      <c r="E74" s="16"/>
      <c r="F74" s="16">
        <v>5</v>
      </c>
      <c r="G74" s="13">
        <f t="shared" si="25"/>
        <v>0.3918495297805642</v>
      </c>
      <c r="H74" s="16"/>
      <c r="I74" s="16">
        <v>17</v>
      </c>
      <c r="J74" s="13">
        <f t="shared" si="26"/>
        <v>0.4172803141875307</v>
      </c>
      <c r="K74" s="16"/>
      <c r="L74" s="16">
        <v>23</v>
      </c>
      <c r="M74" s="13">
        <f t="shared" si="27"/>
        <v>0.41833393961440529</v>
      </c>
      <c r="O74" s="15"/>
      <c r="Q74" s="4"/>
      <c r="AE74" s="4"/>
      <c r="AF74" s="4"/>
      <c r="AG74" s="4"/>
    </row>
    <row r="75" spans="1:35" ht="15">
      <c r="A75" s="16"/>
      <c r="B75" s="16" t="s">
        <v>72</v>
      </c>
      <c r="C75" s="16">
        <v>2</v>
      </c>
      <c r="D75" s="13">
        <f t="shared" si="24"/>
        <v>1.3513513513513513</v>
      </c>
      <c r="E75" s="16"/>
      <c r="F75" s="16">
        <v>43</v>
      </c>
      <c r="G75" s="13">
        <f t="shared" si="25"/>
        <v>3.369905956112853</v>
      </c>
      <c r="H75" s="16"/>
      <c r="I75" s="16">
        <v>133</v>
      </c>
      <c r="J75" s="13">
        <f t="shared" si="26"/>
        <v>3.264604810996564</v>
      </c>
      <c r="K75" s="16"/>
      <c r="L75" s="16">
        <v>178</v>
      </c>
      <c r="M75" s="13">
        <f t="shared" si="27"/>
        <v>3.2375409239723534</v>
      </c>
      <c r="O75" s="15"/>
    </row>
    <row r="76" spans="1:35" ht="15">
      <c r="A76" s="16"/>
      <c r="B76" s="16" t="s">
        <v>73</v>
      </c>
      <c r="C76" s="16">
        <v>0</v>
      </c>
      <c r="D76" s="13">
        <f t="shared" si="24"/>
        <v>0</v>
      </c>
      <c r="E76" s="16"/>
      <c r="F76" s="16">
        <v>29</v>
      </c>
      <c r="G76" s="13">
        <f t="shared" si="25"/>
        <v>2.2727272727272729</v>
      </c>
      <c r="H76" s="16"/>
      <c r="I76" s="16">
        <v>100</v>
      </c>
      <c r="J76" s="13">
        <f t="shared" si="26"/>
        <v>2.454590083456063</v>
      </c>
      <c r="K76" s="16"/>
      <c r="L76" s="16">
        <v>129</v>
      </c>
      <c r="M76" s="13">
        <f t="shared" si="27"/>
        <v>2.3463077482720989</v>
      </c>
      <c r="O76" s="15"/>
    </row>
    <row r="77" spans="1:35" ht="15">
      <c r="A77" s="16"/>
      <c r="B77" s="16" t="s">
        <v>74</v>
      </c>
      <c r="C77" s="16">
        <v>0</v>
      </c>
      <c r="D77" s="13">
        <f t="shared" si="24"/>
        <v>0</v>
      </c>
      <c r="E77" s="16"/>
      <c r="F77" s="16">
        <v>1</v>
      </c>
      <c r="G77" s="13">
        <f t="shared" si="25"/>
        <v>7.8369905956112845E-2</v>
      </c>
      <c r="H77" s="16"/>
      <c r="I77" s="16">
        <v>2</v>
      </c>
      <c r="J77" s="13">
        <f t="shared" si="26"/>
        <v>4.9091801669121256E-2</v>
      </c>
      <c r="K77" s="16"/>
      <c r="L77" s="16">
        <v>3</v>
      </c>
      <c r="M77" s="13">
        <f t="shared" si="27"/>
        <v>5.4565296471444154E-2</v>
      </c>
      <c r="O77" s="15"/>
    </row>
    <row r="78" spans="1:35" ht="15">
      <c r="A78" s="16"/>
      <c r="B78" s="16" t="s">
        <v>75</v>
      </c>
      <c r="C78" s="16">
        <v>0</v>
      </c>
      <c r="D78" s="13">
        <f t="shared" si="24"/>
        <v>0</v>
      </c>
      <c r="E78" s="16"/>
      <c r="F78" s="16">
        <v>0</v>
      </c>
      <c r="G78" s="13">
        <f t="shared" si="25"/>
        <v>0</v>
      </c>
      <c r="H78" s="16"/>
      <c r="I78" s="16">
        <v>2</v>
      </c>
      <c r="J78" s="13">
        <f t="shared" si="26"/>
        <v>4.9091801669121256E-2</v>
      </c>
      <c r="K78" s="16"/>
      <c r="L78" s="16">
        <v>2</v>
      </c>
      <c r="M78" s="13">
        <f t="shared" si="27"/>
        <v>3.6376864314296105E-2</v>
      </c>
      <c r="O78" s="15"/>
    </row>
    <row r="79" spans="1:35" ht="15">
      <c r="A79" s="16"/>
      <c r="B79" s="16" t="s">
        <v>76</v>
      </c>
      <c r="C79" s="16">
        <v>3</v>
      </c>
      <c r="D79" s="13">
        <f t="shared" si="24"/>
        <v>2.0270270270270272</v>
      </c>
      <c r="E79" s="16"/>
      <c r="F79" s="16">
        <v>15</v>
      </c>
      <c r="G79" s="13">
        <f t="shared" si="25"/>
        <v>1.1755485893416928</v>
      </c>
      <c r="H79" s="16"/>
      <c r="I79" s="16">
        <v>28</v>
      </c>
      <c r="J79" s="13">
        <f t="shared" si="26"/>
        <v>0.6872852233676976</v>
      </c>
      <c r="K79" s="16"/>
      <c r="L79" s="16">
        <v>46</v>
      </c>
      <c r="M79" s="13">
        <f t="shared" si="27"/>
        <v>0.83666787922881058</v>
      </c>
      <c r="O79" s="15"/>
    </row>
    <row r="80" spans="1:35" ht="3.75" customHeight="1">
      <c r="A80" s="16"/>
      <c r="B80" s="16"/>
      <c r="C80" s="16"/>
      <c r="D80" s="13"/>
      <c r="E80" s="16"/>
      <c r="F80" s="16"/>
      <c r="G80" s="13"/>
      <c r="H80" s="16"/>
      <c r="I80" s="16"/>
      <c r="J80" s="13"/>
      <c r="K80" s="16"/>
      <c r="L80" s="16"/>
      <c r="M80" s="13"/>
      <c r="O80" s="15"/>
    </row>
    <row r="81" spans="1:35" s="4" customFormat="1" ht="17.25">
      <c r="A81" s="12" t="s">
        <v>77</v>
      </c>
      <c r="B81" s="12"/>
      <c r="C81" s="12">
        <v>27</v>
      </c>
      <c r="D81" s="13">
        <f t="shared" ref="D81:D91" si="28">C81/C$100*100</f>
        <v>18.243243243243242</v>
      </c>
      <c r="E81" s="12"/>
      <c r="F81" s="12">
        <v>257</v>
      </c>
      <c r="G81" s="13">
        <f t="shared" si="25"/>
        <v>20.141065830721004</v>
      </c>
      <c r="H81" s="12"/>
      <c r="I81" s="14">
        <v>485</v>
      </c>
      <c r="J81" s="13">
        <f t="shared" si="26"/>
        <v>11.904761904761903</v>
      </c>
      <c r="K81" s="12"/>
      <c r="L81" s="14">
        <v>769</v>
      </c>
      <c r="M81" s="13">
        <f t="shared" si="27"/>
        <v>13.986904328846853</v>
      </c>
      <c r="O81" s="15"/>
    </row>
    <row r="82" spans="1:35" ht="15">
      <c r="A82" s="16"/>
      <c r="B82" s="16" t="s">
        <v>78</v>
      </c>
      <c r="C82" s="16">
        <v>3</v>
      </c>
      <c r="D82" s="13">
        <f t="shared" si="28"/>
        <v>2.0270270270270272</v>
      </c>
      <c r="E82" s="16"/>
      <c r="F82" s="16">
        <v>49</v>
      </c>
      <c r="G82" s="13">
        <f t="shared" si="25"/>
        <v>3.8401253918495297</v>
      </c>
      <c r="H82" s="16"/>
      <c r="I82" s="16">
        <v>82</v>
      </c>
      <c r="J82" s="13">
        <f t="shared" si="26"/>
        <v>2.0127638684339715</v>
      </c>
      <c r="K82" s="16"/>
      <c r="L82" s="16">
        <v>134</v>
      </c>
      <c r="M82" s="13">
        <f t="shared" si="27"/>
        <v>2.4372499090578392</v>
      </c>
      <c r="O82" s="15"/>
    </row>
    <row r="83" spans="1:35" ht="15">
      <c r="A83" s="16"/>
      <c r="B83" s="16" t="s">
        <v>79</v>
      </c>
      <c r="C83" s="16">
        <v>5</v>
      </c>
      <c r="D83" s="13">
        <f t="shared" si="28"/>
        <v>3.3783783783783785</v>
      </c>
      <c r="E83" s="16"/>
      <c r="F83" s="16">
        <v>181</v>
      </c>
      <c r="G83" s="13">
        <f t="shared" si="25"/>
        <v>14.184952978056426</v>
      </c>
      <c r="H83" s="16"/>
      <c r="I83" s="16">
        <v>342</v>
      </c>
      <c r="J83" s="13">
        <f t="shared" si="26"/>
        <v>8.3946980854197335</v>
      </c>
      <c r="K83" s="16"/>
      <c r="L83" s="17">
        <v>528</v>
      </c>
      <c r="M83" s="13">
        <f t="shared" si="27"/>
        <v>9.6034921789741734</v>
      </c>
      <c r="O83" s="15"/>
    </row>
    <row r="84" spans="1:35" ht="15">
      <c r="A84" s="16"/>
      <c r="B84" s="16" t="s">
        <v>80</v>
      </c>
      <c r="C84" s="16">
        <v>4</v>
      </c>
      <c r="D84" s="13">
        <f t="shared" si="28"/>
        <v>2.7027027027027026</v>
      </c>
      <c r="E84" s="16"/>
      <c r="F84" s="16">
        <v>60</v>
      </c>
      <c r="G84" s="13">
        <f t="shared" si="25"/>
        <v>4.7021943573667713</v>
      </c>
      <c r="H84" s="16"/>
      <c r="I84" s="16">
        <v>91</v>
      </c>
      <c r="J84" s="13">
        <f t="shared" si="26"/>
        <v>2.2336769759450172</v>
      </c>
      <c r="K84" s="16"/>
      <c r="L84" s="16">
        <v>155</v>
      </c>
      <c r="M84" s="13">
        <f t="shared" si="27"/>
        <v>2.8192069843579484</v>
      </c>
      <c r="O84" s="15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H84" s="4"/>
      <c r="AI84" s="4"/>
    </row>
    <row r="85" spans="1:35" ht="15">
      <c r="A85" s="16"/>
      <c r="B85" s="16" t="s">
        <v>81</v>
      </c>
      <c r="C85" s="16">
        <v>3</v>
      </c>
      <c r="D85" s="13">
        <f t="shared" si="28"/>
        <v>2.0270270270270272</v>
      </c>
      <c r="E85" s="16"/>
      <c r="F85" s="16">
        <v>22</v>
      </c>
      <c r="G85" s="13">
        <f t="shared" si="25"/>
        <v>1.7241379310344827</v>
      </c>
      <c r="H85" s="16"/>
      <c r="I85" s="16">
        <v>36</v>
      </c>
      <c r="J85" s="13">
        <f t="shared" si="26"/>
        <v>0.88365243004418259</v>
      </c>
      <c r="K85" s="16"/>
      <c r="L85" s="16">
        <v>61</v>
      </c>
      <c r="M85" s="13">
        <f t="shared" si="27"/>
        <v>1.1094943615860313</v>
      </c>
      <c r="O85" s="15"/>
      <c r="P85" s="4"/>
      <c r="Q85" s="4"/>
      <c r="AE85" s="4"/>
      <c r="AF85" s="4"/>
      <c r="AG85" s="4"/>
    </row>
    <row r="86" spans="1:35" ht="15">
      <c r="A86" s="16"/>
      <c r="B86" s="16" t="s">
        <v>82</v>
      </c>
      <c r="C86" s="16">
        <v>6</v>
      </c>
      <c r="D86" s="13">
        <f t="shared" si="28"/>
        <v>4.0540540540540544</v>
      </c>
      <c r="E86" s="16"/>
      <c r="F86" s="16">
        <v>19</v>
      </c>
      <c r="G86" s="13">
        <f t="shared" si="25"/>
        <v>1.4890282131661441</v>
      </c>
      <c r="H86" s="16"/>
      <c r="I86" s="16">
        <v>35</v>
      </c>
      <c r="J86" s="13">
        <f t="shared" si="26"/>
        <v>0.85910652920962205</v>
      </c>
      <c r="K86" s="16"/>
      <c r="L86" s="16">
        <v>60</v>
      </c>
      <c r="M86" s="13">
        <f t="shared" si="27"/>
        <v>1.0913059294288832</v>
      </c>
      <c r="O86" s="15"/>
    </row>
    <row r="87" spans="1:35" ht="15">
      <c r="A87" s="16"/>
      <c r="B87" s="16" t="s">
        <v>83</v>
      </c>
      <c r="C87" s="16">
        <v>9</v>
      </c>
      <c r="D87" s="13">
        <f t="shared" si="28"/>
        <v>6.0810810810810816</v>
      </c>
      <c r="E87" s="16"/>
      <c r="F87" s="16">
        <v>37</v>
      </c>
      <c r="G87" s="13">
        <f t="shared" si="25"/>
        <v>2.8996865203761755</v>
      </c>
      <c r="H87" s="16"/>
      <c r="I87" s="16">
        <v>66</v>
      </c>
      <c r="J87" s="13">
        <f t="shared" si="26"/>
        <v>1.6200294550810017</v>
      </c>
      <c r="K87" s="16"/>
      <c r="L87" s="16">
        <v>112</v>
      </c>
      <c r="M87" s="13">
        <f t="shared" si="27"/>
        <v>2.0371044016005819</v>
      </c>
      <c r="O87" s="15"/>
    </row>
    <row r="88" spans="1:35" ht="15">
      <c r="A88" s="16"/>
      <c r="B88" s="16" t="s">
        <v>84</v>
      </c>
      <c r="C88" s="16">
        <v>3</v>
      </c>
      <c r="D88" s="13">
        <f t="shared" si="28"/>
        <v>2.0270270270270272</v>
      </c>
      <c r="E88" s="16"/>
      <c r="F88" s="16">
        <v>10</v>
      </c>
      <c r="G88" s="13">
        <f t="shared" si="25"/>
        <v>0.7836990595611284</v>
      </c>
      <c r="H88" s="16"/>
      <c r="I88" s="16">
        <v>13</v>
      </c>
      <c r="J88" s="13">
        <f t="shared" si="26"/>
        <v>0.31909671084928815</v>
      </c>
      <c r="K88" s="16"/>
      <c r="L88" s="16">
        <v>26</v>
      </c>
      <c r="M88" s="13">
        <f t="shared" si="27"/>
        <v>0.47289923608584938</v>
      </c>
      <c r="O88" s="15"/>
    </row>
    <row r="89" spans="1:35" ht="15">
      <c r="A89" s="16"/>
      <c r="B89" s="16" t="s">
        <v>85</v>
      </c>
      <c r="C89" s="16">
        <v>3</v>
      </c>
      <c r="D89" s="13">
        <f t="shared" si="28"/>
        <v>2.0270270270270272</v>
      </c>
      <c r="E89" s="16"/>
      <c r="F89" s="16">
        <v>62</v>
      </c>
      <c r="G89" s="13">
        <f t="shared" si="25"/>
        <v>4.8589341692789967</v>
      </c>
      <c r="H89" s="16"/>
      <c r="I89" s="16">
        <v>140</v>
      </c>
      <c r="J89" s="13">
        <f t="shared" si="26"/>
        <v>3.4364261168384882</v>
      </c>
      <c r="K89" s="16"/>
      <c r="L89" s="16">
        <v>205</v>
      </c>
      <c r="M89" s="13">
        <f t="shared" si="27"/>
        <v>3.728628592215351</v>
      </c>
      <c r="O89" s="15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35" ht="15">
      <c r="A90" s="16"/>
      <c r="B90" s="16" t="s">
        <v>86</v>
      </c>
      <c r="C90" s="16">
        <v>12</v>
      </c>
      <c r="D90" s="13">
        <f t="shared" si="28"/>
        <v>8.1081081081081088</v>
      </c>
      <c r="E90" s="16"/>
      <c r="F90" s="16">
        <v>34</v>
      </c>
      <c r="G90" s="13">
        <f t="shared" si="25"/>
        <v>2.6645768025078369</v>
      </c>
      <c r="H90" s="16"/>
      <c r="I90" s="16">
        <v>37</v>
      </c>
      <c r="J90" s="13">
        <f t="shared" si="26"/>
        <v>0.90819833087874335</v>
      </c>
      <c r="K90" s="16"/>
      <c r="L90" s="16">
        <v>83</v>
      </c>
      <c r="M90" s="13">
        <f t="shared" si="27"/>
        <v>1.5096398690432884</v>
      </c>
      <c r="O90" s="15"/>
    </row>
    <row r="91" spans="1:35" ht="15">
      <c r="A91" s="16"/>
      <c r="B91" s="16" t="s">
        <v>87</v>
      </c>
      <c r="C91" s="16">
        <v>1</v>
      </c>
      <c r="D91" s="13">
        <f t="shared" si="28"/>
        <v>0.67567567567567566</v>
      </c>
      <c r="E91" s="16"/>
      <c r="F91" s="16">
        <v>14</v>
      </c>
      <c r="G91" s="13">
        <f t="shared" si="25"/>
        <v>1.0971786833855799</v>
      </c>
      <c r="H91" s="16"/>
      <c r="I91" s="16">
        <v>9</v>
      </c>
      <c r="J91" s="13">
        <f t="shared" si="26"/>
        <v>0.22091310751104565</v>
      </c>
      <c r="K91" s="16"/>
      <c r="L91" s="16">
        <v>24</v>
      </c>
      <c r="M91" s="13">
        <f t="shared" si="27"/>
        <v>0.43652237177155323</v>
      </c>
      <c r="O91" s="15"/>
    </row>
    <row r="92" spans="1:35" ht="3.75" customHeight="1">
      <c r="A92" s="16"/>
      <c r="B92" s="16"/>
      <c r="C92" s="16"/>
      <c r="D92" s="13"/>
      <c r="E92" s="16"/>
      <c r="F92" s="16"/>
      <c r="G92" s="13"/>
      <c r="H92" s="16"/>
      <c r="I92" s="16"/>
      <c r="J92" s="13"/>
      <c r="K92" s="16"/>
      <c r="L92" s="16"/>
      <c r="M92" s="13"/>
      <c r="O92" s="15"/>
    </row>
    <row r="93" spans="1:35" s="4" customFormat="1" ht="17.25">
      <c r="A93" s="12" t="s">
        <v>88</v>
      </c>
      <c r="B93" s="12"/>
      <c r="C93" s="12">
        <v>7</v>
      </c>
      <c r="D93" s="13">
        <f t="shared" ref="D93:D98" si="29">C93/C$100*100</f>
        <v>4.7297297297297298</v>
      </c>
      <c r="E93" s="12"/>
      <c r="F93" s="12">
        <v>46</v>
      </c>
      <c r="G93" s="13">
        <f t="shared" si="25"/>
        <v>3.6050156739811912</v>
      </c>
      <c r="H93" s="12"/>
      <c r="I93" s="12">
        <v>148</v>
      </c>
      <c r="J93" s="13">
        <f t="shared" si="26"/>
        <v>3.6327933235149734</v>
      </c>
      <c r="K93" s="12"/>
      <c r="L93" s="12">
        <v>201</v>
      </c>
      <c r="M93" s="13">
        <f t="shared" si="27"/>
        <v>3.6558748635867588</v>
      </c>
      <c r="O93" s="15"/>
    </row>
    <row r="94" spans="1:35" ht="15">
      <c r="A94" s="16"/>
      <c r="B94" s="16" t="s">
        <v>89</v>
      </c>
      <c r="C94" s="19">
        <v>2</v>
      </c>
      <c r="D94" s="13">
        <f t="shared" si="29"/>
        <v>1.3513513513513513</v>
      </c>
      <c r="E94" s="16"/>
      <c r="F94" s="19">
        <v>7</v>
      </c>
      <c r="G94" s="13">
        <f t="shared" si="25"/>
        <v>0.54858934169278994</v>
      </c>
      <c r="H94" s="16"/>
      <c r="I94" s="19">
        <v>24</v>
      </c>
      <c r="J94" s="13">
        <f t="shared" si="26"/>
        <v>0.5891016200294551</v>
      </c>
      <c r="K94" s="16"/>
      <c r="L94" s="19">
        <v>33</v>
      </c>
      <c r="M94" s="13">
        <f t="shared" si="27"/>
        <v>0.60021826118588584</v>
      </c>
      <c r="O94" s="15"/>
    </row>
    <row r="95" spans="1:35" ht="15">
      <c r="A95" s="16"/>
      <c r="B95" s="16" t="s">
        <v>90</v>
      </c>
      <c r="C95" s="19">
        <v>3</v>
      </c>
      <c r="D95" s="13">
        <f t="shared" si="29"/>
        <v>2.0270270270270272</v>
      </c>
      <c r="E95" s="16"/>
      <c r="F95" s="19">
        <v>4</v>
      </c>
      <c r="G95" s="13">
        <f t="shared" si="25"/>
        <v>0.31347962382445138</v>
      </c>
      <c r="H95" s="16"/>
      <c r="I95" s="19">
        <v>25</v>
      </c>
      <c r="J95" s="13">
        <f t="shared" si="26"/>
        <v>0.61364752086401575</v>
      </c>
      <c r="K95" s="16"/>
      <c r="L95" s="19">
        <v>32</v>
      </c>
      <c r="M95" s="13">
        <f t="shared" si="27"/>
        <v>0.58202982902873768</v>
      </c>
      <c r="O95" s="15"/>
    </row>
    <row r="96" spans="1:35" ht="15">
      <c r="A96" s="16"/>
      <c r="B96" s="16" t="s">
        <v>91</v>
      </c>
      <c r="C96" s="19">
        <v>0</v>
      </c>
      <c r="D96" s="13">
        <f t="shared" si="29"/>
        <v>0</v>
      </c>
      <c r="E96" s="16"/>
      <c r="F96" s="19">
        <v>3</v>
      </c>
      <c r="G96" s="13">
        <f t="shared" si="25"/>
        <v>0.23510971786833856</v>
      </c>
      <c r="H96" s="16"/>
      <c r="I96" s="19">
        <v>17</v>
      </c>
      <c r="J96" s="13">
        <f t="shared" si="26"/>
        <v>0.4172803141875307</v>
      </c>
      <c r="K96" s="16"/>
      <c r="L96" s="19">
        <v>20</v>
      </c>
      <c r="M96" s="13">
        <f t="shared" si="27"/>
        <v>0.36376864314296103</v>
      </c>
      <c r="O96" s="15"/>
    </row>
    <row r="97" spans="1:35" ht="15">
      <c r="A97" s="16"/>
      <c r="B97" s="16" t="s">
        <v>92</v>
      </c>
      <c r="C97" s="19">
        <v>0</v>
      </c>
      <c r="D97" s="13">
        <f t="shared" si="29"/>
        <v>0</v>
      </c>
      <c r="E97" s="16"/>
      <c r="F97" s="19">
        <v>2</v>
      </c>
      <c r="G97" s="13">
        <f t="shared" si="25"/>
        <v>0.15673981191222569</v>
      </c>
      <c r="H97" s="16"/>
      <c r="I97" s="19">
        <v>6</v>
      </c>
      <c r="J97" s="13">
        <f t="shared" si="26"/>
        <v>0.14727540500736377</v>
      </c>
      <c r="K97" s="16"/>
      <c r="L97" s="19">
        <v>8</v>
      </c>
      <c r="M97" s="13">
        <f t="shared" si="27"/>
        <v>0.14550745725718442</v>
      </c>
      <c r="O97" s="15"/>
    </row>
    <row r="98" spans="1:35" ht="15">
      <c r="A98" s="16"/>
      <c r="B98" s="16" t="s">
        <v>93</v>
      </c>
      <c r="C98" s="19">
        <v>4</v>
      </c>
      <c r="D98" s="13">
        <f t="shared" si="29"/>
        <v>2.7027027027027026</v>
      </c>
      <c r="E98" s="16"/>
      <c r="F98" s="19">
        <v>30</v>
      </c>
      <c r="G98" s="13">
        <f t="shared" si="25"/>
        <v>2.3510971786833856</v>
      </c>
      <c r="H98" s="16"/>
      <c r="I98" s="19">
        <v>83</v>
      </c>
      <c r="J98" s="13">
        <f t="shared" si="26"/>
        <v>2.037309769268532</v>
      </c>
      <c r="K98" s="16"/>
      <c r="L98" s="19">
        <v>117</v>
      </c>
      <c r="M98" s="13">
        <f t="shared" si="27"/>
        <v>2.1280465623863223</v>
      </c>
      <c r="O98" s="15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H98" s="4"/>
      <c r="AI98" s="4"/>
    </row>
    <row r="99" spans="1:35" ht="3.75" customHeight="1">
      <c r="A99" s="16"/>
      <c r="B99" s="16"/>
      <c r="C99" s="16"/>
      <c r="D99" s="20"/>
      <c r="E99" s="16"/>
      <c r="F99" s="16"/>
      <c r="G99" s="20"/>
      <c r="H99" s="16"/>
      <c r="I99" s="16"/>
      <c r="J99" s="20"/>
      <c r="K99" s="16"/>
      <c r="L99" s="16"/>
      <c r="M99" s="20"/>
      <c r="O99" s="15"/>
      <c r="P99" s="4"/>
      <c r="Q99" s="4"/>
      <c r="AD99" s="4"/>
      <c r="AE99" s="4"/>
      <c r="AF99" s="4"/>
      <c r="AG99" s="4"/>
    </row>
    <row r="100" spans="1:35" ht="18" thickBot="1">
      <c r="A100" s="21" t="s">
        <v>94</v>
      </c>
      <c r="B100" s="22"/>
      <c r="C100" s="23">
        <v>148</v>
      </c>
      <c r="D100" s="24"/>
      <c r="E100" s="22"/>
      <c r="F100" s="25">
        <v>1276</v>
      </c>
      <c r="G100" s="24"/>
      <c r="H100" s="22"/>
      <c r="I100" s="25">
        <v>4074</v>
      </c>
      <c r="J100" s="24"/>
      <c r="K100" s="22"/>
      <c r="L100" s="25">
        <v>5498</v>
      </c>
      <c r="M100" s="24">
        <f t="shared" si="27"/>
        <v>100</v>
      </c>
      <c r="O100" s="15"/>
    </row>
    <row r="101" spans="1:35" hidden="1">
      <c r="A101" s="16"/>
      <c r="B101" s="16"/>
      <c r="C101" s="16"/>
      <c r="D101" s="26"/>
      <c r="E101" s="16"/>
      <c r="F101" s="16"/>
      <c r="G101" s="26"/>
      <c r="H101" s="16"/>
      <c r="I101" s="16"/>
      <c r="J101" s="26"/>
      <c r="K101" s="16"/>
      <c r="L101" s="16"/>
      <c r="M101" s="26"/>
    </row>
    <row r="102" spans="1:35" hidden="1">
      <c r="A102" s="16" t="s">
        <v>95</v>
      </c>
      <c r="B102" s="16"/>
      <c r="C102" s="16"/>
      <c r="D102" s="26"/>
      <c r="E102" s="16"/>
      <c r="F102" s="16"/>
      <c r="G102" s="26"/>
      <c r="H102" s="16"/>
      <c r="I102" s="16"/>
      <c r="J102" s="26"/>
      <c r="K102" s="16"/>
      <c r="L102" s="16"/>
      <c r="M102" s="26"/>
    </row>
    <row r="103" spans="1:35" hidden="1">
      <c r="A103" s="16"/>
      <c r="B103" s="16"/>
      <c r="C103" s="16"/>
      <c r="D103" s="26"/>
      <c r="E103" s="16"/>
      <c r="F103" s="16"/>
      <c r="G103" s="26"/>
      <c r="H103" s="16"/>
      <c r="I103" s="16"/>
      <c r="J103" s="26"/>
      <c r="K103" s="16"/>
      <c r="L103" s="16"/>
      <c r="M103" s="26"/>
    </row>
    <row r="104" spans="1:35" hidden="1">
      <c r="A104" s="16" t="s">
        <v>96</v>
      </c>
      <c r="B104" s="16"/>
      <c r="C104" s="16"/>
      <c r="D104" s="26"/>
      <c r="E104" s="16"/>
      <c r="F104" s="17"/>
      <c r="G104" s="26"/>
      <c r="H104" s="16"/>
      <c r="I104" s="17"/>
      <c r="J104" s="26"/>
      <c r="K104" s="16"/>
      <c r="L104" s="17"/>
      <c r="M104" s="26"/>
    </row>
    <row r="105" spans="1:35" hidden="1">
      <c r="A105" s="16"/>
      <c r="B105" s="16"/>
      <c r="C105" s="16"/>
      <c r="D105" s="26"/>
      <c r="E105" s="16"/>
      <c r="F105" s="16"/>
      <c r="G105" s="26"/>
      <c r="H105" s="16"/>
      <c r="I105" s="16"/>
      <c r="J105" s="26"/>
      <c r="K105" s="16"/>
      <c r="L105" s="16"/>
      <c r="M105" s="26"/>
    </row>
    <row r="106" spans="1:35" ht="3.75" customHeight="1">
      <c r="A106" s="16"/>
      <c r="B106" s="16"/>
      <c r="C106" s="16"/>
      <c r="D106" s="26"/>
      <c r="E106" s="16"/>
      <c r="F106" s="16"/>
      <c r="G106" s="26"/>
      <c r="H106" s="16"/>
      <c r="I106" s="16"/>
      <c r="J106" s="26"/>
      <c r="K106" s="16"/>
      <c r="L106" s="16"/>
      <c r="M106" s="26"/>
    </row>
    <row r="107" spans="1:35" ht="16.5">
      <c r="A107" s="16" t="s">
        <v>97</v>
      </c>
      <c r="B107" s="16"/>
      <c r="C107" s="8">
        <v>360</v>
      </c>
      <c r="D107" s="8"/>
      <c r="F107" s="27">
        <v>2850</v>
      </c>
      <c r="G107" s="8"/>
      <c r="I107" s="27">
        <v>8504</v>
      </c>
      <c r="J107" s="8"/>
      <c r="L107" s="27">
        <v>11714</v>
      </c>
      <c r="M107" s="26"/>
    </row>
    <row r="108" spans="1:35" ht="3.75" customHeight="1">
      <c r="A108" s="16"/>
      <c r="B108" s="16"/>
      <c r="C108" s="16"/>
      <c r="D108" s="26"/>
      <c r="E108" s="16"/>
      <c r="F108" s="16"/>
      <c r="G108" s="26"/>
      <c r="H108" s="16"/>
      <c r="I108" s="16"/>
      <c r="J108" s="26"/>
      <c r="K108" s="16"/>
      <c r="L108" s="16"/>
    </row>
    <row r="109" spans="1:35" ht="17.25" thickBot="1">
      <c r="A109" s="22" t="s">
        <v>98</v>
      </c>
      <c r="B109" s="22"/>
      <c r="C109" s="28">
        <f>C107/C100</f>
        <v>2.4324324324324325</v>
      </c>
      <c r="D109" s="29"/>
      <c r="E109" s="22"/>
      <c r="F109" s="28">
        <f>F107/F100</f>
        <v>2.2335423197492164</v>
      </c>
      <c r="G109" s="29"/>
      <c r="H109" s="22"/>
      <c r="I109" s="28">
        <f>I107/I100</f>
        <v>2.087383406971036</v>
      </c>
      <c r="J109" s="29"/>
      <c r="K109" s="22"/>
      <c r="L109" s="28">
        <f>L107/L100</f>
        <v>2.130592942888323</v>
      </c>
      <c r="M109" s="30"/>
    </row>
    <row r="110" spans="1:35" ht="16.5">
      <c r="A110" s="31" t="s">
        <v>99</v>
      </c>
    </row>
    <row r="111" spans="1:35" ht="16.5">
      <c r="A111" s="31" t="s">
        <v>100</v>
      </c>
    </row>
    <row r="112" spans="1:35" ht="16.5">
      <c r="A112" s="31" t="s">
        <v>101</v>
      </c>
    </row>
    <row r="113" spans="1:16" ht="16.5">
      <c r="A113" s="31" t="s">
        <v>102</v>
      </c>
    </row>
    <row r="114" spans="1:16" ht="16.5">
      <c r="A114" s="31" t="s">
        <v>103</v>
      </c>
      <c r="O114" s="32"/>
      <c r="P114" s="32"/>
    </row>
    <row r="115" spans="1:16" ht="15">
      <c r="O115" s="32"/>
      <c r="P115" s="27"/>
    </row>
    <row r="116" spans="1:16" ht="15">
      <c r="O116" s="32"/>
      <c r="P116" s="27"/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8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X32"/>
  <sheetViews>
    <sheetView zoomScale="75" zoomScaleNormal="75" workbookViewId="0"/>
  </sheetViews>
  <sheetFormatPr defaultRowHeight="14.25"/>
  <cols>
    <col min="1" max="1" width="9.140625" style="8"/>
    <col min="2" max="2" width="40.7109375" style="8" customWidth="1"/>
    <col min="3" max="3" width="9.5703125" style="8" bestFit="1" customWidth="1"/>
    <col min="4" max="4" width="9.28515625" style="11" bestFit="1" customWidth="1"/>
    <col min="5" max="5" width="1.28515625" style="8" customWidth="1"/>
    <col min="6" max="6" width="10.7109375" style="8" customWidth="1"/>
    <col min="7" max="7" width="9.28515625" style="11" bestFit="1" customWidth="1"/>
    <col min="8" max="8" width="1.140625" style="8" customWidth="1"/>
    <col min="9" max="9" width="10.85546875" style="8" customWidth="1"/>
    <col min="10" max="10" width="9.28515625" style="11" bestFit="1" customWidth="1"/>
    <col min="11" max="11" width="1.28515625" style="8" customWidth="1"/>
    <col min="12" max="12" width="11.28515625" style="8" customWidth="1"/>
    <col min="13" max="13" width="9.28515625" style="11" bestFit="1" customWidth="1"/>
    <col min="14" max="16384" width="9.140625" style="8"/>
  </cols>
  <sheetData>
    <row r="1" spans="1:24" s="4" customFormat="1" ht="17.25">
      <c r="A1" s="4" t="s">
        <v>104</v>
      </c>
      <c r="D1" s="33"/>
      <c r="G1" s="33"/>
      <c r="J1" s="33"/>
      <c r="K1" s="8"/>
      <c r="M1" s="33"/>
    </row>
    <row r="2" spans="1:24" ht="15" thickBot="1">
      <c r="A2" s="34"/>
      <c r="B2" s="34"/>
      <c r="C2" s="34"/>
      <c r="D2" s="30"/>
      <c r="E2" s="34"/>
      <c r="F2" s="34"/>
      <c r="G2" s="30"/>
      <c r="H2" s="34"/>
      <c r="I2" s="34"/>
      <c r="J2" s="30"/>
      <c r="K2" s="34"/>
      <c r="L2" s="34"/>
      <c r="M2" s="30"/>
    </row>
    <row r="3" spans="1:24" ht="45" customHeight="1">
      <c r="C3" s="35" t="s">
        <v>1</v>
      </c>
      <c r="D3" s="35"/>
      <c r="E3" s="36"/>
      <c r="F3" s="35" t="s">
        <v>2</v>
      </c>
      <c r="G3" s="35"/>
      <c r="H3" s="36"/>
      <c r="I3" s="35" t="s">
        <v>3</v>
      </c>
      <c r="J3" s="35"/>
      <c r="K3" s="36"/>
      <c r="L3" s="37" t="s">
        <v>4</v>
      </c>
      <c r="M3" s="37"/>
    </row>
    <row r="4" spans="1:24" ht="25.5" customHeight="1">
      <c r="A4" s="1" t="s">
        <v>105</v>
      </c>
      <c r="B4" s="1"/>
      <c r="C4" s="9" t="s">
        <v>6</v>
      </c>
      <c r="D4" s="9" t="s">
        <v>7</v>
      </c>
      <c r="E4" s="9"/>
      <c r="F4" s="9" t="s">
        <v>6</v>
      </c>
      <c r="G4" s="9" t="s">
        <v>7</v>
      </c>
      <c r="H4" s="9"/>
      <c r="I4" s="9" t="s">
        <v>6</v>
      </c>
      <c r="J4" s="9" t="s">
        <v>7</v>
      </c>
      <c r="K4" s="9"/>
      <c r="L4" s="9" t="s">
        <v>6</v>
      </c>
      <c r="M4" s="9" t="s">
        <v>7</v>
      </c>
    </row>
    <row r="5" spans="1:24">
      <c r="D5" s="10"/>
    </row>
    <row r="6" spans="1:24" s="4" customFormat="1" ht="15">
      <c r="A6" s="12" t="s">
        <v>106</v>
      </c>
      <c r="B6" s="12"/>
      <c r="C6" s="16">
        <v>11</v>
      </c>
      <c r="D6" s="13">
        <f>C6/C$15*100</f>
        <v>7.4324324324324325</v>
      </c>
      <c r="E6" s="16"/>
      <c r="F6" s="16">
        <v>157</v>
      </c>
      <c r="G6" s="13">
        <f>F6/F$15*100</f>
        <v>12.304075235109718</v>
      </c>
      <c r="H6" s="16"/>
      <c r="I6" s="17">
        <v>677</v>
      </c>
      <c r="J6" s="13">
        <f>I6/I$15*100</f>
        <v>16.617574864997543</v>
      </c>
      <c r="K6" s="16"/>
      <c r="L6" s="17">
        <v>845</v>
      </c>
      <c r="M6" s="38">
        <f>L6/L$15*100</f>
        <v>15.369225172790104</v>
      </c>
      <c r="O6" s="8"/>
      <c r="P6" s="8"/>
      <c r="Q6" s="8"/>
      <c r="R6" s="8"/>
      <c r="S6" s="8"/>
      <c r="T6" s="8"/>
      <c r="U6" s="8"/>
    </row>
    <row r="7" spans="1:24" s="4" customFormat="1" ht="15">
      <c r="A7" s="12" t="s">
        <v>107</v>
      </c>
      <c r="B7" s="12"/>
      <c r="C7" s="16">
        <v>4</v>
      </c>
      <c r="D7" s="13">
        <f t="shared" ref="D7:D14" si="0">C7/C$15*100</f>
        <v>2.7027027027027026</v>
      </c>
      <c r="E7" s="16"/>
      <c r="F7" s="16">
        <v>23</v>
      </c>
      <c r="G7" s="13">
        <f t="shared" ref="G7:G14" si="1">F7/F$15*100</f>
        <v>1.8025078369905956</v>
      </c>
      <c r="H7" s="16"/>
      <c r="I7" s="16">
        <v>56</v>
      </c>
      <c r="J7" s="13">
        <f t="shared" ref="J7:J14" si="2">I7/I$15*100</f>
        <v>1.3745704467353952</v>
      </c>
      <c r="K7" s="16"/>
      <c r="L7" s="16">
        <v>83</v>
      </c>
      <c r="M7" s="38">
        <f t="shared" ref="M7:M14" si="3">L7/L$15*100</f>
        <v>1.5096398690432884</v>
      </c>
      <c r="O7" s="8"/>
      <c r="P7" s="8"/>
      <c r="Q7" s="8"/>
      <c r="R7" s="8"/>
      <c r="S7" s="8"/>
      <c r="T7" s="8"/>
      <c r="U7" s="8"/>
    </row>
    <row r="8" spans="1:24" s="4" customFormat="1" ht="15">
      <c r="A8" s="12" t="s">
        <v>108</v>
      </c>
      <c r="B8" s="12"/>
      <c r="C8" s="16">
        <v>31</v>
      </c>
      <c r="D8" s="13">
        <f t="shared" si="0"/>
        <v>20.945945945945947</v>
      </c>
      <c r="E8" s="16"/>
      <c r="F8" s="16">
        <v>216</v>
      </c>
      <c r="G8" s="13">
        <f t="shared" si="1"/>
        <v>16.927899686520377</v>
      </c>
      <c r="H8" s="16"/>
      <c r="I8" s="17">
        <v>741</v>
      </c>
      <c r="J8" s="13">
        <f t="shared" si="2"/>
        <v>18.188512518409425</v>
      </c>
      <c r="K8" s="16"/>
      <c r="L8" s="17">
        <v>988</v>
      </c>
      <c r="M8" s="38">
        <f t="shared" si="3"/>
        <v>17.970170971262277</v>
      </c>
      <c r="O8" s="8"/>
      <c r="P8" s="8"/>
      <c r="Q8" s="8"/>
      <c r="R8" s="8"/>
      <c r="S8" s="8"/>
      <c r="T8" s="8"/>
      <c r="U8" s="8"/>
    </row>
    <row r="9" spans="1:24" s="4" customFormat="1" ht="15">
      <c r="A9" s="12" t="s">
        <v>109</v>
      </c>
      <c r="B9" s="12"/>
      <c r="C9" s="16">
        <v>98</v>
      </c>
      <c r="D9" s="13">
        <f t="shared" si="0"/>
        <v>66.21621621621621</v>
      </c>
      <c r="E9" s="16"/>
      <c r="F9" s="17">
        <v>806</v>
      </c>
      <c r="G9" s="13">
        <f t="shared" si="1"/>
        <v>63.16614420062696</v>
      </c>
      <c r="H9" s="16"/>
      <c r="I9" s="17">
        <v>2690</v>
      </c>
      <c r="J9" s="13">
        <f t="shared" si="2"/>
        <v>66.028473244968083</v>
      </c>
      <c r="K9" s="16"/>
      <c r="L9" s="17">
        <v>3594</v>
      </c>
      <c r="M9" s="38">
        <f t="shared" si="3"/>
        <v>65.369225172790095</v>
      </c>
      <c r="O9" s="8"/>
      <c r="P9" s="8"/>
      <c r="Q9" s="8"/>
      <c r="R9" s="8"/>
      <c r="S9" s="8"/>
      <c r="T9" s="8"/>
      <c r="U9" s="8"/>
    </row>
    <row r="10" spans="1:24" s="4" customFormat="1" ht="15">
      <c r="A10" s="12" t="s">
        <v>110</v>
      </c>
      <c r="B10" s="12"/>
      <c r="C10" s="16">
        <v>38</v>
      </c>
      <c r="D10" s="13">
        <f t="shared" si="0"/>
        <v>25.675675675675674</v>
      </c>
      <c r="E10" s="16"/>
      <c r="F10" s="16">
        <v>169</v>
      </c>
      <c r="G10" s="13">
        <f t="shared" si="1"/>
        <v>13.244514106583072</v>
      </c>
      <c r="H10" s="16"/>
      <c r="I10" s="16">
        <v>469</v>
      </c>
      <c r="J10" s="13">
        <f t="shared" si="2"/>
        <v>11.512027491408935</v>
      </c>
      <c r="K10" s="16"/>
      <c r="L10" s="17">
        <v>676</v>
      </c>
      <c r="M10" s="38">
        <f t="shared" si="3"/>
        <v>12.295380138232085</v>
      </c>
      <c r="O10" s="8"/>
      <c r="P10" s="8"/>
      <c r="Q10" s="8"/>
      <c r="R10" s="8"/>
      <c r="S10" s="8"/>
      <c r="T10" s="8"/>
      <c r="U10" s="8"/>
    </row>
    <row r="11" spans="1:24" s="4" customFormat="1" ht="15">
      <c r="A11" s="12" t="s">
        <v>111</v>
      </c>
      <c r="B11" s="12"/>
      <c r="C11" s="16">
        <v>44</v>
      </c>
      <c r="D11" s="13">
        <f t="shared" si="0"/>
        <v>29.72972972972973</v>
      </c>
      <c r="E11" s="16"/>
      <c r="F11" s="16">
        <v>300</v>
      </c>
      <c r="G11" s="13">
        <f t="shared" si="1"/>
        <v>23.510971786833856</v>
      </c>
      <c r="H11" s="16"/>
      <c r="I11" s="17">
        <v>837</v>
      </c>
      <c r="J11" s="13">
        <f t="shared" si="2"/>
        <v>20.544918998527244</v>
      </c>
      <c r="K11" s="16"/>
      <c r="L11" s="17">
        <v>1181</v>
      </c>
      <c r="M11" s="38">
        <f t="shared" si="3"/>
        <v>21.480538377591852</v>
      </c>
      <c r="O11" s="8"/>
      <c r="P11" s="8"/>
      <c r="Q11" s="8"/>
      <c r="R11" s="8"/>
      <c r="S11" s="8"/>
      <c r="T11" s="8"/>
      <c r="U11" s="8"/>
    </row>
    <row r="12" spans="1:24" s="4" customFormat="1" ht="15">
      <c r="A12" s="12" t="s">
        <v>112</v>
      </c>
      <c r="B12" s="12"/>
      <c r="C12" s="16">
        <v>13</v>
      </c>
      <c r="D12" s="13">
        <f t="shared" si="0"/>
        <v>8.7837837837837842</v>
      </c>
      <c r="E12" s="16"/>
      <c r="F12" s="16">
        <v>130</v>
      </c>
      <c r="G12" s="13">
        <f t="shared" si="1"/>
        <v>10.18808777429467</v>
      </c>
      <c r="H12" s="16"/>
      <c r="I12" s="16">
        <v>420</v>
      </c>
      <c r="J12" s="13">
        <f t="shared" si="2"/>
        <v>10.309278350515463</v>
      </c>
      <c r="K12" s="16"/>
      <c r="L12" s="17">
        <v>563</v>
      </c>
      <c r="M12" s="38">
        <f t="shared" si="3"/>
        <v>10.240087304474354</v>
      </c>
      <c r="O12" s="8"/>
      <c r="P12" s="8"/>
      <c r="Q12" s="8"/>
      <c r="R12" s="8"/>
      <c r="S12" s="8"/>
      <c r="T12" s="8"/>
      <c r="U12" s="8"/>
    </row>
    <row r="13" spans="1:24" s="4" customFormat="1" ht="15">
      <c r="A13" s="12" t="s">
        <v>113</v>
      </c>
      <c r="B13" s="12"/>
      <c r="C13" s="16">
        <v>27</v>
      </c>
      <c r="D13" s="13">
        <f t="shared" si="0"/>
        <v>18.243243243243242</v>
      </c>
      <c r="E13" s="16"/>
      <c r="F13" s="16">
        <v>257</v>
      </c>
      <c r="G13" s="13">
        <f t="shared" si="1"/>
        <v>20.141065830721004</v>
      </c>
      <c r="H13" s="16"/>
      <c r="I13" s="17">
        <v>485</v>
      </c>
      <c r="J13" s="13">
        <f t="shared" si="2"/>
        <v>11.904761904761903</v>
      </c>
      <c r="K13" s="16"/>
      <c r="L13" s="17">
        <v>769</v>
      </c>
      <c r="M13" s="38">
        <f t="shared" si="3"/>
        <v>13.986904328846853</v>
      </c>
      <c r="O13" s="8"/>
      <c r="P13" s="8"/>
      <c r="Q13" s="8"/>
      <c r="R13" s="8"/>
      <c r="S13" s="8"/>
      <c r="T13" s="8"/>
      <c r="U13" s="8"/>
    </row>
    <row r="14" spans="1:24" s="4" customFormat="1" ht="15">
      <c r="A14" s="12" t="s">
        <v>114</v>
      </c>
      <c r="B14" s="12"/>
      <c r="C14" s="16">
        <v>7</v>
      </c>
      <c r="D14" s="38">
        <f t="shared" si="0"/>
        <v>4.7297297297297298</v>
      </c>
      <c r="E14" s="12"/>
      <c r="F14" s="16">
        <v>46</v>
      </c>
      <c r="G14" s="38">
        <f t="shared" si="1"/>
        <v>3.6050156739811912</v>
      </c>
      <c r="H14" s="12"/>
      <c r="I14" s="16">
        <v>148</v>
      </c>
      <c r="J14" s="38">
        <f t="shared" si="2"/>
        <v>3.6327933235149734</v>
      </c>
      <c r="K14" s="12"/>
      <c r="L14" s="16">
        <v>201</v>
      </c>
      <c r="M14" s="38">
        <f t="shared" si="3"/>
        <v>3.6558748635867588</v>
      </c>
      <c r="O14" s="27"/>
      <c r="P14" s="8"/>
      <c r="Q14" s="8"/>
      <c r="R14" s="8"/>
      <c r="S14" s="8"/>
      <c r="T14" s="8"/>
      <c r="U14" s="8"/>
      <c r="V14" s="8"/>
      <c r="W14" s="8"/>
      <c r="X14" s="8"/>
    </row>
    <row r="15" spans="1:24" ht="18" thickBot="1">
      <c r="A15" s="21" t="s">
        <v>94</v>
      </c>
      <c r="B15" s="22"/>
      <c r="C15" s="22">
        <v>148</v>
      </c>
      <c r="D15" s="39">
        <v>1</v>
      </c>
      <c r="E15" s="22"/>
      <c r="F15" s="40">
        <v>1276</v>
      </c>
      <c r="G15" s="39">
        <v>1</v>
      </c>
      <c r="H15" s="22"/>
      <c r="I15" s="40">
        <v>4074</v>
      </c>
      <c r="J15" s="39">
        <v>1</v>
      </c>
      <c r="K15" s="22"/>
      <c r="L15" s="40">
        <v>5498</v>
      </c>
      <c r="M15" s="39">
        <v>1</v>
      </c>
    </row>
    <row r="16" spans="1:24" hidden="1">
      <c r="A16" s="16"/>
      <c r="B16" s="16"/>
      <c r="C16" s="16"/>
      <c r="D16" s="26"/>
      <c r="E16" s="16"/>
      <c r="F16" s="16"/>
      <c r="G16" s="26"/>
      <c r="H16" s="16"/>
      <c r="I16" s="16"/>
      <c r="J16" s="26"/>
      <c r="K16" s="16"/>
      <c r="L16" s="16"/>
      <c r="M16" s="26"/>
      <c r="R16" s="8" t="s">
        <v>115</v>
      </c>
      <c r="U16" s="8">
        <v>236</v>
      </c>
      <c r="V16" s="8">
        <v>2083</v>
      </c>
      <c r="W16" s="8">
        <v>7429</v>
      </c>
      <c r="X16" s="8">
        <v>9748</v>
      </c>
    </row>
    <row r="17" spans="1:13" hidden="1">
      <c r="A17" s="16" t="s">
        <v>95</v>
      </c>
      <c r="B17" s="16"/>
      <c r="C17" s="16"/>
      <c r="D17" s="26"/>
      <c r="E17" s="16"/>
      <c r="F17" s="16"/>
      <c r="G17" s="26"/>
      <c r="H17" s="16"/>
      <c r="I17" s="16"/>
      <c r="J17" s="26"/>
      <c r="K17" s="16"/>
      <c r="L17" s="16"/>
      <c r="M17" s="26"/>
    </row>
    <row r="18" spans="1:13" hidden="1">
      <c r="A18" s="16"/>
      <c r="B18" s="16"/>
      <c r="C18" s="16"/>
      <c r="D18" s="26"/>
      <c r="E18" s="16"/>
      <c r="F18" s="16"/>
      <c r="G18" s="26"/>
      <c r="H18" s="16"/>
      <c r="I18" s="16"/>
      <c r="J18" s="26"/>
      <c r="K18" s="16"/>
      <c r="L18" s="16"/>
      <c r="M18" s="26"/>
    </row>
    <row r="19" spans="1:13" hidden="1">
      <c r="A19" s="16" t="s">
        <v>96</v>
      </c>
      <c r="B19" s="16"/>
      <c r="C19" s="16"/>
      <c r="D19" s="26"/>
      <c r="E19" s="16"/>
      <c r="F19" s="17"/>
      <c r="G19" s="26"/>
      <c r="H19" s="16"/>
      <c r="I19" s="17"/>
      <c r="J19" s="26"/>
      <c r="K19" s="16"/>
      <c r="L19" s="17"/>
      <c r="M19" s="26"/>
    </row>
    <row r="20" spans="1:13" hidden="1">
      <c r="A20" s="16"/>
      <c r="B20" s="16"/>
      <c r="C20" s="16"/>
      <c r="D20" s="26"/>
      <c r="E20" s="16"/>
      <c r="F20" s="16"/>
      <c r="G20" s="26"/>
      <c r="H20" s="16"/>
      <c r="I20" s="16"/>
      <c r="J20" s="26"/>
      <c r="K20" s="16"/>
      <c r="L20" s="16"/>
      <c r="M20" s="26"/>
    </row>
    <row r="21" spans="1:13" ht="3.75" customHeight="1">
      <c r="A21" s="16"/>
      <c r="B21" s="16"/>
      <c r="C21" s="16"/>
      <c r="D21" s="26"/>
      <c r="E21" s="16"/>
      <c r="F21" s="16"/>
      <c r="G21" s="26"/>
      <c r="H21" s="16"/>
      <c r="I21" s="16"/>
      <c r="J21" s="26"/>
      <c r="K21" s="16"/>
      <c r="L21" s="16"/>
      <c r="M21" s="26"/>
    </row>
    <row r="22" spans="1:13" ht="17.25">
      <c r="A22" s="16" t="s">
        <v>116</v>
      </c>
      <c r="B22" s="16"/>
      <c r="C22" s="12">
        <v>360</v>
      </c>
      <c r="D22" s="17"/>
      <c r="E22" s="17"/>
      <c r="F22" s="14">
        <v>2850</v>
      </c>
      <c r="G22" s="17"/>
      <c r="H22" s="17"/>
      <c r="I22" s="14">
        <v>8504</v>
      </c>
      <c r="J22" s="17"/>
      <c r="K22" s="17"/>
      <c r="L22" s="14">
        <v>11714</v>
      </c>
      <c r="M22" s="26"/>
    </row>
    <row r="23" spans="1:13" ht="3.75" customHeight="1">
      <c r="A23" s="16"/>
      <c r="B23" s="16"/>
      <c r="C23" s="16"/>
      <c r="D23" s="26"/>
      <c r="E23" s="16"/>
      <c r="F23" s="16"/>
      <c r="G23" s="26"/>
      <c r="H23" s="16"/>
      <c r="I23" s="16"/>
      <c r="J23" s="26"/>
      <c r="K23" s="16"/>
      <c r="L23" s="16"/>
    </row>
    <row r="24" spans="1:13" ht="17.25" thickBot="1">
      <c r="A24" s="22" t="s">
        <v>117</v>
      </c>
      <c r="B24" s="22"/>
      <c r="C24" s="28">
        <f>C22/C15</f>
        <v>2.4324324324324325</v>
      </c>
      <c r="D24" s="29"/>
      <c r="E24" s="22"/>
      <c r="F24" s="28">
        <f>F22/F15</f>
        <v>2.2335423197492164</v>
      </c>
      <c r="G24" s="29"/>
      <c r="H24" s="22"/>
      <c r="I24" s="28">
        <f>I22/I15</f>
        <v>2.087383406971036</v>
      </c>
      <c r="J24" s="29"/>
      <c r="K24" s="22"/>
      <c r="L24" s="28">
        <f>L22/L15</f>
        <v>2.130592942888323</v>
      </c>
      <c r="M24" s="30"/>
    </row>
    <row r="25" spans="1:13" ht="16.5">
      <c r="A25" s="31" t="s">
        <v>118</v>
      </c>
    </row>
    <row r="26" spans="1:13" ht="16.5">
      <c r="A26" s="31" t="s">
        <v>119</v>
      </c>
    </row>
    <row r="27" spans="1:13" ht="16.5">
      <c r="A27" s="31" t="s">
        <v>120</v>
      </c>
    </row>
    <row r="28" spans="1:13" ht="16.5">
      <c r="A28" s="31" t="s">
        <v>121</v>
      </c>
    </row>
    <row r="32" spans="1:13" ht="15">
      <c r="B32" s="33" t="s">
        <v>122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P22"/>
  <sheetViews>
    <sheetView zoomScaleNormal="100" workbookViewId="0"/>
  </sheetViews>
  <sheetFormatPr defaultRowHeight="12.75"/>
  <cols>
    <col min="1" max="1" width="9.140625" style="43"/>
    <col min="2" max="2" width="30.7109375" style="43" customWidth="1"/>
    <col min="3" max="4" width="9.140625" style="43"/>
    <col min="5" max="5" width="1.28515625" style="43" customWidth="1"/>
    <col min="6" max="7" width="9.140625" style="43"/>
    <col min="8" max="8" width="1.42578125" style="43" customWidth="1"/>
    <col min="9" max="10" width="9.140625" style="43"/>
    <col min="11" max="11" width="1.140625" style="43" customWidth="1"/>
    <col min="12" max="13" width="9.140625" style="43"/>
    <col min="14" max="14" width="1.42578125" style="43" customWidth="1"/>
    <col min="15" max="18" width="9.140625" style="43"/>
    <col min="19" max="19" width="14.7109375" style="43" customWidth="1"/>
    <col min="20" max="16384" width="9.140625" style="43"/>
  </cols>
  <sheetData>
    <row r="1" spans="1:16" ht="18" thickBot="1">
      <c r="A1" s="41" t="s">
        <v>123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>
      <c r="A2" s="44"/>
      <c r="B2" s="44"/>
      <c r="C2" s="45">
        <v>2014</v>
      </c>
      <c r="D2" s="45"/>
      <c r="E2" s="44"/>
      <c r="F2" s="45">
        <v>2015</v>
      </c>
      <c r="G2" s="45"/>
      <c r="H2" s="44"/>
      <c r="I2" s="45">
        <v>2016</v>
      </c>
      <c r="J2" s="45"/>
      <c r="L2" s="46">
        <v>2017</v>
      </c>
      <c r="M2" s="46"/>
      <c r="O2" s="46">
        <v>2018</v>
      </c>
      <c r="P2" s="46"/>
    </row>
    <row r="3" spans="1:16" ht="13.5">
      <c r="A3" s="47" t="s">
        <v>124</v>
      </c>
      <c r="B3" s="47"/>
      <c r="C3" s="48" t="s">
        <v>6</v>
      </c>
      <c r="D3" s="49" t="s">
        <v>125</v>
      </c>
      <c r="E3" s="47"/>
      <c r="F3" s="48" t="s">
        <v>6</v>
      </c>
      <c r="G3" s="49" t="s">
        <v>125</v>
      </c>
      <c r="H3" s="47"/>
      <c r="I3" s="48" t="s">
        <v>6</v>
      </c>
      <c r="J3" s="49" t="s">
        <v>125</v>
      </c>
      <c r="L3" s="48" t="s">
        <v>6</v>
      </c>
      <c r="M3" s="49" t="s">
        <v>125</v>
      </c>
      <c r="O3" s="48" t="s">
        <v>6</v>
      </c>
      <c r="P3" s="49" t="s">
        <v>125</v>
      </c>
    </row>
    <row r="4" spans="1:16">
      <c r="A4" s="50"/>
      <c r="B4" s="50"/>
      <c r="C4" s="50"/>
      <c r="D4" s="50"/>
      <c r="E4" s="50"/>
      <c r="F4" s="50"/>
      <c r="G4" s="50"/>
      <c r="H4" s="50"/>
      <c r="I4" s="50"/>
      <c r="J4" s="50"/>
      <c r="L4" s="50"/>
      <c r="M4" s="50"/>
      <c r="O4" s="50"/>
      <c r="P4" s="50"/>
    </row>
    <row r="5" spans="1:16">
      <c r="A5" s="43" t="s">
        <v>41</v>
      </c>
      <c r="B5" s="51"/>
      <c r="C5" s="52">
        <v>2199</v>
      </c>
      <c r="D5" s="53">
        <f t="shared" ref="D5:D14" si="0">(C5/C$16)*100</f>
        <v>29.967293540474245</v>
      </c>
      <c r="E5" s="52"/>
      <c r="F5" s="52">
        <v>2198</v>
      </c>
      <c r="G5" s="53">
        <f t="shared" ref="G5:G14" si="1">(F5/F$16)*100</f>
        <v>30.792939198655084</v>
      </c>
      <c r="H5" s="52"/>
      <c r="I5" s="52">
        <v>2342</v>
      </c>
      <c r="J5" s="53">
        <f t="shared" ref="J5:J14" si="2">(I5/I$16)*100</f>
        <v>33.107152954481201</v>
      </c>
      <c r="K5" s="19"/>
      <c r="L5" s="52">
        <v>1956</v>
      </c>
      <c r="M5" s="53">
        <f t="shared" ref="M5:M14" si="3">(L5/L$16)*100</f>
        <v>32.155186585566334</v>
      </c>
      <c r="N5" s="19"/>
      <c r="O5" s="52">
        <v>1775</v>
      </c>
      <c r="P5" s="53">
        <f t="shared" ref="P5:P14" si="4">(O5/O$16)*100</f>
        <v>32.284467078937794</v>
      </c>
    </row>
    <row r="6" spans="1:16">
      <c r="A6" s="43" t="s">
        <v>42</v>
      </c>
      <c r="B6" s="51"/>
      <c r="C6" s="52">
        <v>1414</v>
      </c>
      <c r="D6" s="53">
        <f t="shared" si="0"/>
        <v>19.269555737258109</v>
      </c>
      <c r="E6" s="52"/>
      <c r="F6" s="52">
        <v>1374</v>
      </c>
      <c r="G6" s="53">
        <f t="shared" si="1"/>
        <v>19.24908938077893</v>
      </c>
      <c r="H6" s="52"/>
      <c r="I6" s="52">
        <v>1341</v>
      </c>
      <c r="J6" s="53">
        <f t="shared" si="2"/>
        <v>18.956743002544528</v>
      </c>
      <c r="K6" s="19"/>
      <c r="L6" s="52">
        <v>1175</v>
      </c>
      <c r="M6" s="53">
        <f t="shared" si="3"/>
        <v>19.31612691106362</v>
      </c>
      <c r="N6" s="19"/>
      <c r="O6" s="52">
        <v>1008</v>
      </c>
      <c r="P6" s="53">
        <f t="shared" si="4"/>
        <v>18.333939614405239</v>
      </c>
    </row>
    <row r="7" spans="1:16">
      <c r="A7" s="43" t="s">
        <v>60</v>
      </c>
      <c r="B7" s="51"/>
      <c r="C7" s="52">
        <v>861</v>
      </c>
      <c r="D7" s="53">
        <f t="shared" si="0"/>
        <v>11.733442354865085</v>
      </c>
      <c r="E7" s="52"/>
      <c r="F7" s="52">
        <v>966</v>
      </c>
      <c r="G7" s="53">
        <f t="shared" si="1"/>
        <v>13.533202577752872</v>
      </c>
      <c r="H7" s="52"/>
      <c r="I7" s="52">
        <v>1130</v>
      </c>
      <c r="J7" s="53">
        <f t="shared" si="2"/>
        <v>15.973989256432006</v>
      </c>
      <c r="K7" s="19"/>
      <c r="L7" s="52">
        <v>907</v>
      </c>
      <c r="M7" s="53">
        <f t="shared" si="3"/>
        <v>14.910406049646557</v>
      </c>
      <c r="N7" s="19"/>
      <c r="O7" s="52">
        <v>842</v>
      </c>
      <c r="P7" s="53">
        <f t="shared" si="4"/>
        <v>15.314659876318663</v>
      </c>
    </row>
    <row r="8" spans="1:16">
      <c r="A8" s="43" t="s">
        <v>46</v>
      </c>
      <c r="B8" s="51"/>
      <c r="C8" s="52">
        <v>1261</v>
      </c>
      <c r="D8" s="53">
        <f t="shared" si="0"/>
        <v>17.184518942491142</v>
      </c>
      <c r="E8" s="52"/>
      <c r="F8" s="52">
        <v>1176</v>
      </c>
      <c r="G8" s="53">
        <f t="shared" si="1"/>
        <v>16.475203138133931</v>
      </c>
      <c r="H8" s="52"/>
      <c r="I8" s="52">
        <v>1076</v>
      </c>
      <c r="J8" s="53">
        <f t="shared" si="2"/>
        <v>15.210630477806051</v>
      </c>
      <c r="K8" s="19"/>
      <c r="L8" s="52">
        <v>910</v>
      </c>
      <c r="M8" s="53">
        <f t="shared" si="3"/>
        <v>14.959723820483314</v>
      </c>
      <c r="N8" s="19"/>
      <c r="O8" s="52">
        <v>798</v>
      </c>
      <c r="P8" s="53">
        <f t="shared" si="4"/>
        <v>14.514368861404147</v>
      </c>
    </row>
    <row r="9" spans="1:16">
      <c r="A9" s="43" t="s">
        <v>39</v>
      </c>
      <c r="B9" s="51"/>
      <c r="C9" s="52">
        <v>837</v>
      </c>
      <c r="D9" s="53">
        <f t="shared" si="0"/>
        <v>11.406377759607523</v>
      </c>
      <c r="E9" s="52"/>
      <c r="F9" s="52">
        <v>875</v>
      </c>
      <c r="G9" s="53">
        <f t="shared" si="1"/>
        <v>12.258335668254414</v>
      </c>
      <c r="H9" s="52"/>
      <c r="I9" s="52">
        <v>800</v>
      </c>
      <c r="J9" s="53">
        <f t="shared" si="2"/>
        <v>11.309018942606729</v>
      </c>
      <c r="K9" s="19"/>
      <c r="L9" s="52">
        <v>709</v>
      </c>
      <c r="M9" s="53">
        <f t="shared" si="3"/>
        <v>11.655433174420518</v>
      </c>
      <c r="N9" s="19"/>
      <c r="O9" s="52">
        <v>655</v>
      </c>
      <c r="P9" s="53">
        <f t="shared" si="4"/>
        <v>11.913423062931976</v>
      </c>
    </row>
    <row r="10" spans="1:16">
      <c r="A10" s="43" t="s">
        <v>11</v>
      </c>
      <c r="B10" s="51"/>
      <c r="C10" s="52">
        <v>890</v>
      </c>
      <c r="D10" s="53">
        <f t="shared" si="0"/>
        <v>12.128645407467975</v>
      </c>
      <c r="E10" s="52"/>
      <c r="F10" s="52">
        <v>910</v>
      </c>
      <c r="G10" s="53">
        <f t="shared" si="1"/>
        <v>12.748669094984589</v>
      </c>
      <c r="H10" s="52"/>
      <c r="I10" s="52">
        <v>729</v>
      </c>
      <c r="J10" s="53">
        <f t="shared" si="2"/>
        <v>10.305343511450381</v>
      </c>
      <c r="K10" s="19"/>
      <c r="L10" s="52">
        <v>604</v>
      </c>
      <c r="M10" s="53">
        <f t="shared" si="3"/>
        <v>9.9293111951339803</v>
      </c>
      <c r="N10" s="19"/>
      <c r="O10" s="52">
        <v>529</v>
      </c>
      <c r="P10" s="53">
        <f t="shared" si="4"/>
        <v>9.6216806111313211</v>
      </c>
    </row>
    <row r="11" spans="1:16">
      <c r="A11" s="43" t="s">
        <v>79</v>
      </c>
      <c r="B11" s="51"/>
      <c r="C11" s="52">
        <v>690</v>
      </c>
      <c r="D11" s="53">
        <f t="shared" si="0"/>
        <v>9.4031071136549471</v>
      </c>
      <c r="E11" s="52"/>
      <c r="F11" s="52">
        <v>677</v>
      </c>
      <c r="G11" s="53">
        <f t="shared" si="1"/>
        <v>9.4844494256094141</v>
      </c>
      <c r="H11" s="52"/>
      <c r="I11" s="52">
        <v>668</v>
      </c>
      <c r="J11" s="53">
        <f t="shared" si="2"/>
        <v>9.4430308170766182</v>
      </c>
      <c r="K11" s="19"/>
      <c r="L11" s="52">
        <v>562</v>
      </c>
      <c r="M11" s="53">
        <f t="shared" si="3"/>
        <v>9.2388624034193647</v>
      </c>
      <c r="N11" s="19"/>
      <c r="O11" s="52">
        <v>528</v>
      </c>
      <c r="P11" s="53">
        <f t="shared" si="4"/>
        <v>9.6034921789741734</v>
      </c>
    </row>
    <row r="12" spans="1:16">
      <c r="A12" s="43" t="s">
        <v>32</v>
      </c>
      <c r="B12" s="51"/>
      <c r="C12" s="52">
        <v>596</v>
      </c>
      <c r="D12" s="53">
        <f t="shared" si="0"/>
        <v>8.1221041155628235</v>
      </c>
      <c r="E12" s="52"/>
      <c r="F12" s="52">
        <v>549</v>
      </c>
      <c r="G12" s="53">
        <f t="shared" si="1"/>
        <v>7.691230036424769</v>
      </c>
      <c r="H12" s="52"/>
      <c r="I12" s="52">
        <v>512</v>
      </c>
      <c r="J12" s="53">
        <f t="shared" si="2"/>
        <v>7.2377721232683063</v>
      </c>
      <c r="K12" s="19"/>
      <c r="L12" s="52">
        <v>417</v>
      </c>
      <c r="M12" s="53">
        <f t="shared" si="3"/>
        <v>6.8551701463093861</v>
      </c>
      <c r="N12" s="19"/>
      <c r="O12" s="52">
        <v>357</v>
      </c>
      <c r="P12" s="53">
        <f t="shared" si="4"/>
        <v>6.4932702801018554</v>
      </c>
    </row>
    <row r="13" spans="1:16">
      <c r="A13" s="43" t="s">
        <v>44</v>
      </c>
      <c r="B13" s="51"/>
      <c r="C13" s="52">
        <v>388</v>
      </c>
      <c r="D13" s="53">
        <f t="shared" si="0"/>
        <v>5.2875442899972747</v>
      </c>
      <c r="E13" s="52"/>
      <c r="F13" s="52">
        <v>357</v>
      </c>
      <c r="G13" s="53">
        <f t="shared" si="1"/>
        <v>5.0014009526478009</v>
      </c>
      <c r="H13" s="52"/>
      <c r="I13" s="52">
        <v>324</v>
      </c>
      <c r="J13" s="53">
        <f t="shared" si="2"/>
        <v>4.5801526717557248</v>
      </c>
      <c r="K13" s="19"/>
      <c r="L13" s="52">
        <v>271</v>
      </c>
      <c r="M13" s="53">
        <f t="shared" si="3"/>
        <v>4.4550386322538227</v>
      </c>
      <c r="N13" s="19"/>
      <c r="O13" s="52">
        <v>251</v>
      </c>
      <c r="P13" s="53">
        <f t="shared" si="4"/>
        <v>4.5652964714441611</v>
      </c>
    </row>
    <row r="14" spans="1:16">
      <c r="A14" s="43" t="s">
        <v>33</v>
      </c>
      <c r="B14" s="51"/>
      <c r="C14" s="52">
        <v>325</v>
      </c>
      <c r="D14" s="53">
        <f t="shared" si="0"/>
        <v>4.428999727446171</v>
      </c>
      <c r="E14" s="52"/>
      <c r="F14" s="52">
        <v>327</v>
      </c>
      <c r="G14" s="53">
        <f t="shared" si="1"/>
        <v>4.5811151583076493</v>
      </c>
      <c r="H14" s="52"/>
      <c r="I14" s="52">
        <v>342</v>
      </c>
      <c r="J14" s="53">
        <f t="shared" si="2"/>
        <v>4.8346055979643765</v>
      </c>
      <c r="K14" s="19"/>
      <c r="L14" s="52">
        <v>231</v>
      </c>
      <c r="M14" s="53">
        <f t="shared" si="3"/>
        <v>3.79746835443038</v>
      </c>
      <c r="N14" s="19"/>
      <c r="O14" s="52">
        <v>227</v>
      </c>
      <c r="P14" s="53">
        <f t="shared" si="4"/>
        <v>4.1287740996726079</v>
      </c>
    </row>
    <row r="15" spans="1:16">
      <c r="A15" s="54"/>
      <c r="B15" s="51"/>
      <c r="C15" s="52"/>
      <c r="D15" s="53"/>
      <c r="E15" s="52"/>
      <c r="F15" s="52"/>
      <c r="G15" s="53"/>
      <c r="H15" s="52"/>
      <c r="I15" s="52"/>
      <c r="J15" s="53"/>
      <c r="K15" s="19"/>
      <c r="L15" s="52"/>
      <c r="M15" s="53"/>
      <c r="N15" s="19"/>
      <c r="O15" s="52"/>
      <c r="P15" s="53"/>
    </row>
    <row r="16" spans="1:16" ht="14.25" thickBot="1">
      <c r="A16" s="55" t="s">
        <v>126</v>
      </c>
      <c r="B16" s="55"/>
      <c r="C16" s="56">
        <v>7338</v>
      </c>
      <c r="D16" s="57">
        <f>(C16/C$16)*100</f>
        <v>100</v>
      </c>
      <c r="E16" s="58"/>
      <c r="F16" s="56">
        <v>7138</v>
      </c>
      <c r="G16" s="57">
        <f>(F16/F$16)*100</f>
        <v>100</v>
      </c>
      <c r="H16" s="58"/>
      <c r="I16" s="56">
        <v>7074</v>
      </c>
      <c r="J16" s="57">
        <f>(I16/I$16)*100</f>
        <v>100</v>
      </c>
      <c r="K16" s="23"/>
      <c r="L16" s="56">
        <v>6083</v>
      </c>
      <c r="M16" s="57">
        <f>(L16/L$16)*100</f>
        <v>100</v>
      </c>
      <c r="N16" s="23"/>
      <c r="O16" s="56">
        <v>5498</v>
      </c>
      <c r="P16" s="57">
        <f>(O16/O$16)*100</f>
        <v>100</v>
      </c>
    </row>
    <row r="17" spans="1:15">
      <c r="A17" s="59" t="s">
        <v>127</v>
      </c>
      <c r="B17" s="60"/>
      <c r="C17" s="60"/>
      <c r="D17" s="60"/>
      <c r="E17" s="61"/>
      <c r="F17" s="60"/>
      <c r="G17" s="60"/>
      <c r="H17" s="61"/>
      <c r="I17" s="60"/>
      <c r="J17" s="60"/>
      <c r="K17" s="61"/>
      <c r="L17" s="60"/>
      <c r="M17" s="60"/>
    </row>
    <row r="18" spans="1:15">
      <c r="A18" s="59" t="s">
        <v>128</v>
      </c>
      <c r="B18" s="60"/>
      <c r="C18" s="60"/>
      <c r="D18" s="60"/>
      <c r="E18" s="61"/>
      <c r="F18" s="60"/>
      <c r="G18" s="60"/>
      <c r="H18" s="61"/>
      <c r="I18" s="60"/>
      <c r="J18" s="60"/>
      <c r="K18" s="61"/>
      <c r="L18" s="60"/>
      <c r="M18" s="60"/>
    </row>
    <row r="19" spans="1:15">
      <c r="A19" s="59" t="s">
        <v>129</v>
      </c>
    </row>
    <row r="21" spans="1:15">
      <c r="C21" s="62"/>
    </row>
    <row r="22" spans="1:15" ht="15">
      <c r="M22" s="32"/>
      <c r="N22" s="32"/>
      <c r="O22" s="32"/>
    </row>
  </sheetData>
  <mergeCells count="2">
    <mergeCell ref="L2:M2"/>
    <mergeCell ref="O2:P2"/>
  </mergeCells>
  <pageMargins left="0.75" right="0.75" top="1" bottom="1" header="0.5" footer="0.5"/>
  <pageSetup paperSize="9" scale="9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X111"/>
  <sheetViews>
    <sheetView zoomScale="75" zoomScaleNormal="75" workbookViewId="0">
      <pane ySplit="2" topLeftCell="A3" activePane="bottomLeft" state="frozen"/>
      <selection pane="bottomLeft"/>
    </sheetView>
  </sheetViews>
  <sheetFormatPr defaultRowHeight="14.25"/>
  <cols>
    <col min="1" max="1" width="44.140625" style="68" customWidth="1"/>
    <col min="2" max="2" width="8.7109375" style="65" bestFit="1" customWidth="1"/>
    <col min="3" max="3" width="7.28515625" style="90" customWidth="1"/>
    <col min="4" max="4" width="8.7109375" style="65" bestFit="1" customWidth="1"/>
    <col min="5" max="5" width="7.140625" style="90" customWidth="1"/>
    <col min="6" max="6" width="9.5703125" style="65" bestFit="1" customWidth="1"/>
    <col min="7" max="7" width="7.42578125" style="90" customWidth="1"/>
    <col min="8" max="8" width="12.7109375" style="65" bestFit="1" customWidth="1"/>
    <col min="9" max="9" width="7.5703125" style="90" customWidth="1"/>
    <col min="10" max="10" width="8.7109375" style="65" bestFit="1" customWidth="1"/>
    <col min="11" max="11" width="7" style="90" customWidth="1"/>
    <col min="12" max="12" width="8.7109375" style="65" bestFit="1" customWidth="1"/>
    <col min="13" max="13" width="7.140625" style="90" customWidth="1"/>
    <col min="14" max="14" width="9.85546875" style="65" bestFit="1" customWidth="1"/>
    <col min="15" max="15" width="7.28515625" style="90" customWidth="1"/>
    <col min="16" max="16" width="5.28515625" style="65" customWidth="1"/>
    <col min="17" max="17" width="9.140625" style="65"/>
    <col min="18" max="18" width="23" style="65" customWidth="1"/>
    <col min="19" max="16384" width="9.140625" style="65"/>
  </cols>
  <sheetData>
    <row r="1" spans="1:50" ht="18" thickBot="1">
      <c r="A1" s="63" t="s">
        <v>130</v>
      </c>
      <c r="B1" s="34"/>
      <c r="C1" s="64"/>
      <c r="D1" s="34"/>
      <c r="E1" s="64"/>
      <c r="F1" s="34"/>
      <c r="G1" s="64"/>
      <c r="H1" s="34"/>
      <c r="I1" s="64"/>
      <c r="J1" s="34"/>
      <c r="K1" s="64"/>
      <c r="L1" s="34"/>
      <c r="M1" s="64"/>
      <c r="N1" s="34"/>
      <c r="O1" s="64"/>
    </row>
    <row r="2" spans="1:50" ht="42" customHeight="1">
      <c r="A2" s="66"/>
      <c r="B2" s="67" t="s">
        <v>131</v>
      </c>
      <c r="C2" s="67"/>
      <c r="D2" s="67" t="s">
        <v>132</v>
      </c>
      <c r="E2" s="67"/>
      <c r="F2" s="67" t="s">
        <v>133</v>
      </c>
      <c r="G2" s="67"/>
      <c r="H2" s="67" t="s">
        <v>134</v>
      </c>
      <c r="I2" s="67"/>
      <c r="J2" s="67" t="s">
        <v>135</v>
      </c>
      <c r="K2" s="67"/>
      <c r="L2" s="67" t="s">
        <v>136</v>
      </c>
      <c r="M2" s="67"/>
      <c r="N2" s="67" t="s">
        <v>137</v>
      </c>
      <c r="O2" s="67"/>
    </row>
    <row r="3" spans="1:50" ht="12.75" customHeight="1">
      <c r="B3" s="69" t="s">
        <v>6</v>
      </c>
      <c r="C3" s="70" t="s">
        <v>138</v>
      </c>
      <c r="D3" s="69" t="s">
        <v>6</v>
      </c>
      <c r="E3" s="69" t="s">
        <v>138</v>
      </c>
      <c r="F3" s="69" t="s">
        <v>6</v>
      </c>
      <c r="G3" s="69" t="s">
        <v>138</v>
      </c>
      <c r="H3" s="69" t="s">
        <v>6</v>
      </c>
      <c r="I3" s="69" t="s">
        <v>138</v>
      </c>
      <c r="J3" s="69" t="s">
        <v>6</v>
      </c>
      <c r="K3" s="69" t="s">
        <v>138</v>
      </c>
      <c r="L3" s="69" t="s">
        <v>6</v>
      </c>
      <c r="M3" s="69" t="s">
        <v>138</v>
      </c>
      <c r="N3" s="69" t="s">
        <v>6</v>
      </c>
      <c r="O3" s="69" t="s">
        <v>138</v>
      </c>
    </row>
    <row r="4" spans="1:50" ht="17.25">
      <c r="A4" s="71" t="s">
        <v>139</v>
      </c>
      <c r="B4" s="72">
        <v>13</v>
      </c>
      <c r="C4" s="73">
        <f t="shared" ref="C4:C15" si="0">B4/B$91*100</f>
        <v>2.6859504132231407</v>
      </c>
      <c r="D4" s="72">
        <v>101</v>
      </c>
      <c r="E4" s="73">
        <f t="shared" ref="E4:E15" si="1">D4/D$91*100</f>
        <v>16.639209225700164</v>
      </c>
      <c r="F4" s="72">
        <v>628</v>
      </c>
      <c r="G4" s="73">
        <f t="shared" ref="G4:G15" si="2">F4/F$91*100</f>
        <v>8.4250067078078885</v>
      </c>
      <c r="H4" s="72">
        <v>11</v>
      </c>
      <c r="I4" s="73">
        <f t="shared" ref="I4:I15" si="3">H4/H$91*100</f>
        <v>4.3824701195219129</v>
      </c>
      <c r="J4" s="72">
        <v>76</v>
      </c>
      <c r="K4" s="73">
        <f t="shared" ref="K4:K15" si="4">J4/J$91*100</f>
        <v>8.2969432314410483</v>
      </c>
      <c r="L4" s="72">
        <v>8</v>
      </c>
      <c r="M4" s="73">
        <f t="shared" ref="M4:M15" si="5">L4/L$91*100</f>
        <v>6.2015503875968996</v>
      </c>
      <c r="N4" s="72">
        <v>837</v>
      </c>
      <c r="O4" s="73">
        <f t="shared" ref="O4:O15" si="6">N4/N$91*100</f>
        <v>8.5052332080073167</v>
      </c>
      <c r="P4" s="72"/>
      <c r="Q4" s="72"/>
      <c r="AL4" s="43"/>
      <c r="AM4" s="43"/>
      <c r="AN4" s="43"/>
      <c r="AO4" s="43"/>
      <c r="AP4" s="43"/>
      <c r="AQ4" s="43"/>
      <c r="AR4" s="43"/>
      <c r="AT4" s="43"/>
      <c r="AU4" s="43"/>
      <c r="AV4" s="43"/>
      <c r="AW4" s="43"/>
    </row>
    <row r="5" spans="1:50">
      <c r="A5" s="74" t="s">
        <v>9</v>
      </c>
      <c r="B5" s="75">
        <v>3</v>
      </c>
      <c r="C5" s="76">
        <f t="shared" si="0"/>
        <v>0.6198347107438017</v>
      </c>
      <c r="D5" s="75">
        <v>18</v>
      </c>
      <c r="E5" s="76">
        <f t="shared" si="1"/>
        <v>2.9654036243822075</v>
      </c>
      <c r="F5" s="75">
        <v>25</v>
      </c>
      <c r="G5" s="76">
        <f t="shared" si="2"/>
        <v>0.33539039441910384</v>
      </c>
      <c r="H5" s="75">
        <v>0</v>
      </c>
      <c r="I5" s="76">
        <f t="shared" si="3"/>
        <v>0</v>
      </c>
      <c r="J5" s="75">
        <v>1</v>
      </c>
      <c r="K5" s="76">
        <f t="shared" si="4"/>
        <v>0.10917030567685589</v>
      </c>
      <c r="L5" s="75">
        <v>0</v>
      </c>
      <c r="M5" s="76">
        <f t="shared" si="5"/>
        <v>0</v>
      </c>
      <c r="N5" s="75">
        <v>47</v>
      </c>
      <c r="O5" s="76">
        <f t="shared" si="6"/>
        <v>0.47759374047352915</v>
      </c>
      <c r="P5" s="75"/>
      <c r="Q5" s="75"/>
      <c r="R5" s="43"/>
      <c r="AL5" s="43"/>
      <c r="AM5" s="43"/>
      <c r="AN5" s="43"/>
      <c r="AO5" s="43"/>
      <c r="AP5" s="43"/>
      <c r="AQ5" s="43"/>
      <c r="AR5" s="43"/>
      <c r="AT5" s="43"/>
      <c r="AU5" s="43"/>
      <c r="AV5" s="43"/>
      <c r="AW5" s="43"/>
      <c r="AX5" s="43"/>
    </row>
    <row r="6" spans="1:50">
      <c r="A6" s="74" t="s">
        <v>10</v>
      </c>
      <c r="B6" s="75">
        <v>0</v>
      </c>
      <c r="C6" s="76">
        <f t="shared" si="0"/>
        <v>0</v>
      </c>
      <c r="D6" s="75">
        <v>23</v>
      </c>
      <c r="E6" s="76">
        <f t="shared" si="1"/>
        <v>3.7891268533772648</v>
      </c>
      <c r="F6" s="75">
        <v>46</v>
      </c>
      <c r="G6" s="76">
        <f t="shared" si="2"/>
        <v>0.61711832573115111</v>
      </c>
      <c r="H6" s="75">
        <v>0</v>
      </c>
      <c r="I6" s="76">
        <f t="shared" si="3"/>
        <v>0</v>
      </c>
      <c r="J6" s="75">
        <v>2</v>
      </c>
      <c r="K6" s="76">
        <f t="shared" si="4"/>
        <v>0.21834061135371177</v>
      </c>
      <c r="L6" s="75">
        <v>0</v>
      </c>
      <c r="M6" s="76">
        <f t="shared" si="5"/>
        <v>0</v>
      </c>
      <c r="N6" s="75">
        <v>71</v>
      </c>
      <c r="O6" s="76">
        <f t="shared" si="6"/>
        <v>0.7214713951834163</v>
      </c>
      <c r="P6" s="75"/>
      <c r="Q6" s="75"/>
      <c r="R6" s="43"/>
      <c r="AL6" s="43"/>
      <c r="AM6" s="43"/>
      <c r="AN6" s="43"/>
      <c r="AO6" s="43"/>
      <c r="AP6" s="43"/>
      <c r="AQ6" s="43"/>
      <c r="AR6" s="43"/>
      <c r="AT6" s="43"/>
      <c r="AU6" s="43"/>
      <c r="AV6" s="43"/>
      <c r="AW6" s="43"/>
      <c r="AX6" s="43"/>
    </row>
    <row r="7" spans="1:50">
      <c r="A7" s="74" t="s">
        <v>11</v>
      </c>
      <c r="B7" s="75">
        <v>6</v>
      </c>
      <c r="C7" s="76">
        <f t="shared" si="0"/>
        <v>1.2396694214876034</v>
      </c>
      <c r="D7" s="75">
        <v>44</v>
      </c>
      <c r="E7" s="76">
        <f t="shared" si="1"/>
        <v>7.2487644151565069</v>
      </c>
      <c r="F7" s="75">
        <v>444</v>
      </c>
      <c r="G7" s="76">
        <f t="shared" si="2"/>
        <v>5.9565334048832836</v>
      </c>
      <c r="H7" s="75">
        <v>2</v>
      </c>
      <c r="I7" s="76">
        <f t="shared" si="3"/>
        <v>0.79681274900398402</v>
      </c>
      <c r="J7" s="75">
        <v>50</v>
      </c>
      <c r="K7" s="76">
        <f t="shared" si="4"/>
        <v>5.4585152838427948</v>
      </c>
      <c r="L7" s="75">
        <v>5</v>
      </c>
      <c r="M7" s="76">
        <f t="shared" si="5"/>
        <v>3.8759689922480618</v>
      </c>
      <c r="N7" s="75">
        <v>551</v>
      </c>
      <c r="O7" s="76">
        <f t="shared" si="6"/>
        <v>5.5990244893811605</v>
      </c>
      <c r="P7" s="75"/>
      <c r="Q7" s="75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L7" s="43"/>
      <c r="AM7" s="43"/>
      <c r="AN7" s="43"/>
      <c r="AO7" s="43"/>
      <c r="AP7" s="43"/>
      <c r="AQ7" s="43"/>
      <c r="AR7" s="43"/>
      <c r="AT7" s="43"/>
      <c r="AU7" s="43"/>
      <c r="AV7" s="43"/>
      <c r="AW7" s="43"/>
      <c r="AX7" s="43"/>
    </row>
    <row r="8" spans="1:50">
      <c r="A8" s="74" t="s">
        <v>12</v>
      </c>
      <c r="B8" s="75">
        <v>0</v>
      </c>
      <c r="C8" s="76">
        <f t="shared" si="0"/>
        <v>0</v>
      </c>
      <c r="D8" s="75">
        <v>2</v>
      </c>
      <c r="E8" s="76">
        <f t="shared" si="1"/>
        <v>0.32948929159802309</v>
      </c>
      <c r="F8" s="75">
        <v>35</v>
      </c>
      <c r="G8" s="76">
        <f t="shared" si="2"/>
        <v>0.4695465521867454</v>
      </c>
      <c r="H8" s="75">
        <v>2</v>
      </c>
      <c r="I8" s="76">
        <f t="shared" si="3"/>
        <v>0.79681274900398402</v>
      </c>
      <c r="J8" s="75">
        <v>3</v>
      </c>
      <c r="K8" s="76">
        <f t="shared" si="4"/>
        <v>0.32751091703056767</v>
      </c>
      <c r="L8" s="75">
        <v>1</v>
      </c>
      <c r="M8" s="76">
        <f t="shared" si="5"/>
        <v>0.77519379844961245</v>
      </c>
      <c r="N8" s="75">
        <v>43</v>
      </c>
      <c r="O8" s="76">
        <f t="shared" si="6"/>
        <v>0.43694746468854789</v>
      </c>
      <c r="P8" s="75"/>
      <c r="Q8" s="75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T8" s="43"/>
      <c r="AU8" s="43"/>
      <c r="AV8" s="43"/>
      <c r="AW8" s="43"/>
      <c r="AX8" s="43"/>
    </row>
    <row r="9" spans="1:50">
      <c r="A9" s="74" t="s">
        <v>13</v>
      </c>
      <c r="B9" s="75">
        <v>0</v>
      </c>
      <c r="C9" s="76">
        <f t="shared" si="0"/>
        <v>0</v>
      </c>
      <c r="D9" s="75">
        <v>0</v>
      </c>
      <c r="E9" s="76">
        <f t="shared" si="1"/>
        <v>0</v>
      </c>
      <c r="F9" s="75">
        <v>3</v>
      </c>
      <c r="G9" s="76">
        <f t="shared" si="2"/>
        <v>4.0246847330292455E-2</v>
      </c>
      <c r="H9" s="75">
        <v>0</v>
      </c>
      <c r="I9" s="76">
        <f t="shared" si="3"/>
        <v>0</v>
      </c>
      <c r="J9" s="75">
        <v>0</v>
      </c>
      <c r="K9" s="76">
        <f t="shared" si="4"/>
        <v>0</v>
      </c>
      <c r="L9" s="75">
        <v>0</v>
      </c>
      <c r="M9" s="76">
        <f t="shared" si="5"/>
        <v>0</v>
      </c>
      <c r="N9" s="75">
        <v>3</v>
      </c>
      <c r="O9" s="76">
        <f t="shared" si="6"/>
        <v>3.04847068387359E-2</v>
      </c>
      <c r="P9" s="75"/>
      <c r="Q9" s="75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T9" s="43"/>
      <c r="AU9" s="43"/>
      <c r="AV9" s="43"/>
      <c r="AW9" s="43"/>
      <c r="AX9" s="43"/>
    </row>
    <row r="10" spans="1:50">
      <c r="A10" s="74" t="s">
        <v>14</v>
      </c>
      <c r="B10" s="75">
        <v>0</v>
      </c>
      <c r="C10" s="76">
        <f t="shared" si="0"/>
        <v>0</v>
      </c>
      <c r="D10" s="75">
        <v>0</v>
      </c>
      <c r="E10" s="76">
        <f t="shared" si="1"/>
        <v>0</v>
      </c>
      <c r="F10" s="75">
        <v>8</v>
      </c>
      <c r="G10" s="76">
        <f t="shared" si="2"/>
        <v>0.10732492621411323</v>
      </c>
      <c r="H10" s="75">
        <v>0</v>
      </c>
      <c r="I10" s="76">
        <f t="shared" si="3"/>
        <v>0</v>
      </c>
      <c r="J10" s="75">
        <v>0</v>
      </c>
      <c r="K10" s="76">
        <f t="shared" si="4"/>
        <v>0</v>
      </c>
      <c r="L10" s="75">
        <v>0</v>
      </c>
      <c r="M10" s="76">
        <f t="shared" si="5"/>
        <v>0</v>
      </c>
      <c r="N10" s="75">
        <v>8</v>
      </c>
      <c r="O10" s="76">
        <f t="shared" si="6"/>
        <v>8.1292551569962401E-2</v>
      </c>
      <c r="P10" s="75"/>
      <c r="Q10" s="75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T10" s="43"/>
      <c r="AU10" s="43"/>
      <c r="AV10" s="43"/>
      <c r="AW10" s="43"/>
      <c r="AX10" s="43"/>
    </row>
    <row r="11" spans="1:50">
      <c r="A11" s="74" t="s">
        <v>15</v>
      </c>
      <c r="B11" s="75">
        <v>0</v>
      </c>
      <c r="C11" s="76">
        <f t="shared" si="0"/>
        <v>0</v>
      </c>
      <c r="D11" s="75">
        <v>1</v>
      </c>
      <c r="E11" s="76">
        <f t="shared" si="1"/>
        <v>0.16474464579901155</v>
      </c>
      <c r="F11" s="75">
        <v>10</v>
      </c>
      <c r="G11" s="76">
        <f t="shared" si="2"/>
        <v>0.13415615776764153</v>
      </c>
      <c r="H11" s="75">
        <v>0</v>
      </c>
      <c r="I11" s="76">
        <f t="shared" si="3"/>
        <v>0</v>
      </c>
      <c r="J11" s="75">
        <v>4</v>
      </c>
      <c r="K11" s="76">
        <f t="shared" si="4"/>
        <v>0.43668122270742354</v>
      </c>
      <c r="L11" s="75">
        <v>0</v>
      </c>
      <c r="M11" s="76">
        <f t="shared" si="5"/>
        <v>0</v>
      </c>
      <c r="N11" s="75">
        <v>15</v>
      </c>
      <c r="O11" s="76">
        <f t="shared" si="6"/>
        <v>0.15242353419367949</v>
      </c>
      <c r="P11" s="75"/>
      <c r="Q11" s="75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T11" s="43"/>
      <c r="AU11" s="43"/>
      <c r="AV11" s="43"/>
      <c r="AW11" s="43"/>
      <c r="AX11" s="43"/>
    </row>
    <row r="12" spans="1:50">
      <c r="A12" s="74" t="s">
        <v>16</v>
      </c>
      <c r="B12" s="75">
        <v>4</v>
      </c>
      <c r="C12" s="76">
        <f t="shared" si="0"/>
        <v>0.82644628099173556</v>
      </c>
      <c r="D12" s="75">
        <v>16</v>
      </c>
      <c r="E12" s="76">
        <f t="shared" si="1"/>
        <v>2.6359143327841847</v>
      </c>
      <c r="F12" s="75">
        <v>118</v>
      </c>
      <c r="G12" s="76">
        <f t="shared" si="2"/>
        <v>1.5830426616581701</v>
      </c>
      <c r="H12" s="75">
        <v>6</v>
      </c>
      <c r="I12" s="76">
        <f t="shared" si="3"/>
        <v>2.3904382470119523</v>
      </c>
      <c r="J12" s="75">
        <v>18</v>
      </c>
      <c r="K12" s="76">
        <f t="shared" si="4"/>
        <v>1.9650655021834063</v>
      </c>
      <c r="L12" s="75">
        <v>3</v>
      </c>
      <c r="M12" s="76">
        <f t="shared" si="5"/>
        <v>2.3255813953488373</v>
      </c>
      <c r="N12" s="75">
        <v>165</v>
      </c>
      <c r="O12" s="76">
        <f t="shared" si="6"/>
        <v>1.6766588761304744</v>
      </c>
      <c r="P12" s="75"/>
      <c r="Q12" s="75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T12" s="43"/>
      <c r="AU12" s="43"/>
      <c r="AV12" s="43"/>
      <c r="AW12" s="43"/>
      <c r="AX12" s="43"/>
    </row>
    <row r="13" spans="1:50">
      <c r="A13" s="74" t="s">
        <v>17</v>
      </c>
      <c r="B13" s="75">
        <v>0</v>
      </c>
      <c r="C13" s="76">
        <f t="shared" si="0"/>
        <v>0</v>
      </c>
      <c r="D13" s="75">
        <v>10</v>
      </c>
      <c r="E13" s="76">
        <f t="shared" si="1"/>
        <v>1.6474464579901154</v>
      </c>
      <c r="F13" s="75">
        <v>56</v>
      </c>
      <c r="G13" s="76">
        <f t="shared" si="2"/>
        <v>0.75127448349879256</v>
      </c>
      <c r="H13" s="75">
        <v>1</v>
      </c>
      <c r="I13" s="76">
        <f t="shared" si="3"/>
        <v>0.39840637450199201</v>
      </c>
      <c r="J13" s="75">
        <v>9</v>
      </c>
      <c r="K13" s="76">
        <f t="shared" si="4"/>
        <v>0.98253275109170313</v>
      </c>
      <c r="L13" s="75">
        <v>0</v>
      </c>
      <c r="M13" s="76">
        <f t="shared" si="5"/>
        <v>0</v>
      </c>
      <c r="N13" s="75">
        <v>76</v>
      </c>
      <c r="O13" s="76">
        <f t="shared" si="6"/>
        <v>0.77227923991464287</v>
      </c>
      <c r="P13" s="75"/>
      <c r="Q13" s="75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T13" s="43"/>
      <c r="AU13" s="43"/>
      <c r="AV13" s="43"/>
      <c r="AW13" s="43"/>
      <c r="AX13" s="43"/>
    </row>
    <row r="14" spans="1:50">
      <c r="A14" s="74" t="s">
        <v>18</v>
      </c>
      <c r="B14" s="75">
        <v>0</v>
      </c>
      <c r="C14" s="76">
        <f t="shared" si="0"/>
        <v>0</v>
      </c>
      <c r="D14" s="75">
        <v>0</v>
      </c>
      <c r="E14" s="76">
        <f t="shared" si="1"/>
        <v>0</v>
      </c>
      <c r="F14" s="75">
        <v>1</v>
      </c>
      <c r="G14" s="76">
        <f t="shared" si="2"/>
        <v>1.3415615776764154E-2</v>
      </c>
      <c r="H14" s="75">
        <v>0</v>
      </c>
      <c r="I14" s="76">
        <f t="shared" si="3"/>
        <v>0</v>
      </c>
      <c r="J14" s="75">
        <v>1</v>
      </c>
      <c r="K14" s="76">
        <f t="shared" si="4"/>
        <v>0.10917030567685589</v>
      </c>
      <c r="L14" s="75">
        <v>0</v>
      </c>
      <c r="M14" s="76">
        <f t="shared" si="5"/>
        <v>0</v>
      </c>
      <c r="N14" s="75">
        <v>2</v>
      </c>
      <c r="O14" s="76">
        <f t="shared" si="6"/>
        <v>2.03231378924906E-2</v>
      </c>
      <c r="P14" s="75"/>
      <c r="Q14" s="75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T14" s="43"/>
      <c r="AU14" s="43"/>
      <c r="AV14" s="43"/>
      <c r="AW14" s="43"/>
      <c r="AX14" s="43"/>
    </row>
    <row r="15" spans="1:50">
      <c r="A15" s="74"/>
      <c r="B15" s="75"/>
      <c r="C15" s="76">
        <f t="shared" si="0"/>
        <v>0</v>
      </c>
      <c r="D15" s="75"/>
      <c r="E15" s="76">
        <f t="shared" si="1"/>
        <v>0</v>
      </c>
      <c r="F15" s="75"/>
      <c r="G15" s="76">
        <f t="shared" si="2"/>
        <v>0</v>
      </c>
      <c r="H15" s="75"/>
      <c r="I15" s="76">
        <f t="shared" si="3"/>
        <v>0</v>
      </c>
      <c r="J15" s="75"/>
      <c r="K15" s="76">
        <f t="shared" si="4"/>
        <v>0</v>
      </c>
      <c r="L15" s="75"/>
      <c r="M15" s="76">
        <f t="shared" si="5"/>
        <v>0</v>
      </c>
      <c r="N15" s="75"/>
      <c r="O15" s="76">
        <f t="shared" si="6"/>
        <v>0</v>
      </c>
      <c r="P15" s="75"/>
      <c r="Q15" s="75"/>
      <c r="R15" s="43"/>
      <c r="AF15" s="43"/>
      <c r="AG15" s="43"/>
      <c r="AH15" s="43"/>
      <c r="AI15" s="43"/>
      <c r="AJ15" s="43"/>
      <c r="AK15" s="43"/>
      <c r="AW15" s="43"/>
      <c r="AX15" s="43"/>
    </row>
    <row r="16" spans="1:50" ht="3.75" customHeight="1">
      <c r="A16" s="77"/>
      <c r="B16" s="78"/>
      <c r="C16" s="73"/>
      <c r="D16" s="78"/>
      <c r="E16" s="73"/>
      <c r="F16" s="78"/>
      <c r="G16" s="73"/>
      <c r="H16" s="78"/>
      <c r="I16" s="73"/>
      <c r="J16" s="78"/>
      <c r="K16" s="76"/>
      <c r="L16" s="78"/>
      <c r="M16" s="73"/>
      <c r="N16" s="78"/>
      <c r="O16" s="73"/>
      <c r="P16" s="78"/>
      <c r="Q16" s="78"/>
    </row>
    <row r="17" spans="1:50" ht="17.25">
      <c r="A17" s="71" t="s">
        <v>140</v>
      </c>
      <c r="B17" s="72">
        <v>11</v>
      </c>
      <c r="C17" s="73">
        <f t="shared" ref="C17:C22" si="7">B17/B$91*100</f>
        <v>2.2727272727272729</v>
      </c>
      <c r="D17" s="72">
        <v>4</v>
      </c>
      <c r="E17" s="73">
        <f t="shared" ref="E17:E22" si="8">D17/D$91*100</f>
        <v>0.65897858319604619</v>
      </c>
      <c r="F17" s="72">
        <v>51</v>
      </c>
      <c r="G17" s="73">
        <f t="shared" ref="G17:G22" si="9">F17/F$91*100</f>
        <v>0.68419640461497189</v>
      </c>
      <c r="H17" s="72">
        <v>2</v>
      </c>
      <c r="I17" s="73">
        <f t="shared" ref="I17:I22" si="10">H17/H$91*100</f>
        <v>0.79681274900398402</v>
      </c>
      <c r="J17" s="72">
        <v>13</v>
      </c>
      <c r="K17" s="76">
        <f t="shared" ref="K17:K22" si="11">J17/J$91*100</f>
        <v>1.4192139737991267</v>
      </c>
      <c r="L17" s="72">
        <v>2</v>
      </c>
      <c r="M17" s="73">
        <f t="shared" ref="M17:M22" si="12">L17/L$91*100</f>
        <v>1.5503875968992249</v>
      </c>
      <c r="N17" s="72">
        <v>83</v>
      </c>
      <c r="O17" s="73">
        <f t="shared" ref="O17:O22" si="13">N17/N$91*100</f>
        <v>0.84341022253835995</v>
      </c>
      <c r="P17" s="72"/>
      <c r="Q17" s="72"/>
    </row>
    <row r="18" spans="1:50">
      <c r="A18" s="74" t="s">
        <v>20</v>
      </c>
      <c r="B18" s="75">
        <v>1</v>
      </c>
      <c r="C18" s="76">
        <f t="shared" si="7"/>
        <v>0.20661157024793389</v>
      </c>
      <c r="D18" s="75">
        <v>1</v>
      </c>
      <c r="E18" s="76">
        <f t="shared" si="8"/>
        <v>0.16474464579901155</v>
      </c>
      <c r="F18" s="75">
        <v>21</v>
      </c>
      <c r="G18" s="76">
        <f t="shared" si="9"/>
        <v>0.28172793131204721</v>
      </c>
      <c r="H18" s="75">
        <v>0</v>
      </c>
      <c r="I18" s="76">
        <f t="shared" si="10"/>
        <v>0</v>
      </c>
      <c r="J18" s="75">
        <v>6</v>
      </c>
      <c r="K18" s="76">
        <f t="shared" si="11"/>
        <v>0.65502183406113534</v>
      </c>
      <c r="L18" s="75">
        <v>1</v>
      </c>
      <c r="M18" s="76">
        <f t="shared" si="12"/>
        <v>0.77519379844961245</v>
      </c>
      <c r="N18" s="75">
        <v>30</v>
      </c>
      <c r="O18" s="76">
        <f t="shared" si="13"/>
        <v>0.30484706838735898</v>
      </c>
      <c r="P18" s="75"/>
      <c r="Q18" s="75"/>
      <c r="R18" s="43"/>
      <c r="AW18" s="43"/>
      <c r="AX18" s="43"/>
    </row>
    <row r="19" spans="1:50">
      <c r="A19" s="74" t="s">
        <v>21</v>
      </c>
      <c r="B19" s="75">
        <v>3</v>
      </c>
      <c r="C19" s="76">
        <f t="shared" si="7"/>
        <v>0.6198347107438017</v>
      </c>
      <c r="D19" s="75">
        <v>2</v>
      </c>
      <c r="E19" s="76">
        <f t="shared" si="8"/>
        <v>0.32948929159802309</v>
      </c>
      <c r="F19" s="75">
        <v>5</v>
      </c>
      <c r="G19" s="76">
        <f t="shared" si="9"/>
        <v>6.7078078883820766E-2</v>
      </c>
      <c r="H19" s="75">
        <v>0</v>
      </c>
      <c r="I19" s="76">
        <f t="shared" si="10"/>
        <v>0</v>
      </c>
      <c r="J19" s="75">
        <v>0</v>
      </c>
      <c r="K19" s="76">
        <f t="shared" si="11"/>
        <v>0</v>
      </c>
      <c r="L19" s="75">
        <v>0</v>
      </c>
      <c r="M19" s="76">
        <f t="shared" si="12"/>
        <v>0</v>
      </c>
      <c r="N19" s="75">
        <v>10</v>
      </c>
      <c r="O19" s="76">
        <f t="shared" si="13"/>
        <v>0.10161568946245302</v>
      </c>
      <c r="P19" s="75"/>
      <c r="Q19" s="75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T19" s="43"/>
      <c r="AU19" s="43"/>
      <c r="AV19" s="43"/>
      <c r="AW19" s="43"/>
      <c r="AX19" s="43"/>
    </row>
    <row r="20" spans="1:50">
      <c r="A20" s="74" t="s">
        <v>22</v>
      </c>
      <c r="B20" s="75">
        <v>6</v>
      </c>
      <c r="C20" s="76">
        <f t="shared" si="7"/>
        <v>1.2396694214876034</v>
      </c>
      <c r="D20" s="75">
        <v>1</v>
      </c>
      <c r="E20" s="76">
        <f t="shared" si="8"/>
        <v>0.16474464579901155</v>
      </c>
      <c r="F20" s="75">
        <v>18</v>
      </c>
      <c r="G20" s="76">
        <f t="shared" si="9"/>
        <v>0.24148108398175475</v>
      </c>
      <c r="H20" s="75">
        <v>0</v>
      </c>
      <c r="I20" s="76">
        <f t="shared" si="10"/>
        <v>0</v>
      </c>
      <c r="J20" s="75">
        <v>2</v>
      </c>
      <c r="K20" s="76">
        <f t="shared" si="11"/>
        <v>0.21834061135371177</v>
      </c>
      <c r="L20" s="75">
        <v>0</v>
      </c>
      <c r="M20" s="76">
        <f t="shared" si="12"/>
        <v>0</v>
      </c>
      <c r="N20" s="75">
        <v>27</v>
      </c>
      <c r="O20" s="76">
        <f t="shared" si="13"/>
        <v>0.27436236154862309</v>
      </c>
      <c r="P20" s="75"/>
      <c r="Q20" s="75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T20" s="43"/>
      <c r="AU20" s="43"/>
      <c r="AV20" s="43"/>
      <c r="AW20" s="43"/>
      <c r="AX20" s="43"/>
    </row>
    <row r="21" spans="1:50">
      <c r="A21" s="74" t="s">
        <v>23</v>
      </c>
      <c r="B21" s="75">
        <v>1</v>
      </c>
      <c r="C21" s="76">
        <f t="shared" si="7"/>
        <v>0.20661157024793389</v>
      </c>
      <c r="D21" s="75">
        <v>0</v>
      </c>
      <c r="E21" s="76">
        <f t="shared" si="8"/>
        <v>0</v>
      </c>
      <c r="F21" s="75">
        <v>8</v>
      </c>
      <c r="G21" s="76">
        <f t="shared" si="9"/>
        <v>0.10732492621411323</v>
      </c>
      <c r="H21" s="75">
        <v>2</v>
      </c>
      <c r="I21" s="76">
        <f t="shared" si="10"/>
        <v>0.79681274900398402</v>
      </c>
      <c r="J21" s="75">
        <v>0</v>
      </c>
      <c r="K21" s="76">
        <f t="shared" si="11"/>
        <v>0</v>
      </c>
      <c r="L21" s="75">
        <v>0</v>
      </c>
      <c r="M21" s="76">
        <f t="shared" si="12"/>
        <v>0</v>
      </c>
      <c r="N21" s="75">
        <v>11</v>
      </c>
      <c r="O21" s="76">
        <f t="shared" si="13"/>
        <v>0.11177725840869829</v>
      </c>
      <c r="P21" s="75"/>
      <c r="Q21" s="75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T21" s="43"/>
      <c r="AU21" s="43"/>
      <c r="AV21" s="43"/>
      <c r="AW21" s="43"/>
      <c r="AX21" s="43"/>
    </row>
    <row r="22" spans="1:50">
      <c r="A22" s="74" t="s">
        <v>24</v>
      </c>
      <c r="B22" s="75">
        <v>0</v>
      </c>
      <c r="C22" s="76">
        <f t="shared" si="7"/>
        <v>0</v>
      </c>
      <c r="D22" s="75">
        <v>0</v>
      </c>
      <c r="E22" s="76">
        <f t="shared" si="8"/>
        <v>0</v>
      </c>
      <c r="F22" s="75">
        <v>1</v>
      </c>
      <c r="G22" s="76">
        <f t="shared" si="9"/>
        <v>1.3415615776764154E-2</v>
      </c>
      <c r="H22" s="75">
        <v>0</v>
      </c>
      <c r="I22" s="76">
        <f t="shared" si="10"/>
        <v>0</v>
      </c>
      <c r="J22" s="75">
        <v>5</v>
      </c>
      <c r="K22" s="76">
        <f t="shared" si="11"/>
        <v>0.54585152838427942</v>
      </c>
      <c r="L22" s="75">
        <v>1</v>
      </c>
      <c r="M22" s="76">
        <f t="shared" si="12"/>
        <v>0.77519379844961245</v>
      </c>
      <c r="N22" s="75">
        <v>7</v>
      </c>
      <c r="O22" s="76">
        <f t="shared" si="13"/>
        <v>7.1130982623717101E-2</v>
      </c>
      <c r="P22" s="75"/>
      <c r="Q22" s="75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T22" s="43"/>
      <c r="AU22" s="43"/>
      <c r="AV22" s="43"/>
      <c r="AW22" s="43"/>
    </row>
    <row r="23" spans="1:50" ht="4.5" customHeight="1">
      <c r="A23" s="75"/>
      <c r="B23" s="78"/>
      <c r="C23" s="73"/>
      <c r="D23" s="78"/>
      <c r="E23" s="73"/>
      <c r="F23" s="78"/>
      <c r="G23" s="73"/>
      <c r="H23" s="78"/>
      <c r="I23" s="73"/>
      <c r="J23" s="78"/>
      <c r="K23" s="73"/>
      <c r="L23" s="78"/>
      <c r="M23" s="73"/>
      <c r="N23" s="78"/>
      <c r="O23" s="73"/>
      <c r="P23" s="78"/>
      <c r="Q23" s="78"/>
    </row>
    <row r="24" spans="1:50" ht="17.25">
      <c r="A24" s="71" t="s">
        <v>141</v>
      </c>
      <c r="B24" s="72">
        <v>50</v>
      </c>
      <c r="C24" s="73">
        <f t="shared" ref="C24:C34" si="14">B24/B$91*100</f>
        <v>10.330578512396695</v>
      </c>
      <c r="D24" s="72">
        <v>66</v>
      </c>
      <c r="E24" s="73">
        <f t="shared" ref="E24:G34" si="15">D24/D$91*100</f>
        <v>10.873146622734762</v>
      </c>
      <c r="F24" s="72">
        <v>771</v>
      </c>
      <c r="G24" s="73">
        <f t="shared" si="15"/>
        <v>10.343439763885161</v>
      </c>
      <c r="H24" s="72">
        <v>12</v>
      </c>
      <c r="I24" s="73">
        <f t="shared" ref="I24:I34" si="16">H24/H$91*100</f>
        <v>4.7808764940239046</v>
      </c>
      <c r="J24" s="72">
        <v>83</v>
      </c>
      <c r="K24" s="73">
        <f t="shared" ref="K24:K34" si="17">J24/J$91*100</f>
        <v>9.0611353711790397</v>
      </c>
      <c r="L24" s="72">
        <v>6</v>
      </c>
      <c r="M24" s="73">
        <f t="shared" ref="M24:M34" si="18">L24/L$91*100</f>
        <v>4.6511627906976747</v>
      </c>
      <c r="N24" s="72">
        <v>988</v>
      </c>
      <c r="O24" s="73">
        <f t="shared" ref="O24:O34" si="19">N24/N$91*100</f>
        <v>10.039630118890356</v>
      </c>
      <c r="P24" s="72"/>
      <c r="Q24" s="72"/>
      <c r="R24" s="43"/>
      <c r="AW24" s="43"/>
    </row>
    <row r="25" spans="1:50">
      <c r="A25" s="74" t="s">
        <v>26</v>
      </c>
      <c r="B25" s="78">
        <v>5</v>
      </c>
      <c r="C25" s="76">
        <f t="shared" si="14"/>
        <v>1.0330578512396695</v>
      </c>
      <c r="D25" s="78">
        <v>2</v>
      </c>
      <c r="E25" s="76">
        <f t="shared" si="15"/>
        <v>0.32948929159802309</v>
      </c>
      <c r="F25" s="78">
        <v>63</v>
      </c>
      <c r="G25" s="76">
        <f t="shared" si="15"/>
        <v>0.84518379393614174</v>
      </c>
      <c r="H25" s="78">
        <v>1</v>
      </c>
      <c r="I25" s="76">
        <f t="shared" si="16"/>
        <v>0.39840637450199201</v>
      </c>
      <c r="J25" s="78">
        <v>7</v>
      </c>
      <c r="K25" s="76">
        <f t="shared" si="17"/>
        <v>0.76419213973799127</v>
      </c>
      <c r="L25" s="78">
        <v>2</v>
      </c>
      <c r="M25" s="76">
        <f t="shared" si="18"/>
        <v>1.5503875968992249</v>
      </c>
      <c r="N25" s="78">
        <v>80</v>
      </c>
      <c r="O25" s="76">
        <f t="shared" si="19"/>
        <v>0.81292551569962412</v>
      </c>
      <c r="P25" s="78"/>
      <c r="Q25" s="78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T25" s="43"/>
      <c r="AU25" s="43"/>
      <c r="AV25" s="43"/>
      <c r="AW25" s="43"/>
    </row>
    <row r="26" spans="1:50">
      <c r="A26" s="74" t="s">
        <v>27</v>
      </c>
      <c r="B26" s="78">
        <v>4</v>
      </c>
      <c r="C26" s="76">
        <f t="shared" si="14"/>
        <v>0.82644628099173556</v>
      </c>
      <c r="D26" s="78">
        <v>0</v>
      </c>
      <c r="E26" s="76">
        <f t="shared" si="15"/>
        <v>0</v>
      </c>
      <c r="F26" s="78">
        <v>110</v>
      </c>
      <c r="G26" s="76">
        <f t="shared" si="15"/>
        <v>1.4757177354440569</v>
      </c>
      <c r="H26" s="78">
        <v>0</v>
      </c>
      <c r="I26" s="76">
        <f t="shared" si="16"/>
        <v>0</v>
      </c>
      <c r="J26" s="78">
        <v>14</v>
      </c>
      <c r="K26" s="76">
        <f t="shared" si="17"/>
        <v>1.5283842794759825</v>
      </c>
      <c r="L26" s="78">
        <v>1</v>
      </c>
      <c r="M26" s="76">
        <f t="shared" si="18"/>
        <v>0.77519379844961245</v>
      </c>
      <c r="N26" s="78">
        <v>129</v>
      </c>
      <c r="O26" s="76">
        <f t="shared" si="19"/>
        <v>1.3108423940656437</v>
      </c>
      <c r="P26" s="78"/>
      <c r="Q26" s="78"/>
      <c r="R26" s="43"/>
      <c r="AW26" s="43"/>
    </row>
    <row r="27" spans="1:50">
      <c r="A27" s="74" t="s">
        <v>28</v>
      </c>
      <c r="B27" s="75">
        <v>0</v>
      </c>
      <c r="C27" s="76">
        <f t="shared" si="14"/>
        <v>0</v>
      </c>
      <c r="D27" s="75">
        <v>0</v>
      </c>
      <c r="E27" s="76">
        <f t="shared" si="15"/>
        <v>0</v>
      </c>
      <c r="F27" s="75">
        <v>7</v>
      </c>
      <c r="G27" s="76">
        <f t="shared" si="15"/>
        <v>9.3909310437349069E-2</v>
      </c>
      <c r="H27" s="75">
        <v>0</v>
      </c>
      <c r="I27" s="76">
        <f t="shared" si="16"/>
        <v>0</v>
      </c>
      <c r="J27" s="75">
        <v>4</v>
      </c>
      <c r="K27" s="76">
        <f t="shared" si="17"/>
        <v>0.43668122270742354</v>
      </c>
      <c r="L27" s="75">
        <v>0</v>
      </c>
      <c r="M27" s="76">
        <f t="shared" si="18"/>
        <v>0</v>
      </c>
      <c r="N27" s="75">
        <v>11</v>
      </c>
      <c r="O27" s="76">
        <f t="shared" si="19"/>
        <v>0.11177725840869829</v>
      </c>
      <c r="P27" s="75"/>
      <c r="Q27" s="75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T27" s="43"/>
      <c r="AU27" s="43"/>
      <c r="AV27" s="43"/>
      <c r="AW27" s="43"/>
    </row>
    <row r="28" spans="1:50">
      <c r="A28" s="74" t="s">
        <v>29</v>
      </c>
      <c r="B28" s="78">
        <v>1</v>
      </c>
      <c r="C28" s="76">
        <f t="shared" si="14"/>
        <v>0.20661157024793389</v>
      </c>
      <c r="D28" s="78">
        <v>0</v>
      </c>
      <c r="E28" s="76">
        <f t="shared" si="15"/>
        <v>0</v>
      </c>
      <c r="F28" s="78">
        <v>15</v>
      </c>
      <c r="G28" s="76">
        <f t="shared" si="15"/>
        <v>0.20123423665146231</v>
      </c>
      <c r="H28" s="78">
        <v>0</v>
      </c>
      <c r="I28" s="76">
        <f t="shared" si="16"/>
        <v>0</v>
      </c>
      <c r="J28" s="78">
        <v>1</v>
      </c>
      <c r="K28" s="76">
        <f t="shared" si="17"/>
        <v>0.10917030567685589</v>
      </c>
      <c r="L28" s="78">
        <v>0</v>
      </c>
      <c r="M28" s="76">
        <f t="shared" si="18"/>
        <v>0</v>
      </c>
      <c r="N28" s="78">
        <v>17</v>
      </c>
      <c r="O28" s="76">
        <f t="shared" si="19"/>
        <v>0.17274667208617012</v>
      </c>
      <c r="P28" s="78"/>
      <c r="Q28" s="78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T28" s="43"/>
      <c r="AU28" s="43"/>
      <c r="AV28" s="43"/>
      <c r="AW28" s="43"/>
    </row>
    <row r="29" spans="1:50">
      <c r="A29" s="74" t="s">
        <v>30</v>
      </c>
      <c r="B29" s="78">
        <v>3</v>
      </c>
      <c r="C29" s="76">
        <f t="shared" si="14"/>
        <v>0.6198347107438017</v>
      </c>
      <c r="D29" s="78">
        <v>0</v>
      </c>
      <c r="E29" s="76">
        <f t="shared" si="15"/>
        <v>0</v>
      </c>
      <c r="F29" s="78">
        <v>28</v>
      </c>
      <c r="G29" s="76">
        <f t="shared" si="15"/>
        <v>0.37563724174939628</v>
      </c>
      <c r="H29" s="78">
        <v>0</v>
      </c>
      <c r="I29" s="76">
        <f t="shared" si="16"/>
        <v>0</v>
      </c>
      <c r="J29" s="78">
        <v>3</v>
      </c>
      <c r="K29" s="76">
        <f t="shared" si="17"/>
        <v>0.32751091703056767</v>
      </c>
      <c r="L29" s="78">
        <v>0</v>
      </c>
      <c r="M29" s="76">
        <f t="shared" si="18"/>
        <v>0</v>
      </c>
      <c r="N29" s="78">
        <v>34</v>
      </c>
      <c r="O29" s="76">
        <f t="shared" si="19"/>
        <v>0.34549334417234023</v>
      </c>
      <c r="P29" s="78"/>
      <c r="Q29" s="78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T29" s="43"/>
      <c r="AU29" s="43"/>
      <c r="AV29" s="43"/>
      <c r="AW29" s="43"/>
    </row>
    <row r="30" spans="1:50">
      <c r="A30" s="74" t="s">
        <v>31</v>
      </c>
      <c r="B30" s="75">
        <v>0</v>
      </c>
      <c r="C30" s="76">
        <f t="shared" si="14"/>
        <v>0</v>
      </c>
      <c r="D30" s="75">
        <v>28</v>
      </c>
      <c r="E30" s="76">
        <f t="shared" si="15"/>
        <v>4.6128500823723231</v>
      </c>
      <c r="F30" s="75">
        <v>191</v>
      </c>
      <c r="G30" s="76">
        <f t="shared" si="15"/>
        <v>2.5623826133619536</v>
      </c>
      <c r="H30" s="75">
        <v>0</v>
      </c>
      <c r="I30" s="76">
        <f t="shared" si="16"/>
        <v>0</v>
      </c>
      <c r="J30" s="75">
        <v>8</v>
      </c>
      <c r="K30" s="76">
        <f t="shared" si="17"/>
        <v>0.87336244541484709</v>
      </c>
      <c r="L30" s="75">
        <v>0</v>
      </c>
      <c r="M30" s="76">
        <f t="shared" si="18"/>
        <v>0</v>
      </c>
      <c r="N30" s="75">
        <v>227</v>
      </c>
      <c r="O30" s="76">
        <f t="shared" si="19"/>
        <v>2.3066761507976832</v>
      </c>
      <c r="P30" s="75"/>
      <c r="Q30" s="75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T30" s="43"/>
      <c r="AU30" s="43"/>
      <c r="AV30" s="43"/>
      <c r="AW30" s="43"/>
    </row>
    <row r="31" spans="1:50">
      <c r="A31" s="74" t="s">
        <v>32</v>
      </c>
      <c r="B31" s="78">
        <v>7</v>
      </c>
      <c r="C31" s="76">
        <f t="shared" si="14"/>
        <v>1.4462809917355373</v>
      </c>
      <c r="D31" s="78">
        <v>25</v>
      </c>
      <c r="E31" s="76">
        <f t="shared" si="15"/>
        <v>4.1186161449752881</v>
      </c>
      <c r="F31" s="78">
        <v>305</v>
      </c>
      <c r="G31" s="76">
        <f t="shared" si="15"/>
        <v>4.0917628119130667</v>
      </c>
      <c r="H31" s="78">
        <v>0</v>
      </c>
      <c r="I31" s="76">
        <f t="shared" si="16"/>
        <v>0</v>
      </c>
      <c r="J31" s="78">
        <v>29</v>
      </c>
      <c r="K31" s="76">
        <f t="shared" si="17"/>
        <v>3.1659388646288207</v>
      </c>
      <c r="L31" s="78">
        <v>1</v>
      </c>
      <c r="M31" s="76">
        <f t="shared" si="18"/>
        <v>0.77519379844961245</v>
      </c>
      <c r="N31" s="78">
        <v>367</v>
      </c>
      <c r="O31" s="76">
        <f t="shared" si="19"/>
        <v>3.7292958032720249</v>
      </c>
      <c r="P31" s="78"/>
      <c r="Q31" s="78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T31" s="43"/>
      <c r="AU31" s="43"/>
      <c r="AV31" s="43"/>
      <c r="AW31" s="43"/>
    </row>
    <row r="32" spans="1:50">
      <c r="A32" s="74" t="s">
        <v>33</v>
      </c>
      <c r="B32" s="78">
        <v>4</v>
      </c>
      <c r="C32" s="76">
        <f t="shared" si="14"/>
        <v>0.82644628099173556</v>
      </c>
      <c r="D32" s="78">
        <v>19</v>
      </c>
      <c r="E32" s="76">
        <f t="shared" si="15"/>
        <v>3.1301482701812189</v>
      </c>
      <c r="F32" s="78">
        <v>187</v>
      </c>
      <c r="G32" s="76">
        <f t="shared" si="15"/>
        <v>2.5087201502548968</v>
      </c>
      <c r="H32" s="78">
        <v>10</v>
      </c>
      <c r="I32" s="76">
        <f t="shared" si="16"/>
        <v>3.9840637450199203</v>
      </c>
      <c r="J32" s="78">
        <v>25</v>
      </c>
      <c r="K32" s="76">
        <f t="shared" si="17"/>
        <v>2.7292576419213974</v>
      </c>
      <c r="L32" s="78">
        <v>2</v>
      </c>
      <c r="M32" s="76">
        <f t="shared" si="18"/>
        <v>1.5503875968992249</v>
      </c>
      <c r="N32" s="78">
        <v>247</v>
      </c>
      <c r="O32" s="76">
        <f t="shared" si="19"/>
        <v>2.509907529722589</v>
      </c>
      <c r="P32" s="78"/>
      <c r="Q32" s="78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T32" s="43"/>
      <c r="AU32" s="43"/>
      <c r="AV32" s="43"/>
      <c r="AW32" s="43"/>
    </row>
    <row r="33" spans="1:50">
      <c r="A33" s="74" t="s">
        <v>34</v>
      </c>
      <c r="B33" s="78">
        <v>0</v>
      </c>
      <c r="C33" s="76">
        <f t="shared" si="14"/>
        <v>0</v>
      </c>
      <c r="D33" s="78">
        <v>1</v>
      </c>
      <c r="E33" s="76">
        <f t="shared" si="15"/>
        <v>0.16474464579901155</v>
      </c>
      <c r="F33" s="78">
        <v>8</v>
      </c>
      <c r="G33" s="76">
        <f t="shared" si="15"/>
        <v>0.10732492621411323</v>
      </c>
      <c r="H33" s="78">
        <v>1</v>
      </c>
      <c r="I33" s="76">
        <f t="shared" si="16"/>
        <v>0.39840637450199201</v>
      </c>
      <c r="J33" s="78">
        <v>2</v>
      </c>
      <c r="K33" s="76">
        <f t="shared" si="17"/>
        <v>0.21834061135371177</v>
      </c>
      <c r="L33" s="78">
        <v>1</v>
      </c>
      <c r="M33" s="76">
        <f t="shared" si="18"/>
        <v>0.77519379844961245</v>
      </c>
      <c r="N33" s="78">
        <v>13</v>
      </c>
      <c r="O33" s="76">
        <f t="shared" si="19"/>
        <v>0.13210039630118892</v>
      </c>
      <c r="P33" s="78"/>
      <c r="Q33" s="78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T33" s="43"/>
      <c r="AU33" s="43"/>
      <c r="AV33" s="43"/>
      <c r="AW33" s="43"/>
      <c r="AX33" s="43"/>
    </row>
    <row r="34" spans="1:50">
      <c r="A34" s="74" t="s">
        <v>35</v>
      </c>
      <c r="B34" s="78">
        <v>28</v>
      </c>
      <c r="C34" s="76">
        <f t="shared" si="14"/>
        <v>5.785123966942149</v>
      </c>
      <c r="D34" s="78">
        <v>0</v>
      </c>
      <c r="E34" s="76">
        <f t="shared" si="15"/>
        <v>0</v>
      </c>
      <c r="F34" s="78">
        <v>3</v>
      </c>
      <c r="G34" s="76">
        <f t="shared" si="15"/>
        <v>4.0246847330292455E-2</v>
      </c>
      <c r="H34" s="78">
        <v>0</v>
      </c>
      <c r="I34" s="76">
        <f t="shared" si="16"/>
        <v>0</v>
      </c>
      <c r="J34" s="78">
        <v>0</v>
      </c>
      <c r="K34" s="76">
        <f t="shared" si="17"/>
        <v>0</v>
      </c>
      <c r="L34" s="78">
        <v>0</v>
      </c>
      <c r="M34" s="76">
        <f t="shared" si="18"/>
        <v>0</v>
      </c>
      <c r="N34" s="78">
        <v>31</v>
      </c>
      <c r="O34" s="76">
        <f t="shared" si="19"/>
        <v>0.31500863733360429</v>
      </c>
      <c r="P34" s="78"/>
      <c r="Q34" s="78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T34" s="43"/>
      <c r="AU34" s="43"/>
      <c r="AV34" s="43"/>
      <c r="AW34" s="43"/>
      <c r="AX34" s="43"/>
    </row>
    <row r="35" spans="1:50" ht="5.25" customHeight="1">
      <c r="A35" s="75"/>
      <c r="B35" s="78"/>
      <c r="C35" s="73"/>
      <c r="D35" s="78"/>
      <c r="E35" s="73"/>
      <c r="F35" s="78"/>
      <c r="G35" s="73"/>
      <c r="H35" s="78"/>
      <c r="I35" s="73"/>
      <c r="J35" s="78"/>
      <c r="K35" s="73"/>
      <c r="L35" s="78"/>
      <c r="M35" s="73"/>
      <c r="N35" s="78"/>
      <c r="O35" s="73"/>
      <c r="P35" s="78"/>
      <c r="Q35" s="78"/>
    </row>
    <row r="36" spans="1:50" ht="17.25">
      <c r="A36" s="71" t="s">
        <v>142</v>
      </c>
      <c r="B36" s="72">
        <v>128</v>
      </c>
      <c r="C36" s="73">
        <f t="shared" ref="C36:C46" si="20">B36/B$91*100</f>
        <v>26.446280991735538</v>
      </c>
      <c r="D36" s="72">
        <v>249</v>
      </c>
      <c r="E36" s="73">
        <f t="shared" ref="E36:G46" si="21">D36/D$91*100</f>
        <v>41.021416803953869</v>
      </c>
      <c r="F36" s="72">
        <v>2771</v>
      </c>
      <c r="G36" s="73">
        <f t="shared" si="21"/>
        <v>37.17467131741347</v>
      </c>
      <c r="H36" s="72">
        <v>64</v>
      </c>
      <c r="I36" s="73">
        <f t="shared" ref="I36:I46" si="22">H36/H$91*100</f>
        <v>25.498007968127489</v>
      </c>
      <c r="J36" s="72">
        <v>333</v>
      </c>
      <c r="K36" s="73">
        <f t="shared" ref="K36:K46" si="23">J36/J$91*100</f>
        <v>36.353711790393014</v>
      </c>
      <c r="L36" s="72">
        <v>37</v>
      </c>
      <c r="M36" s="73">
        <f t="shared" ref="M36:M46" si="24">L36/L$91*100</f>
        <v>28.68217054263566</v>
      </c>
      <c r="N36" s="72">
        <v>3582</v>
      </c>
      <c r="O36" s="73">
        <f t="shared" ref="O36:O46" si="25">N36/N$91*100</f>
        <v>36.398739965450666</v>
      </c>
      <c r="P36" s="72"/>
      <c r="Q36" s="72"/>
    </row>
    <row r="37" spans="1:50">
      <c r="A37" s="74" t="s">
        <v>37</v>
      </c>
      <c r="B37" s="78">
        <v>5</v>
      </c>
      <c r="C37" s="76">
        <f t="shared" si="20"/>
        <v>1.0330578512396695</v>
      </c>
      <c r="D37" s="78">
        <v>6</v>
      </c>
      <c r="E37" s="76">
        <f t="shared" si="21"/>
        <v>0.98846787479406917</v>
      </c>
      <c r="F37" s="78">
        <v>104</v>
      </c>
      <c r="G37" s="76">
        <f t="shared" si="21"/>
        <v>1.395224040783472</v>
      </c>
      <c r="H37" s="78">
        <v>1</v>
      </c>
      <c r="I37" s="76">
        <f t="shared" si="22"/>
        <v>0.39840637450199201</v>
      </c>
      <c r="J37" s="78">
        <v>7</v>
      </c>
      <c r="K37" s="76">
        <f t="shared" si="23"/>
        <v>0.76419213973799127</v>
      </c>
      <c r="L37" s="78">
        <v>3</v>
      </c>
      <c r="M37" s="76">
        <f t="shared" si="24"/>
        <v>2.3255813953488373</v>
      </c>
      <c r="N37" s="78">
        <v>126</v>
      </c>
      <c r="O37" s="76">
        <f t="shared" si="25"/>
        <v>1.2803576872269078</v>
      </c>
      <c r="P37" s="78"/>
      <c r="Q37" s="78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T37" s="43"/>
      <c r="AU37" s="43"/>
      <c r="AV37" s="43"/>
      <c r="AW37" s="43"/>
      <c r="AX37" s="43"/>
    </row>
    <row r="38" spans="1:50">
      <c r="A38" s="74" t="s">
        <v>38</v>
      </c>
      <c r="B38" s="75">
        <v>0</v>
      </c>
      <c r="C38" s="76">
        <f t="shared" si="20"/>
        <v>0</v>
      </c>
      <c r="D38" s="75">
        <v>3</v>
      </c>
      <c r="E38" s="76">
        <f t="shared" si="21"/>
        <v>0.49423393739703458</v>
      </c>
      <c r="F38" s="75">
        <v>18</v>
      </c>
      <c r="G38" s="76">
        <f t="shared" si="21"/>
        <v>0.24148108398175475</v>
      </c>
      <c r="H38" s="75">
        <v>0</v>
      </c>
      <c r="I38" s="76">
        <f t="shared" si="22"/>
        <v>0</v>
      </c>
      <c r="J38" s="75">
        <v>1</v>
      </c>
      <c r="K38" s="76">
        <f t="shared" si="23"/>
        <v>0.10917030567685589</v>
      </c>
      <c r="L38" s="75">
        <v>0</v>
      </c>
      <c r="M38" s="76">
        <f t="shared" si="24"/>
        <v>0</v>
      </c>
      <c r="N38" s="75">
        <v>22</v>
      </c>
      <c r="O38" s="76">
        <f t="shared" si="25"/>
        <v>0.22355451681739658</v>
      </c>
      <c r="P38" s="75"/>
      <c r="Q38" s="75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T38" s="43"/>
      <c r="AU38" s="43"/>
      <c r="AV38" s="43"/>
      <c r="AW38" s="43"/>
      <c r="AX38" s="43"/>
    </row>
    <row r="39" spans="1:50">
      <c r="A39" s="74" t="s">
        <v>39</v>
      </c>
      <c r="B39" s="78">
        <v>17</v>
      </c>
      <c r="C39" s="76">
        <f t="shared" si="20"/>
        <v>3.5123966942148761</v>
      </c>
      <c r="D39" s="78">
        <v>56</v>
      </c>
      <c r="E39" s="76">
        <f t="shared" si="21"/>
        <v>9.2257001647446462</v>
      </c>
      <c r="F39" s="78">
        <v>507</v>
      </c>
      <c r="G39" s="76">
        <f t="shared" si="21"/>
        <v>6.8017171988194267</v>
      </c>
      <c r="H39" s="78">
        <v>10</v>
      </c>
      <c r="I39" s="76">
        <f t="shared" si="22"/>
        <v>3.9840637450199203</v>
      </c>
      <c r="J39" s="78">
        <v>66</v>
      </c>
      <c r="K39" s="76">
        <f t="shared" si="23"/>
        <v>7.2052401746724897</v>
      </c>
      <c r="L39" s="78">
        <v>9</v>
      </c>
      <c r="M39" s="76">
        <f t="shared" si="24"/>
        <v>6.9767441860465116</v>
      </c>
      <c r="N39" s="78">
        <v>665</v>
      </c>
      <c r="O39" s="76">
        <f t="shared" si="25"/>
        <v>6.7574433492531245</v>
      </c>
      <c r="P39" s="78"/>
      <c r="Q39" s="78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T39" s="43"/>
      <c r="AU39" s="43"/>
      <c r="AV39" s="43"/>
      <c r="AW39" s="43"/>
      <c r="AX39" s="43"/>
    </row>
    <row r="40" spans="1:50">
      <c r="A40" s="74" t="s">
        <v>40</v>
      </c>
      <c r="B40" s="78">
        <v>4</v>
      </c>
      <c r="C40" s="76">
        <f t="shared" si="20"/>
        <v>0.82644628099173556</v>
      </c>
      <c r="D40" s="78">
        <v>3</v>
      </c>
      <c r="E40" s="76">
        <f t="shared" si="21"/>
        <v>0.49423393739703458</v>
      </c>
      <c r="F40" s="78">
        <v>53</v>
      </c>
      <c r="G40" s="76">
        <f t="shared" si="21"/>
        <v>0.71102763616850007</v>
      </c>
      <c r="H40" s="78">
        <v>1</v>
      </c>
      <c r="I40" s="76">
        <f t="shared" si="22"/>
        <v>0.39840637450199201</v>
      </c>
      <c r="J40" s="78">
        <v>7</v>
      </c>
      <c r="K40" s="76">
        <f t="shared" si="23"/>
        <v>0.76419213973799127</v>
      </c>
      <c r="L40" s="78">
        <v>2</v>
      </c>
      <c r="M40" s="76">
        <f t="shared" si="24"/>
        <v>1.5503875968992249</v>
      </c>
      <c r="N40" s="78">
        <v>70</v>
      </c>
      <c r="O40" s="76">
        <f t="shared" si="25"/>
        <v>0.71130982623717098</v>
      </c>
      <c r="P40" s="78"/>
      <c r="Q40" s="78"/>
      <c r="R40" s="43"/>
      <c r="AW40" s="43"/>
      <c r="AX40" s="43"/>
    </row>
    <row r="41" spans="1:50">
      <c r="A41" s="74" t="s">
        <v>41</v>
      </c>
      <c r="B41" s="78">
        <v>93</v>
      </c>
      <c r="C41" s="76">
        <f t="shared" si="20"/>
        <v>19.214876033057852</v>
      </c>
      <c r="D41" s="78">
        <v>74</v>
      </c>
      <c r="E41" s="76">
        <f t="shared" si="21"/>
        <v>12.191103789126853</v>
      </c>
      <c r="F41" s="78">
        <v>1426</v>
      </c>
      <c r="G41" s="76">
        <f t="shared" si="21"/>
        <v>19.130668097665684</v>
      </c>
      <c r="H41" s="78">
        <v>27</v>
      </c>
      <c r="I41" s="76">
        <f t="shared" si="22"/>
        <v>10.756972111553784</v>
      </c>
      <c r="J41" s="78">
        <v>179</v>
      </c>
      <c r="K41" s="76">
        <f t="shared" si="23"/>
        <v>19.541484716157207</v>
      </c>
      <c r="L41" s="78">
        <v>18</v>
      </c>
      <c r="M41" s="76">
        <f t="shared" si="24"/>
        <v>13.953488372093023</v>
      </c>
      <c r="N41" s="78">
        <v>1817</v>
      </c>
      <c r="O41" s="76">
        <f t="shared" si="25"/>
        <v>18.46357077532771</v>
      </c>
      <c r="P41" s="78"/>
      <c r="Q41" s="78"/>
      <c r="R41" s="43"/>
      <c r="AW41" s="43"/>
      <c r="AX41" s="43"/>
    </row>
    <row r="42" spans="1:50">
      <c r="A42" s="74" t="s">
        <v>42</v>
      </c>
      <c r="B42" s="78">
        <v>34</v>
      </c>
      <c r="C42" s="76">
        <f t="shared" si="20"/>
        <v>7.0247933884297522</v>
      </c>
      <c r="D42" s="78">
        <v>58</v>
      </c>
      <c r="E42" s="76">
        <f t="shared" si="21"/>
        <v>9.5551894563426689</v>
      </c>
      <c r="F42" s="78">
        <v>824</v>
      </c>
      <c r="G42" s="76">
        <f t="shared" si="21"/>
        <v>11.054467400053662</v>
      </c>
      <c r="H42" s="78">
        <v>15</v>
      </c>
      <c r="I42" s="76">
        <f t="shared" si="22"/>
        <v>5.9760956175298805</v>
      </c>
      <c r="J42" s="78">
        <v>121</v>
      </c>
      <c r="K42" s="76">
        <f t="shared" si="23"/>
        <v>13.209606986899564</v>
      </c>
      <c r="L42" s="78">
        <v>12</v>
      </c>
      <c r="M42" s="76">
        <f t="shared" si="24"/>
        <v>9.3023255813953494</v>
      </c>
      <c r="N42" s="78">
        <v>1064</v>
      </c>
      <c r="O42" s="76">
        <f t="shared" si="25"/>
        <v>10.811909358805</v>
      </c>
      <c r="P42" s="78"/>
      <c r="Q42" s="78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T42" s="43"/>
      <c r="AU42" s="43"/>
      <c r="AV42" s="43"/>
      <c r="AW42" s="43"/>
      <c r="AX42" s="43"/>
    </row>
    <row r="43" spans="1:50">
      <c r="A43" s="74" t="s">
        <v>43</v>
      </c>
      <c r="B43" s="78">
        <v>0</v>
      </c>
      <c r="C43" s="76">
        <f t="shared" si="20"/>
        <v>0</v>
      </c>
      <c r="D43" s="78">
        <v>1</v>
      </c>
      <c r="E43" s="76">
        <f t="shared" si="21"/>
        <v>0.16474464579901155</v>
      </c>
      <c r="F43" s="78">
        <v>39</v>
      </c>
      <c r="G43" s="76">
        <f t="shared" si="21"/>
        <v>0.52320901529380204</v>
      </c>
      <c r="H43" s="78">
        <v>2</v>
      </c>
      <c r="I43" s="76">
        <f t="shared" si="22"/>
        <v>0.79681274900398402</v>
      </c>
      <c r="J43" s="78">
        <v>12</v>
      </c>
      <c r="K43" s="76">
        <f t="shared" si="23"/>
        <v>1.3100436681222707</v>
      </c>
      <c r="L43" s="78">
        <v>2</v>
      </c>
      <c r="M43" s="76">
        <f t="shared" si="24"/>
        <v>1.5503875968992249</v>
      </c>
      <c r="N43" s="78">
        <v>56</v>
      </c>
      <c r="O43" s="76">
        <f t="shared" si="25"/>
        <v>0.56904786098973681</v>
      </c>
      <c r="P43" s="78"/>
      <c r="Q43" s="78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T43" s="43"/>
      <c r="AU43" s="43"/>
      <c r="AV43" s="43"/>
      <c r="AW43" s="43"/>
      <c r="AX43" s="43"/>
    </row>
    <row r="44" spans="1:50">
      <c r="A44" s="74" t="s">
        <v>44</v>
      </c>
      <c r="B44" s="78">
        <v>3</v>
      </c>
      <c r="C44" s="76">
        <f t="shared" si="20"/>
        <v>0.6198347107438017</v>
      </c>
      <c r="D44" s="78">
        <v>32</v>
      </c>
      <c r="E44" s="76">
        <f t="shared" si="21"/>
        <v>5.2718286655683695</v>
      </c>
      <c r="F44" s="78">
        <v>185</v>
      </c>
      <c r="G44" s="76">
        <f t="shared" si="21"/>
        <v>2.4818889187013684</v>
      </c>
      <c r="H44" s="78">
        <v>23</v>
      </c>
      <c r="I44" s="76">
        <f t="shared" si="22"/>
        <v>9.1633466135458175</v>
      </c>
      <c r="J44" s="78">
        <v>20</v>
      </c>
      <c r="K44" s="76">
        <f t="shared" si="23"/>
        <v>2.1834061135371177</v>
      </c>
      <c r="L44" s="78">
        <v>1</v>
      </c>
      <c r="M44" s="76">
        <f t="shared" si="24"/>
        <v>0.77519379844961245</v>
      </c>
      <c r="N44" s="78">
        <v>264</v>
      </c>
      <c r="O44" s="76">
        <f t="shared" si="25"/>
        <v>2.6826542018087594</v>
      </c>
      <c r="P44" s="78"/>
      <c r="Q44" s="78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T44" s="43"/>
      <c r="AU44" s="43"/>
      <c r="AV44" s="43"/>
      <c r="AW44" s="43"/>
      <c r="AX44" s="43"/>
    </row>
    <row r="45" spans="1:50">
      <c r="A45" s="74" t="s">
        <v>45</v>
      </c>
      <c r="B45" s="78">
        <v>10</v>
      </c>
      <c r="C45" s="76">
        <f t="shared" si="20"/>
        <v>2.0661157024793391</v>
      </c>
      <c r="D45" s="78">
        <v>18</v>
      </c>
      <c r="E45" s="76">
        <f t="shared" si="21"/>
        <v>2.9654036243822075</v>
      </c>
      <c r="F45" s="78">
        <v>159</v>
      </c>
      <c r="G45" s="76">
        <f t="shared" si="21"/>
        <v>2.1330829085055005</v>
      </c>
      <c r="H45" s="78">
        <v>2</v>
      </c>
      <c r="I45" s="76">
        <f t="shared" si="22"/>
        <v>0.79681274900398402</v>
      </c>
      <c r="J45" s="78">
        <v>14</v>
      </c>
      <c r="K45" s="76">
        <f t="shared" si="23"/>
        <v>1.5283842794759825</v>
      </c>
      <c r="L45" s="78">
        <v>1</v>
      </c>
      <c r="M45" s="76">
        <f t="shared" si="24"/>
        <v>0.77519379844961245</v>
      </c>
      <c r="N45" s="78">
        <v>204</v>
      </c>
      <c r="O45" s="76">
        <f t="shared" si="25"/>
        <v>2.0729600650340414</v>
      </c>
      <c r="P45" s="78"/>
      <c r="Q45" s="78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T45" s="43"/>
      <c r="AU45" s="43"/>
      <c r="AV45" s="43"/>
      <c r="AW45" s="43"/>
      <c r="AX45" s="43"/>
    </row>
    <row r="46" spans="1:50">
      <c r="A46" s="74" t="s">
        <v>46</v>
      </c>
      <c r="B46" s="78">
        <v>21</v>
      </c>
      <c r="C46" s="76">
        <f t="shared" si="20"/>
        <v>4.338842975206612</v>
      </c>
      <c r="D46" s="78">
        <v>115</v>
      </c>
      <c r="E46" s="76">
        <f t="shared" si="21"/>
        <v>18.945634266886326</v>
      </c>
      <c r="F46" s="78">
        <v>618</v>
      </c>
      <c r="G46" s="76">
        <f t="shared" si="21"/>
        <v>8.290850550040247</v>
      </c>
      <c r="H46" s="78">
        <v>3</v>
      </c>
      <c r="I46" s="76">
        <f t="shared" si="22"/>
        <v>1.1952191235059761</v>
      </c>
      <c r="J46" s="78">
        <v>38</v>
      </c>
      <c r="K46" s="76">
        <f t="shared" si="23"/>
        <v>4.1484716157205241</v>
      </c>
      <c r="L46" s="78">
        <v>5</v>
      </c>
      <c r="M46" s="76">
        <f t="shared" si="24"/>
        <v>3.8759689922480618</v>
      </c>
      <c r="N46" s="78">
        <v>800</v>
      </c>
      <c r="O46" s="76">
        <f t="shared" si="25"/>
        <v>8.1292551569962406</v>
      </c>
      <c r="P46" s="78"/>
      <c r="Q46" s="78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T46" s="43"/>
      <c r="AU46" s="43"/>
      <c r="AV46" s="43"/>
      <c r="AW46" s="43"/>
      <c r="AX46" s="43"/>
    </row>
    <row r="47" spans="1:50" ht="3.75" customHeight="1">
      <c r="A47" s="75"/>
      <c r="B47" s="78"/>
      <c r="C47" s="73"/>
      <c r="D47" s="78"/>
      <c r="E47" s="73"/>
      <c r="F47" s="78"/>
      <c r="G47" s="73"/>
      <c r="H47" s="78"/>
      <c r="I47" s="73"/>
      <c r="J47" s="78"/>
      <c r="K47" s="73"/>
      <c r="L47" s="78"/>
      <c r="M47" s="73"/>
      <c r="N47" s="78"/>
      <c r="O47" s="73"/>
      <c r="P47" s="78"/>
      <c r="Q47" s="78"/>
    </row>
    <row r="48" spans="1:50" ht="17.25">
      <c r="A48" s="71" t="s">
        <v>143</v>
      </c>
      <c r="B48" s="72">
        <v>36</v>
      </c>
      <c r="C48" s="73">
        <f t="shared" ref="C48:C58" si="26">B48/B$91*100</f>
        <v>7.4380165289256199</v>
      </c>
      <c r="D48" s="72">
        <v>22</v>
      </c>
      <c r="E48" s="73">
        <f t="shared" ref="E48:G58" si="27">D48/D$91*100</f>
        <v>3.6243822075782535</v>
      </c>
      <c r="F48" s="72">
        <v>533</v>
      </c>
      <c r="G48" s="73">
        <f t="shared" si="27"/>
        <v>7.1505232090152946</v>
      </c>
      <c r="H48" s="72">
        <v>8</v>
      </c>
      <c r="I48" s="73">
        <f t="shared" ref="I48:I58" si="28">H48/H$91*100</f>
        <v>3.1872509960159361</v>
      </c>
      <c r="J48" s="72">
        <v>59</v>
      </c>
      <c r="K48" s="73">
        <f t="shared" ref="K48:K58" si="29">J48/J$91*100</f>
        <v>6.4410480349344974</v>
      </c>
      <c r="L48" s="72">
        <v>3</v>
      </c>
      <c r="M48" s="73">
        <f t="shared" ref="M48:M58" si="30">L48/L$91*100</f>
        <v>2.3255813953488373</v>
      </c>
      <c r="N48" s="72">
        <v>661</v>
      </c>
      <c r="O48" s="73">
        <f t="shared" ref="O48:O58" si="31">N48/N$91*100</f>
        <v>6.7167970734681433</v>
      </c>
      <c r="P48" s="72"/>
      <c r="Q48" s="72"/>
    </row>
    <row r="49" spans="1:50">
      <c r="A49" s="74" t="s">
        <v>48</v>
      </c>
      <c r="B49" s="78">
        <v>2</v>
      </c>
      <c r="C49" s="76">
        <f t="shared" si="26"/>
        <v>0.41322314049586778</v>
      </c>
      <c r="D49" s="78">
        <v>6</v>
      </c>
      <c r="E49" s="76">
        <f t="shared" si="27"/>
        <v>0.98846787479406917</v>
      </c>
      <c r="F49" s="78">
        <v>157</v>
      </c>
      <c r="G49" s="76">
        <f t="shared" si="27"/>
        <v>2.1062516769519721</v>
      </c>
      <c r="H49" s="78">
        <v>0</v>
      </c>
      <c r="I49" s="76">
        <f t="shared" si="28"/>
        <v>0</v>
      </c>
      <c r="J49" s="78">
        <v>14</v>
      </c>
      <c r="K49" s="76">
        <f t="shared" si="29"/>
        <v>1.5283842794759825</v>
      </c>
      <c r="L49" s="78">
        <v>0</v>
      </c>
      <c r="M49" s="76">
        <f t="shared" si="30"/>
        <v>0</v>
      </c>
      <c r="N49" s="78">
        <v>179</v>
      </c>
      <c r="O49" s="76">
        <f t="shared" si="31"/>
        <v>1.8189208413779085</v>
      </c>
      <c r="P49" s="78"/>
      <c r="Q49" s="78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T49" s="43"/>
      <c r="AU49" s="43"/>
      <c r="AV49" s="43"/>
      <c r="AW49" s="43"/>
      <c r="AX49" s="43"/>
    </row>
    <row r="50" spans="1:50">
      <c r="A50" s="74" t="s">
        <v>49</v>
      </c>
      <c r="B50" s="78">
        <v>4</v>
      </c>
      <c r="C50" s="76">
        <f t="shared" si="26"/>
        <v>0.82644628099173556</v>
      </c>
      <c r="D50" s="78">
        <v>2</v>
      </c>
      <c r="E50" s="76">
        <f t="shared" si="27"/>
        <v>0.32948929159802309</v>
      </c>
      <c r="F50" s="78">
        <v>65</v>
      </c>
      <c r="G50" s="76">
        <f t="shared" si="27"/>
        <v>0.87201502548967003</v>
      </c>
      <c r="H50" s="78">
        <v>0</v>
      </c>
      <c r="I50" s="76">
        <f t="shared" si="28"/>
        <v>0</v>
      </c>
      <c r="J50" s="78">
        <v>1</v>
      </c>
      <c r="K50" s="76">
        <f t="shared" si="29"/>
        <v>0.10917030567685589</v>
      </c>
      <c r="L50" s="78">
        <v>0</v>
      </c>
      <c r="M50" s="76">
        <f t="shared" si="30"/>
        <v>0</v>
      </c>
      <c r="N50" s="78">
        <v>72</v>
      </c>
      <c r="O50" s="76">
        <f t="shared" si="31"/>
        <v>0.73163296412966161</v>
      </c>
      <c r="P50" s="78"/>
      <c r="Q50" s="78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T50" s="43"/>
      <c r="AU50" s="43"/>
      <c r="AV50" s="43"/>
      <c r="AW50" s="43"/>
      <c r="AX50" s="43"/>
    </row>
    <row r="51" spans="1:50">
      <c r="A51" s="74" t="s">
        <v>50</v>
      </c>
      <c r="B51" s="75">
        <v>2</v>
      </c>
      <c r="C51" s="76">
        <f t="shared" si="26"/>
        <v>0.41322314049586778</v>
      </c>
      <c r="D51" s="75">
        <v>1</v>
      </c>
      <c r="E51" s="76">
        <f t="shared" si="27"/>
        <v>0.16474464579901155</v>
      </c>
      <c r="F51" s="75">
        <v>87</v>
      </c>
      <c r="G51" s="76">
        <f t="shared" si="27"/>
        <v>1.1671585725784814</v>
      </c>
      <c r="H51" s="75">
        <v>1</v>
      </c>
      <c r="I51" s="76">
        <f t="shared" si="28"/>
        <v>0.39840637450199201</v>
      </c>
      <c r="J51" s="75">
        <v>20</v>
      </c>
      <c r="K51" s="76">
        <f t="shared" si="29"/>
        <v>2.1834061135371177</v>
      </c>
      <c r="L51" s="75">
        <v>0</v>
      </c>
      <c r="M51" s="76">
        <f t="shared" si="30"/>
        <v>0</v>
      </c>
      <c r="N51" s="75">
        <v>111</v>
      </c>
      <c r="O51" s="76">
        <f t="shared" si="31"/>
        <v>1.1279341530332283</v>
      </c>
      <c r="P51" s="75"/>
      <c r="Q51" s="75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T51" s="43"/>
      <c r="AU51" s="43"/>
      <c r="AV51" s="43"/>
      <c r="AW51" s="43"/>
      <c r="AX51" s="43"/>
    </row>
    <row r="52" spans="1:50">
      <c r="A52" s="74" t="s">
        <v>51</v>
      </c>
      <c r="B52" s="75">
        <v>0</v>
      </c>
      <c r="C52" s="76">
        <f t="shared" si="26"/>
        <v>0</v>
      </c>
      <c r="D52" s="75">
        <v>0</v>
      </c>
      <c r="E52" s="76">
        <f t="shared" si="27"/>
        <v>0</v>
      </c>
      <c r="F52" s="75">
        <v>7</v>
      </c>
      <c r="G52" s="76">
        <f t="shared" si="27"/>
        <v>9.3909310437349069E-2</v>
      </c>
      <c r="H52" s="75">
        <v>0</v>
      </c>
      <c r="I52" s="76">
        <f t="shared" si="28"/>
        <v>0</v>
      </c>
      <c r="J52" s="75">
        <v>0</v>
      </c>
      <c r="K52" s="76">
        <f t="shared" si="29"/>
        <v>0</v>
      </c>
      <c r="L52" s="75">
        <v>0</v>
      </c>
      <c r="M52" s="76">
        <f t="shared" si="30"/>
        <v>0</v>
      </c>
      <c r="N52" s="75">
        <v>7</v>
      </c>
      <c r="O52" s="76">
        <f t="shared" si="31"/>
        <v>7.1130982623717101E-2</v>
      </c>
      <c r="P52" s="75"/>
      <c r="Q52" s="75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T52" s="43"/>
      <c r="AU52" s="43"/>
      <c r="AV52" s="43"/>
      <c r="AW52" s="43"/>
      <c r="AX52" s="43"/>
    </row>
    <row r="53" spans="1:50">
      <c r="A53" s="74" t="s">
        <v>52</v>
      </c>
      <c r="B53" s="78">
        <v>1</v>
      </c>
      <c r="C53" s="76">
        <f t="shared" si="26"/>
        <v>0.20661157024793389</v>
      </c>
      <c r="D53" s="78">
        <v>2</v>
      </c>
      <c r="E53" s="76">
        <f t="shared" si="27"/>
        <v>0.32948929159802309</v>
      </c>
      <c r="F53" s="78">
        <v>103</v>
      </c>
      <c r="G53" s="76">
        <f t="shared" si="27"/>
        <v>1.3818084250067078</v>
      </c>
      <c r="H53" s="78">
        <v>3</v>
      </c>
      <c r="I53" s="76">
        <f t="shared" si="28"/>
        <v>1.1952191235059761</v>
      </c>
      <c r="J53" s="78">
        <v>6</v>
      </c>
      <c r="K53" s="76">
        <f t="shared" si="29"/>
        <v>0.65502183406113534</v>
      </c>
      <c r="L53" s="78">
        <v>1</v>
      </c>
      <c r="M53" s="76">
        <f t="shared" si="30"/>
        <v>0.77519379844961245</v>
      </c>
      <c r="N53" s="78">
        <v>116</v>
      </c>
      <c r="O53" s="76">
        <f t="shared" si="31"/>
        <v>1.1787419977644549</v>
      </c>
      <c r="P53" s="78"/>
      <c r="Q53" s="78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T53" s="43"/>
      <c r="AU53" s="43"/>
      <c r="AV53" s="43"/>
      <c r="AW53" s="43"/>
      <c r="AX53" s="43"/>
    </row>
    <row r="54" spans="1:50">
      <c r="A54" s="74" t="s">
        <v>53</v>
      </c>
      <c r="B54" s="78">
        <v>10</v>
      </c>
      <c r="C54" s="76">
        <f t="shared" si="26"/>
        <v>2.0661157024793391</v>
      </c>
      <c r="D54" s="78">
        <v>1</v>
      </c>
      <c r="E54" s="76">
        <f t="shared" si="27"/>
        <v>0.16474464579901155</v>
      </c>
      <c r="F54" s="78">
        <v>1</v>
      </c>
      <c r="G54" s="76">
        <f t="shared" si="27"/>
        <v>1.3415615776764154E-2</v>
      </c>
      <c r="H54" s="78">
        <v>0</v>
      </c>
      <c r="I54" s="76">
        <f t="shared" si="28"/>
        <v>0</v>
      </c>
      <c r="J54" s="78">
        <v>0</v>
      </c>
      <c r="K54" s="76">
        <f t="shared" si="29"/>
        <v>0</v>
      </c>
      <c r="L54" s="78">
        <v>0</v>
      </c>
      <c r="M54" s="76">
        <f t="shared" si="30"/>
        <v>0</v>
      </c>
      <c r="N54" s="78">
        <v>12</v>
      </c>
      <c r="O54" s="76">
        <f t="shared" si="31"/>
        <v>0.1219388273549436</v>
      </c>
      <c r="P54" s="78"/>
      <c r="Q54" s="78"/>
      <c r="R54" s="43"/>
      <c r="AW54" s="43"/>
      <c r="AX54" s="43"/>
    </row>
    <row r="55" spans="1:50">
      <c r="A55" s="74" t="s">
        <v>54</v>
      </c>
      <c r="B55" s="78">
        <v>28</v>
      </c>
      <c r="C55" s="76">
        <f t="shared" si="26"/>
        <v>5.785123966942149</v>
      </c>
      <c r="D55" s="78">
        <v>6</v>
      </c>
      <c r="E55" s="76">
        <f t="shared" si="27"/>
        <v>0.98846787479406917</v>
      </c>
      <c r="F55" s="78">
        <v>2</v>
      </c>
      <c r="G55" s="76">
        <f t="shared" si="27"/>
        <v>2.6831231553528307E-2</v>
      </c>
      <c r="H55" s="78">
        <v>0</v>
      </c>
      <c r="I55" s="76">
        <f t="shared" si="28"/>
        <v>0</v>
      </c>
      <c r="J55" s="78">
        <v>0</v>
      </c>
      <c r="K55" s="76">
        <f t="shared" si="29"/>
        <v>0</v>
      </c>
      <c r="L55" s="78">
        <v>0</v>
      </c>
      <c r="M55" s="76">
        <f t="shared" si="30"/>
        <v>0</v>
      </c>
      <c r="N55" s="78">
        <v>36</v>
      </c>
      <c r="O55" s="76">
        <f t="shared" si="31"/>
        <v>0.36581648206483081</v>
      </c>
      <c r="P55" s="78"/>
      <c r="Q55" s="78"/>
      <c r="R55" s="43"/>
      <c r="AW55" s="43"/>
      <c r="AX55" s="43"/>
    </row>
    <row r="56" spans="1:50">
      <c r="A56" s="74" t="s">
        <v>55</v>
      </c>
      <c r="B56" s="75">
        <v>0</v>
      </c>
      <c r="C56" s="76">
        <f t="shared" si="26"/>
        <v>0</v>
      </c>
      <c r="D56" s="75">
        <v>0</v>
      </c>
      <c r="E56" s="76">
        <f t="shared" si="27"/>
        <v>0</v>
      </c>
      <c r="F56" s="75">
        <v>14</v>
      </c>
      <c r="G56" s="76">
        <f t="shared" si="27"/>
        <v>0.18781862087469814</v>
      </c>
      <c r="H56" s="75">
        <v>0</v>
      </c>
      <c r="I56" s="76">
        <f t="shared" si="28"/>
        <v>0</v>
      </c>
      <c r="J56" s="75">
        <v>2</v>
      </c>
      <c r="K56" s="76">
        <f t="shared" si="29"/>
        <v>0.21834061135371177</v>
      </c>
      <c r="L56" s="75">
        <v>1</v>
      </c>
      <c r="M56" s="76">
        <f t="shared" si="30"/>
        <v>0.77519379844961245</v>
      </c>
      <c r="N56" s="75">
        <v>17</v>
      </c>
      <c r="O56" s="76">
        <f t="shared" si="31"/>
        <v>0.17274667208617012</v>
      </c>
      <c r="P56" s="75"/>
      <c r="Q56" s="75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T56" s="43"/>
      <c r="AU56" s="43"/>
      <c r="AV56" s="43"/>
      <c r="AW56" s="43"/>
      <c r="AX56" s="43"/>
    </row>
    <row r="57" spans="1:50">
      <c r="A57" s="74" t="s">
        <v>56</v>
      </c>
      <c r="B57" s="75">
        <v>0</v>
      </c>
      <c r="C57" s="76">
        <f t="shared" si="26"/>
        <v>0</v>
      </c>
      <c r="D57" s="75">
        <v>1</v>
      </c>
      <c r="E57" s="76">
        <f t="shared" si="27"/>
        <v>0.16474464579901155</v>
      </c>
      <c r="F57" s="75">
        <v>108</v>
      </c>
      <c r="G57" s="76">
        <f t="shared" si="27"/>
        <v>1.4488865038905285</v>
      </c>
      <c r="H57" s="75">
        <v>1</v>
      </c>
      <c r="I57" s="76">
        <f t="shared" si="28"/>
        <v>0.39840637450199201</v>
      </c>
      <c r="J57" s="75">
        <v>14</v>
      </c>
      <c r="K57" s="76">
        <f t="shared" si="29"/>
        <v>1.5283842794759825</v>
      </c>
      <c r="L57" s="75">
        <v>1</v>
      </c>
      <c r="M57" s="76">
        <f t="shared" si="30"/>
        <v>0.77519379844961245</v>
      </c>
      <c r="N57" s="75">
        <v>125</v>
      </c>
      <c r="O57" s="76">
        <f t="shared" si="31"/>
        <v>1.2701961182806625</v>
      </c>
      <c r="P57" s="75"/>
      <c r="Q57" s="75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T57" s="43"/>
      <c r="AU57" s="43"/>
      <c r="AV57" s="43"/>
      <c r="AW57" s="43"/>
      <c r="AX57" s="43"/>
    </row>
    <row r="58" spans="1:50">
      <c r="A58" s="74" t="s">
        <v>57</v>
      </c>
      <c r="B58" s="78">
        <v>0</v>
      </c>
      <c r="C58" s="76">
        <f t="shared" si="26"/>
        <v>0</v>
      </c>
      <c r="D58" s="78">
        <v>5</v>
      </c>
      <c r="E58" s="76">
        <f t="shared" si="27"/>
        <v>0.82372322899505768</v>
      </c>
      <c r="F58" s="78">
        <v>66</v>
      </c>
      <c r="G58" s="76">
        <f t="shared" si="27"/>
        <v>0.88543064126643412</v>
      </c>
      <c r="H58" s="78">
        <v>3</v>
      </c>
      <c r="I58" s="76">
        <f t="shared" si="28"/>
        <v>1.1952191235059761</v>
      </c>
      <c r="J58" s="78">
        <v>14</v>
      </c>
      <c r="K58" s="76">
        <f t="shared" si="29"/>
        <v>1.5283842794759825</v>
      </c>
      <c r="L58" s="78">
        <v>0</v>
      </c>
      <c r="M58" s="76">
        <f t="shared" si="30"/>
        <v>0</v>
      </c>
      <c r="N58" s="78">
        <v>88</v>
      </c>
      <c r="O58" s="76">
        <f t="shared" si="31"/>
        <v>0.8942180672695863</v>
      </c>
      <c r="P58" s="78"/>
      <c r="Q58" s="78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T58" s="43"/>
      <c r="AU58" s="43"/>
      <c r="AV58" s="43"/>
      <c r="AW58" s="43"/>
      <c r="AX58" s="43"/>
    </row>
    <row r="59" spans="1:50" ht="4.5" customHeight="1">
      <c r="A59" s="75"/>
      <c r="B59" s="78"/>
      <c r="C59" s="73"/>
      <c r="D59" s="78"/>
      <c r="E59" s="73"/>
      <c r="F59" s="78"/>
      <c r="G59" s="73"/>
      <c r="H59" s="78"/>
      <c r="I59" s="73"/>
      <c r="J59" s="78"/>
      <c r="K59" s="73"/>
      <c r="L59" s="78"/>
      <c r="M59" s="73"/>
      <c r="N59" s="78"/>
      <c r="O59" s="73"/>
      <c r="P59" s="78"/>
      <c r="Q59" s="78"/>
    </row>
    <row r="60" spans="1:50" ht="17.25">
      <c r="A60" s="71" t="s">
        <v>144</v>
      </c>
      <c r="B60" s="72">
        <v>33</v>
      </c>
      <c r="C60" s="73">
        <f t="shared" ref="C60:C67" si="32">B60/B$91*100</f>
        <v>6.8181818181818175</v>
      </c>
      <c r="D60" s="72">
        <v>95</v>
      </c>
      <c r="E60" s="73">
        <f t="shared" ref="E60:G67" si="33">D60/D$91*100</f>
        <v>15.650741350906095</v>
      </c>
      <c r="F60" s="72">
        <v>932</v>
      </c>
      <c r="G60" s="73">
        <f t="shared" si="33"/>
        <v>12.503353903944191</v>
      </c>
      <c r="H60" s="72">
        <v>22</v>
      </c>
      <c r="I60" s="73">
        <f t="shared" ref="I60:I67" si="34">H60/H$91*100</f>
        <v>8.7649402390438258</v>
      </c>
      <c r="J60" s="72">
        <v>87</v>
      </c>
      <c r="K60" s="73">
        <f t="shared" ref="K60:K67" si="35">J60/J$91*100</f>
        <v>9.497816593886462</v>
      </c>
      <c r="L60" s="72">
        <v>10</v>
      </c>
      <c r="M60" s="73">
        <f t="shared" ref="M60:M67" si="36">L60/L$91*100</f>
        <v>7.7519379844961236</v>
      </c>
      <c r="N60" s="72">
        <v>1179</v>
      </c>
      <c r="O60" s="73">
        <f t="shared" ref="O60:O67" si="37">N60/N$91*100</f>
        <v>11.98048978762321</v>
      </c>
      <c r="P60" s="72"/>
      <c r="Q60" s="72"/>
    </row>
    <row r="61" spans="1:50">
      <c r="A61" s="74" t="s">
        <v>59</v>
      </c>
      <c r="B61" s="75">
        <v>0</v>
      </c>
      <c r="C61" s="76">
        <f t="shared" si="32"/>
        <v>0</v>
      </c>
      <c r="D61" s="75">
        <v>8</v>
      </c>
      <c r="E61" s="76">
        <f t="shared" si="33"/>
        <v>1.3179571663920924</v>
      </c>
      <c r="F61" s="75">
        <v>112</v>
      </c>
      <c r="G61" s="76">
        <f t="shared" si="33"/>
        <v>1.5025489669975851</v>
      </c>
      <c r="H61" s="75">
        <v>2</v>
      </c>
      <c r="I61" s="76">
        <f t="shared" si="34"/>
        <v>0.79681274900398402</v>
      </c>
      <c r="J61" s="75">
        <v>8</v>
      </c>
      <c r="K61" s="76">
        <f t="shared" si="35"/>
        <v>0.87336244541484709</v>
      </c>
      <c r="L61" s="75">
        <v>0</v>
      </c>
      <c r="M61" s="76">
        <f t="shared" si="36"/>
        <v>0</v>
      </c>
      <c r="N61" s="75">
        <v>130</v>
      </c>
      <c r="O61" s="76">
        <f t="shared" si="37"/>
        <v>1.321003963011889</v>
      </c>
      <c r="P61" s="75"/>
      <c r="Q61" s="75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T61" s="43"/>
      <c r="AU61" s="43"/>
      <c r="AV61" s="43"/>
      <c r="AW61" s="43"/>
      <c r="AX61" s="43"/>
    </row>
    <row r="62" spans="1:50">
      <c r="A62" s="74" t="s">
        <v>60</v>
      </c>
      <c r="B62" s="78">
        <v>30</v>
      </c>
      <c r="C62" s="76">
        <f t="shared" si="32"/>
        <v>6.1983471074380168</v>
      </c>
      <c r="D62" s="78">
        <v>38</v>
      </c>
      <c r="E62" s="76">
        <f t="shared" si="33"/>
        <v>6.2602965403624378</v>
      </c>
      <c r="F62" s="78">
        <v>681</v>
      </c>
      <c r="G62" s="76">
        <f t="shared" si="33"/>
        <v>9.1360343439763891</v>
      </c>
      <c r="H62" s="78">
        <v>17</v>
      </c>
      <c r="I62" s="76">
        <f t="shared" si="34"/>
        <v>6.7729083665338639</v>
      </c>
      <c r="J62" s="78">
        <v>74</v>
      </c>
      <c r="K62" s="76">
        <f t="shared" si="35"/>
        <v>8.0786026200873362</v>
      </c>
      <c r="L62" s="78">
        <v>8</v>
      </c>
      <c r="M62" s="76">
        <f t="shared" si="36"/>
        <v>6.2015503875968996</v>
      </c>
      <c r="N62" s="78">
        <v>848</v>
      </c>
      <c r="O62" s="76">
        <f t="shared" si="37"/>
        <v>8.6170104664160139</v>
      </c>
      <c r="P62" s="78"/>
      <c r="Q62" s="78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T62" s="43"/>
      <c r="AU62" s="43"/>
      <c r="AV62" s="43"/>
      <c r="AW62" s="43"/>
      <c r="AX62" s="43"/>
    </row>
    <row r="63" spans="1:50">
      <c r="A63" s="74" t="s">
        <v>61</v>
      </c>
      <c r="B63" s="75">
        <v>2</v>
      </c>
      <c r="C63" s="76">
        <f t="shared" si="32"/>
        <v>0.41322314049586778</v>
      </c>
      <c r="D63" s="75">
        <v>9</v>
      </c>
      <c r="E63" s="76">
        <f t="shared" si="33"/>
        <v>1.4827018121911038</v>
      </c>
      <c r="F63" s="75">
        <v>68</v>
      </c>
      <c r="G63" s="76">
        <f t="shared" si="33"/>
        <v>0.91226187281996252</v>
      </c>
      <c r="H63" s="75">
        <v>0</v>
      </c>
      <c r="I63" s="76">
        <f t="shared" si="34"/>
        <v>0</v>
      </c>
      <c r="J63" s="75">
        <v>1</v>
      </c>
      <c r="K63" s="76">
        <f t="shared" si="35"/>
        <v>0.10917030567685589</v>
      </c>
      <c r="L63" s="75">
        <v>1</v>
      </c>
      <c r="M63" s="76">
        <f t="shared" si="36"/>
        <v>0.77519379844961245</v>
      </c>
      <c r="N63" s="75">
        <v>81</v>
      </c>
      <c r="O63" s="76">
        <f t="shared" si="37"/>
        <v>0.82308708464586922</v>
      </c>
      <c r="P63" s="75"/>
      <c r="Q63" s="75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T63" s="43"/>
      <c r="AU63" s="43"/>
      <c r="AV63" s="43"/>
      <c r="AW63" s="43"/>
      <c r="AX63" s="43"/>
    </row>
    <row r="64" spans="1:50">
      <c r="A64" s="74" t="s">
        <v>62</v>
      </c>
      <c r="B64" s="75">
        <v>0</v>
      </c>
      <c r="C64" s="76">
        <f t="shared" si="32"/>
        <v>0</v>
      </c>
      <c r="D64" s="75">
        <v>2</v>
      </c>
      <c r="E64" s="76">
        <f t="shared" si="33"/>
        <v>0.32948929159802309</v>
      </c>
      <c r="F64" s="75">
        <v>6</v>
      </c>
      <c r="G64" s="76">
        <f t="shared" si="33"/>
        <v>8.0493694660584911E-2</v>
      </c>
      <c r="H64" s="75">
        <v>0</v>
      </c>
      <c r="I64" s="76">
        <f t="shared" si="34"/>
        <v>0</v>
      </c>
      <c r="J64" s="75">
        <v>1</v>
      </c>
      <c r="K64" s="76">
        <f t="shared" si="35"/>
        <v>0.10917030567685589</v>
      </c>
      <c r="L64" s="75">
        <v>0</v>
      </c>
      <c r="M64" s="76">
        <f t="shared" si="36"/>
        <v>0</v>
      </c>
      <c r="N64" s="75">
        <v>9</v>
      </c>
      <c r="O64" s="76">
        <f t="shared" si="37"/>
        <v>9.1454120516207701E-2</v>
      </c>
      <c r="P64" s="75"/>
      <c r="Q64" s="75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T64" s="43"/>
      <c r="AU64" s="43"/>
      <c r="AV64" s="43"/>
      <c r="AW64" s="43"/>
      <c r="AX64" s="43"/>
    </row>
    <row r="65" spans="1:50">
      <c r="A65" s="74" t="s">
        <v>63</v>
      </c>
      <c r="B65" s="78">
        <v>2</v>
      </c>
      <c r="C65" s="76">
        <f t="shared" si="32"/>
        <v>0.41322314049586778</v>
      </c>
      <c r="D65" s="78">
        <v>28</v>
      </c>
      <c r="E65" s="76">
        <f t="shared" si="33"/>
        <v>4.6128500823723231</v>
      </c>
      <c r="F65" s="78">
        <v>122</v>
      </c>
      <c r="G65" s="76">
        <f t="shared" si="33"/>
        <v>1.6367051247652267</v>
      </c>
      <c r="H65" s="78">
        <v>1</v>
      </c>
      <c r="I65" s="76">
        <f t="shared" si="34"/>
        <v>0.39840637450199201</v>
      </c>
      <c r="J65" s="78">
        <v>2</v>
      </c>
      <c r="K65" s="76">
        <f t="shared" si="35"/>
        <v>0.21834061135371177</v>
      </c>
      <c r="L65" s="78">
        <v>2</v>
      </c>
      <c r="M65" s="76">
        <f t="shared" si="36"/>
        <v>1.5503875968992249</v>
      </c>
      <c r="N65" s="78">
        <v>157</v>
      </c>
      <c r="O65" s="76">
        <f t="shared" si="37"/>
        <v>1.5953663245605123</v>
      </c>
      <c r="P65" s="78"/>
      <c r="Q65" s="78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T65" s="43"/>
      <c r="AU65" s="43"/>
      <c r="AV65" s="43"/>
      <c r="AW65" s="43"/>
      <c r="AX65" s="43"/>
    </row>
    <row r="66" spans="1:50">
      <c r="A66" s="74" t="s">
        <v>64</v>
      </c>
      <c r="B66" s="75">
        <v>1</v>
      </c>
      <c r="C66" s="76">
        <f t="shared" si="32"/>
        <v>0.20661157024793389</v>
      </c>
      <c r="D66" s="75">
        <v>10</v>
      </c>
      <c r="E66" s="76">
        <f t="shared" si="33"/>
        <v>1.6474464579901154</v>
      </c>
      <c r="F66" s="75">
        <v>35</v>
      </c>
      <c r="G66" s="76">
        <f t="shared" si="33"/>
        <v>0.4695465521867454</v>
      </c>
      <c r="H66" s="75">
        <v>3</v>
      </c>
      <c r="I66" s="76">
        <f t="shared" si="34"/>
        <v>1.1952191235059761</v>
      </c>
      <c r="J66" s="75">
        <v>3</v>
      </c>
      <c r="K66" s="76">
        <f t="shared" si="35"/>
        <v>0.32751091703056767</v>
      </c>
      <c r="L66" s="75">
        <v>0</v>
      </c>
      <c r="M66" s="76">
        <f t="shared" si="36"/>
        <v>0</v>
      </c>
      <c r="N66" s="75">
        <v>52</v>
      </c>
      <c r="O66" s="76">
        <f t="shared" si="37"/>
        <v>0.52840158520475566</v>
      </c>
      <c r="P66" s="75"/>
      <c r="Q66" s="75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T66" s="43"/>
      <c r="AU66" s="43"/>
      <c r="AV66" s="43"/>
      <c r="AW66" s="43"/>
      <c r="AX66" s="43"/>
    </row>
    <row r="67" spans="1:50">
      <c r="A67" s="74" t="s">
        <v>65</v>
      </c>
      <c r="B67" s="75">
        <v>1</v>
      </c>
      <c r="C67" s="76">
        <f t="shared" si="32"/>
        <v>0.20661157024793389</v>
      </c>
      <c r="D67" s="75">
        <v>13</v>
      </c>
      <c r="E67" s="76">
        <f t="shared" si="33"/>
        <v>2.1416803953871502</v>
      </c>
      <c r="F67" s="75">
        <v>26</v>
      </c>
      <c r="G67" s="76">
        <f t="shared" si="33"/>
        <v>0.34880601019586799</v>
      </c>
      <c r="H67" s="75">
        <v>2</v>
      </c>
      <c r="I67" s="76">
        <f t="shared" si="34"/>
        <v>0.79681274900398402</v>
      </c>
      <c r="J67" s="75">
        <v>3</v>
      </c>
      <c r="K67" s="76">
        <f t="shared" si="35"/>
        <v>0.32751091703056767</v>
      </c>
      <c r="L67" s="75">
        <v>0</v>
      </c>
      <c r="M67" s="76">
        <f t="shared" si="36"/>
        <v>0</v>
      </c>
      <c r="N67" s="75">
        <v>45</v>
      </c>
      <c r="O67" s="76">
        <f t="shared" si="37"/>
        <v>0.45727060258103852</v>
      </c>
      <c r="P67" s="75"/>
      <c r="Q67" s="75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T67" s="43"/>
      <c r="AU67" s="43"/>
      <c r="AV67" s="43"/>
      <c r="AW67" s="43"/>
      <c r="AX67" s="43"/>
    </row>
    <row r="68" spans="1:50" ht="4.5" customHeight="1">
      <c r="A68" s="75"/>
      <c r="B68" s="78"/>
      <c r="C68" s="73"/>
      <c r="D68" s="78"/>
      <c r="E68" s="73"/>
      <c r="F68" s="78"/>
      <c r="G68" s="73"/>
      <c r="H68" s="78"/>
      <c r="I68" s="73"/>
      <c r="J68" s="78"/>
      <c r="K68" s="73"/>
      <c r="L68" s="78"/>
      <c r="M68" s="73"/>
      <c r="N68" s="78"/>
      <c r="O68" s="73"/>
      <c r="P68" s="78"/>
      <c r="Q68" s="78"/>
    </row>
    <row r="69" spans="1:50" ht="17.25">
      <c r="A69" s="71" t="s">
        <v>145</v>
      </c>
      <c r="B69" s="72">
        <v>15</v>
      </c>
      <c r="C69" s="73">
        <f>B69/B$91*100</f>
        <v>3.0991735537190084</v>
      </c>
      <c r="D69" s="72">
        <v>19</v>
      </c>
      <c r="E69" s="73">
        <f>D69/D$91*100</f>
        <v>3.1301482701812189</v>
      </c>
      <c r="F69" s="72">
        <v>444</v>
      </c>
      <c r="G69" s="73">
        <f>F69/F$91*100</f>
        <v>5.9565334048832836</v>
      </c>
      <c r="H69" s="72">
        <v>11</v>
      </c>
      <c r="I69" s="73">
        <f t="shared" ref="I69:I79" si="38">H69/H$91*100</f>
        <v>4.3824701195219129</v>
      </c>
      <c r="J69" s="72">
        <v>56</v>
      </c>
      <c r="K69" s="73">
        <f>J69/J$91*100</f>
        <v>6.1135371179039302</v>
      </c>
      <c r="L69" s="72">
        <v>9</v>
      </c>
      <c r="M69" s="73">
        <f t="shared" ref="M69:M79" si="39">L69/L$91*100</f>
        <v>6.9767441860465116</v>
      </c>
      <c r="N69" s="72">
        <v>554</v>
      </c>
      <c r="O69" s="73">
        <f t="shared" ref="O69:O79" si="40">N69/N$91*100</f>
        <v>5.6295091962198969</v>
      </c>
      <c r="P69" s="72"/>
      <c r="Q69" s="72"/>
    </row>
    <row r="70" spans="1:50">
      <c r="A70" s="74" t="s">
        <v>67</v>
      </c>
      <c r="B70" s="78">
        <v>8</v>
      </c>
      <c r="C70" s="76">
        <f t="shared" ref="C70:C85" si="41">B70/B$91*100</f>
        <v>1.6528925619834711</v>
      </c>
      <c r="D70" s="78">
        <v>0</v>
      </c>
      <c r="E70" s="76">
        <f t="shared" ref="E70:G86" si="42">D70/D$91*100</f>
        <v>0</v>
      </c>
      <c r="F70" s="78">
        <v>117</v>
      </c>
      <c r="G70" s="76">
        <f t="shared" si="42"/>
        <v>1.5696270458814059</v>
      </c>
      <c r="H70" s="78">
        <v>2</v>
      </c>
      <c r="I70" s="76">
        <f t="shared" si="38"/>
        <v>0.79681274900398402</v>
      </c>
      <c r="J70" s="78">
        <v>12</v>
      </c>
      <c r="K70" s="76">
        <f t="shared" ref="K70:K86" si="43">J70/J$91*100</f>
        <v>1.3100436681222707</v>
      </c>
      <c r="L70" s="78">
        <v>2</v>
      </c>
      <c r="M70" s="76">
        <f t="shared" si="39"/>
        <v>1.5503875968992249</v>
      </c>
      <c r="N70" s="78">
        <v>141</v>
      </c>
      <c r="O70" s="76">
        <f t="shared" si="40"/>
        <v>1.4327812214205875</v>
      </c>
      <c r="P70" s="78"/>
      <c r="Q70" s="78"/>
      <c r="R70" s="43"/>
      <c r="AW70" s="43"/>
      <c r="AX70" s="43"/>
    </row>
    <row r="71" spans="1:50">
      <c r="A71" s="74" t="s">
        <v>68</v>
      </c>
      <c r="B71" s="75">
        <v>0</v>
      </c>
      <c r="C71" s="76">
        <f t="shared" si="41"/>
        <v>0</v>
      </c>
      <c r="D71" s="75">
        <v>1</v>
      </c>
      <c r="E71" s="76">
        <f t="shared" si="42"/>
        <v>0.16474464579901155</v>
      </c>
      <c r="F71" s="75">
        <v>13</v>
      </c>
      <c r="G71" s="76">
        <f t="shared" si="42"/>
        <v>0.17440300509793399</v>
      </c>
      <c r="H71" s="75">
        <v>0</v>
      </c>
      <c r="I71" s="76">
        <f t="shared" si="38"/>
        <v>0</v>
      </c>
      <c r="J71" s="75">
        <v>2</v>
      </c>
      <c r="K71" s="76">
        <f t="shared" si="43"/>
        <v>0.21834061135371177</v>
      </c>
      <c r="L71" s="75">
        <v>1</v>
      </c>
      <c r="M71" s="76">
        <f t="shared" si="39"/>
        <v>0.77519379844961245</v>
      </c>
      <c r="N71" s="75">
        <v>17</v>
      </c>
      <c r="O71" s="76">
        <f t="shared" si="40"/>
        <v>0.17274667208617012</v>
      </c>
      <c r="P71" s="75"/>
      <c r="Q71" s="75"/>
      <c r="R71" s="43"/>
      <c r="AW71" s="43"/>
      <c r="AX71" s="43"/>
    </row>
    <row r="72" spans="1:50">
      <c r="A72" s="74" t="s">
        <v>69</v>
      </c>
      <c r="B72" s="78">
        <v>2</v>
      </c>
      <c r="C72" s="76">
        <f t="shared" si="41"/>
        <v>0.41322314049586778</v>
      </c>
      <c r="D72" s="78">
        <v>8</v>
      </c>
      <c r="E72" s="76">
        <f t="shared" si="42"/>
        <v>1.3179571663920924</v>
      </c>
      <c r="F72" s="78">
        <v>46</v>
      </c>
      <c r="G72" s="76">
        <f t="shared" si="42"/>
        <v>0.61711832573115111</v>
      </c>
      <c r="H72" s="78">
        <v>3</v>
      </c>
      <c r="I72" s="76">
        <f t="shared" si="38"/>
        <v>1.1952191235059761</v>
      </c>
      <c r="J72" s="78">
        <v>7</v>
      </c>
      <c r="K72" s="76">
        <f t="shared" si="43"/>
        <v>0.76419213973799127</v>
      </c>
      <c r="L72" s="78">
        <v>2</v>
      </c>
      <c r="M72" s="76">
        <f t="shared" si="39"/>
        <v>1.5503875968992249</v>
      </c>
      <c r="N72" s="78">
        <v>68</v>
      </c>
      <c r="O72" s="76">
        <f t="shared" si="40"/>
        <v>0.69098668834468047</v>
      </c>
      <c r="P72" s="78"/>
      <c r="Q72" s="78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T72" s="43"/>
      <c r="AU72" s="43"/>
      <c r="AV72" s="43"/>
      <c r="AW72" s="43"/>
      <c r="AX72" s="43"/>
    </row>
    <row r="73" spans="1:50">
      <c r="A73" s="74" t="s">
        <v>70</v>
      </c>
      <c r="B73" s="75">
        <v>0</v>
      </c>
      <c r="C73" s="76">
        <f t="shared" si="41"/>
        <v>0</v>
      </c>
      <c r="D73" s="75">
        <v>0</v>
      </c>
      <c r="E73" s="76">
        <f t="shared" si="42"/>
        <v>0</v>
      </c>
      <c r="F73" s="75">
        <v>19</v>
      </c>
      <c r="G73" s="76">
        <f t="shared" si="42"/>
        <v>0.25489669975851892</v>
      </c>
      <c r="H73" s="75">
        <v>1</v>
      </c>
      <c r="I73" s="76">
        <f t="shared" si="38"/>
        <v>0.39840637450199201</v>
      </c>
      <c r="J73" s="75">
        <v>3</v>
      </c>
      <c r="K73" s="76">
        <f t="shared" si="43"/>
        <v>0.32751091703056767</v>
      </c>
      <c r="L73" s="75">
        <v>0</v>
      </c>
      <c r="M73" s="76">
        <f t="shared" si="39"/>
        <v>0</v>
      </c>
      <c r="N73" s="75">
        <v>23</v>
      </c>
      <c r="O73" s="76">
        <f t="shared" si="40"/>
        <v>0.23371608576364189</v>
      </c>
      <c r="P73" s="75"/>
      <c r="Q73" s="75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T73" s="43"/>
      <c r="AU73" s="43"/>
      <c r="AV73" s="43"/>
      <c r="AW73" s="43"/>
      <c r="AX73" s="43"/>
    </row>
    <row r="74" spans="1:50">
      <c r="A74" s="74" t="s">
        <v>71</v>
      </c>
      <c r="B74" s="75">
        <v>0</v>
      </c>
      <c r="C74" s="76">
        <f t="shared" si="41"/>
        <v>0</v>
      </c>
      <c r="D74" s="75">
        <v>1</v>
      </c>
      <c r="E74" s="76">
        <f t="shared" si="42"/>
        <v>0.16474464579901155</v>
      </c>
      <c r="F74" s="75">
        <v>21</v>
      </c>
      <c r="G74" s="76">
        <f t="shared" si="42"/>
        <v>0.28172793131204721</v>
      </c>
      <c r="H74" s="75">
        <v>0</v>
      </c>
      <c r="I74" s="76">
        <f t="shared" si="38"/>
        <v>0</v>
      </c>
      <c r="J74" s="75">
        <v>1</v>
      </c>
      <c r="K74" s="76">
        <f t="shared" si="43"/>
        <v>0.10917030567685589</v>
      </c>
      <c r="L74" s="75">
        <v>0</v>
      </c>
      <c r="M74" s="76">
        <f t="shared" si="39"/>
        <v>0</v>
      </c>
      <c r="N74" s="75">
        <v>23</v>
      </c>
      <c r="O74" s="76">
        <f t="shared" si="40"/>
        <v>0.23371608576364189</v>
      </c>
      <c r="P74" s="75"/>
      <c r="Q74" s="75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T74" s="43"/>
      <c r="AU74" s="43"/>
      <c r="AV74" s="43"/>
      <c r="AW74" s="43"/>
      <c r="AX74" s="43"/>
    </row>
    <row r="75" spans="1:50">
      <c r="A75" s="74" t="s">
        <v>72</v>
      </c>
      <c r="B75" s="78">
        <v>2</v>
      </c>
      <c r="C75" s="76">
        <f t="shared" si="41"/>
        <v>0.41322314049586778</v>
      </c>
      <c r="D75" s="78">
        <v>4</v>
      </c>
      <c r="E75" s="76">
        <f t="shared" si="42"/>
        <v>0.65897858319604619</v>
      </c>
      <c r="F75" s="78">
        <v>151</v>
      </c>
      <c r="G75" s="76">
        <f t="shared" si="42"/>
        <v>2.0257579822913869</v>
      </c>
      <c r="H75" s="78">
        <v>1</v>
      </c>
      <c r="I75" s="76">
        <f t="shared" si="38"/>
        <v>0.39840637450199201</v>
      </c>
      <c r="J75" s="78">
        <v>24</v>
      </c>
      <c r="K75" s="76">
        <f t="shared" si="43"/>
        <v>2.6200873362445414</v>
      </c>
      <c r="L75" s="78">
        <v>0</v>
      </c>
      <c r="M75" s="76">
        <f t="shared" si="39"/>
        <v>0</v>
      </c>
      <c r="N75" s="78">
        <v>182</v>
      </c>
      <c r="O75" s="76">
        <f t="shared" si="40"/>
        <v>1.8494055482166447</v>
      </c>
      <c r="P75" s="78"/>
      <c r="Q75" s="78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T75" s="43"/>
      <c r="AU75" s="43"/>
      <c r="AV75" s="43"/>
      <c r="AW75" s="43"/>
      <c r="AX75" s="43"/>
    </row>
    <row r="76" spans="1:50">
      <c r="A76" s="74" t="s">
        <v>73</v>
      </c>
      <c r="B76" s="78">
        <v>4</v>
      </c>
      <c r="C76" s="76">
        <f t="shared" si="41"/>
        <v>0.82644628099173556</v>
      </c>
      <c r="D76" s="78">
        <v>7</v>
      </c>
      <c r="E76" s="76">
        <f t="shared" si="42"/>
        <v>1.1532125205930808</v>
      </c>
      <c r="F76" s="78">
        <v>112</v>
      </c>
      <c r="G76" s="76">
        <f t="shared" si="42"/>
        <v>1.5025489669975851</v>
      </c>
      <c r="H76" s="78">
        <v>2</v>
      </c>
      <c r="I76" s="76">
        <f t="shared" si="38"/>
        <v>0.79681274900398402</v>
      </c>
      <c r="J76" s="78">
        <v>6</v>
      </c>
      <c r="K76" s="76">
        <f t="shared" si="43"/>
        <v>0.65502183406113534</v>
      </c>
      <c r="L76" s="78">
        <v>3</v>
      </c>
      <c r="M76" s="76">
        <f t="shared" si="39"/>
        <v>2.3255813953488373</v>
      </c>
      <c r="N76" s="78">
        <v>134</v>
      </c>
      <c r="O76" s="76">
        <f t="shared" si="40"/>
        <v>1.3616502387968703</v>
      </c>
      <c r="P76" s="78"/>
      <c r="Q76" s="78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T76" s="43"/>
      <c r="AU76" s="43"/>
      <c r="AV76" s="43"/>
      <c r="AW76" s="43"/>
      <c r="AX76" s="43"/>
    </row>
    <row r="77" spans="1:50">
      <c r="A77" s="74" t="s">
        <v>74</v>
      </c>
      <c r="B77" s="75">
        <v>0</v>
      </c>
      <c r="C77" s="76">
        <f t="shared" si="41"/>
        <v>0</v>
      </c>
      <c r="D77" s="75">
        <v>0</v>
      </c>
      <c r="E77" s="76">
        <f t="shared" si="42"/>
        <v>0</v>
      </c>
      <c r="F77" s="75">
        <v>2</v>
      </c>
      <c r="G77" s="76">
        <f t="shared" si="42"/>
        <v>2.6831231553528307E-2</v>
      </c>
      <c r="H77" s="75">
        <v>0</v>
      </c>
      <c r="I77" s="76">
        <f t="shared" si="38"/>
        <v>0</v>
      </c>
      <c r="J77" s="75">
        <v>0</v>
      </c>
      <c r="K77" s="76">
        <f t="shared" si="43"/>
        <v>0</v>
      </c>
      <c r="L77" s="75">
        <v>1</v>
      </c>
      <c r="M77" s="76">
        <f t="shared" si="39"/>
        <v>0.77519379844961245</v>
      </c>
      <c r="N77" s="75">
        <v>3</v>
      </c>
      <c r="O77" s="76">
        <f t="shared" si="40"/>
        <v>3.04847068387359E-2</v>
      </c>
      <c r="P77" s="75"/>
      <c r="Q77" s="75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T77" s="43"/>
      <c r="AU77" s="43"/>
      <c r="AV77" s="43"/>
      <c r="AW77" s="43"/>
      <c r="AX77" s="43"/>
    </row>
    <row r="78" spans="1:50">
      <c r="A78" s="74" t="s">
        <v>75</v>
      </c>
      <c r="B78" s="75">
        <v>0</v>
      </c>
      <c r="C78" s="76">
        <f t="shared" si="41"/>
        <v>0</v>
      </c>
      <c r="D78" s="75">
        <v>0</v>
      </c>
      <c r="E78" s="76">
        <f t="shared" si="42"/>
        <v>0</v>
      </c>
      <c r="F78" s="75">
        <v>2</v>
      </c>
      <c r="G78" s="76">
        <f t="shared" si="42"/>
        <v>2.6831231553528307E-2</v>
      </c>
      <c r="H78" s="75">
        <v>0</v>
      </c>
      <c r="I78" s="76">
        <f t="shared" si="38"/>
        <v>0</v>
      </c>
      <c r="J78" s="75">
        <v>0</v>
      </c>
      <c r="K78" s="76">
        <f t="shared" si="43"/>
        <v>0</v>
      </c>
      <c r="L78" s="75">
        <v>0</v>
      </c>
      <c r="M78" s="76">
        <f t="shared" si="39"/>
        <v>0</v>
      </c>
      <c r="N78" s="75">
        <v>2</v>
      </c>
      <c r="O78" s="76">
        <f t="shared" si="40"/>
        <v>2.03231378924906E-2</v>
      </c>
      <c r="P78" s="75"/>
      <c r="Q78" s="75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T78" s="43"/>
      <c r="AU78" s="43"/>
      <c r="AV78" s="43"/>
      <c r="AW78" s="43"/>
      <c r="AX78" s="43"/>
    </row>
    <row r="79" spans="1:50">
      <c r="A79" s="74" t="s">
        <v>76</v>
      </c>
      <c r="B79" s="75">
        <v>2</v>
      </c>
      <c r="C79" s="76">
        <f t="shared" si="41"/>
        <v>0.41322314049586778</v>
      </c>
      <c r="D79" s="75">
        <v>3</v>
      </c>
      <c r="E79" s="76">
        <f t="shared" si="42"/>
        <v>0.49423393739703458</v>
      </c>
      <c r="F79" s="75">
        <v>27</v>
      </c>
      <c r="G79" s="76">
        <f t="shared" si="42"/>
        <v>0.36222162597263213</v>
      </c>
      <c r="H79" s="75">
        <v>4</v>
      </c>
      <c r="I79" s="76">
        <f t="shared" si="38"/>
        <v>1.593625498007968</v>
      </c>
      <c r="J79" s="75">
        <v>10</v>
      </c>
      <c r="K79" s="76">
        <f t="shared" si="43"/>
        <v>1.0917030567685588</v>
      </c>
      <c r="L79" s="75">
        <v>1</v>
      </c>
      <c r="M79" s="76">
        <f t="shared" si="39"/>
        <v>0.77519379844961245</v>
      </c>
      <c r="N79" s="75">
        <v>47</v>
      </c>
      <c r="O79" s="76">
        <f t="shared" si="40"/>
        <v>0.47759374047352915</v>
      </c>
      <c r="P79" s="75"/>
      <c r="Q79" s="75"/>
      <c r="R79" s="43"/>
      <c r="AW79" s="43"/>
      <c r="AX79" s="43"/>
    </row>
    <row r="80" spans="1:50" ht="3.75" customHeight="1">
      <c r="A80" s="75"/>
      <c r="B80" s="78"/>
      <c r="C80" s="73"/>
      <c r="D80" s="78"/>
      <c r="E80" s="73"/>
      <c r="F80" s="78"/>
      <c r="G80" s="73"/>
      <c r="H80" s="78"/>
      <c r="I80" s="73"/>
      <c r="J80" s="78"/>
      <c r="K80" s="73"/>
      <c r="L80" s="78"/>
      <c r="M80" s="73"/>
      <c r="N80" s="78"/>
      <c r="O80" s="73"/>
      <c r="P80" s="78"/>
      <c r="Q80" s="78"/>
    </row>
    <row r="81" spans="1:50" ht="17.25">
      <c r="A81" s="71" t="s">
        <v>146</v>
      </c>
      <c r="B81" s="72">
        <v>3</v>
      </c>
      <c r="C81" s="73">
        <f t="shared" si="41"/>
        <v>0.6198347107438017</v>
      </c>
      <c r="D81" s="72">
        <v>10</v>
      </c>
      <c r="E81" s="73">
        <f t="shared" si="42"/>
        <v>1.6474464579901154</v>
      </c>
      <c r="F81" s="72">
        <v>117</v>
      </c>
      <c r="G81" s="73">
        <f t="shared" si="42"/>
        <v>1.5696270458814059</v>
      </c>
      <c r="H81" s="72">
        <v>2</v>
      </c>
      <c r="I81" s="73">
        <f t="shared" ref="I81:I86" si="44">H81/H$91*100</f>
        <v>0.79681274900398402</v>
      </c>
      <c r="J81" s="72">
        <v>19</v>
      </c>
      <c r="K81" s="73">
        <f t="shared" si="43"/>
        <v>2.0742358078602621</v>
      </c>
      <c r="L81" s="72">
        <v>5</v>
      </c>
      <c r="M81" s="73">
        <f t="shared" ref="M81:M86" si="45">L81/L$91*100</f>
        <v>3.8759689922480618</v>
      </c>
      <c r="N81" s="72">
        <v>156</v>
      </c>
      <c r="O81" s="73">
        <f t="shared" ref="O81:O86" si="46">N81/N$91*100</f>
        <v>1.5852047556142668</v>
      </c>
      <c r="P81" s="72"/>
      <c r="Q81" s="72"/>
    </row>
    <row r="82" spans="1:50" ht="12.75" customHeight="1">
      <c r="A82" s="74" t="s">
        <v>89</v>
      </c>
      <c r="B82" s="75">
        <v>1</v>
      </c>
      <c r="C82" s="76">
        <f t="shared" si="41"/>
        <v>0.20661157024793389</v>
      </c>
      <c r="D82" s="75">
        <v>4</v>
      </c>
      <c r="E82" s="76">
        <f t="shared" si="42"/>
        <v>0.65897858319604619</v>
      </c>
      <c r="F82" s="75">
        <v>25</v>
      </c>
      <c r="G82" s="76">
        <f t="shared" si="42"/>
        <v>0.33539039441910384</v>
      </c>
      <c r="H82" s="75">
        <v>0</v>
      </c>
      <c r="I82" s="76">
        <f t="shared" si="44"/>
        <v>0</v>
      </c>
      <c r="J82" s="75">
        <v>3</v>
      </c>
      <c r="K82" s="76">
        <f t="shared" si="43"/>
        <v>0.32751091703056767</v>
      </c>
      <c r="L82" s="75">
        <v>0</v>
      </c>
      <c r="M82" s="76">
        <f t="shared" si="45"/>
        <v>0</v>
      </c>
      <c r="N82" s="75">
        <v>33</v>
      </c>
      <c r="O82" s="76">
        <f t="shared" si="46"/>
        <v>0.33533177522609492</v>
      </c>
      <c r="P82" s="75"/>
      <c r="Q82" s="75"/>
      <c r="R82" s="43"/>
      <c r="AW82" s="43"/>
      <c r="AX82" s="43"/>
    </row>
    <row r="83" spans="1:50">
      <c r="A83" s="74" t="s">
        <v>90</v>
      </c>
      <c r="B83" s="75">
        <v>0</v>
      </c>
      <c r="C83" s="76">
        <f t="shared" si="41"/>
        <v>0</v>
      </c>
      <c r="D83" s="75">
        <v>1</v>
      </c>
      <c r="E83" s="76">
        <f t="shared" si="42"/>
        <v>0.16474464579901155</v>
      </c>
      <c r="F83" s="75">
        <v>28</v>
      </c>
      <c r="G83" s="76">
        <f t="shared" si="42"/>
        <v>0.37563724174939628</v>
      </c>
      <c r="H83" s="75">
        <v>0</v>
      </c>
      <c r="I83" s="76">
        <f t="shared" si="44"/>
        <v>0</v>
      </c>
      <c r="J83" s="75">
        <v>3</v>
      </c>
      <c r="K83" s="76">
        <f t="shared" si="43"/>
        <v>0.32751091703056767</v>
      </c>
      <c r="L83" s="75">
        <v>0</v>
      </c>
      <c r="M83" s="76">
        <f t="shared" si="45"/>
        <v>0</v>
      </c>
      <c r="N83" s="75">
        <v>32</v>
      </c>
      <c r="O83" s="76">
        <f t="shared" si="46"/>
        <v>0.32517020627984961</v>
      </c>
      <c r="P83" s="75"/>
      <c r="Q83" s="75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T83" s="43"/>
      <c r="AU83" s="43"/>
      <c r="AV83" s="43"/>
      <c r="AW83" s="43"/>
      <c r="AX83" s="43"/>
    </row>
    <row r="84" spans="1:50">
      <c r="A84" s="74" t="s">
        <v>91</v>
      </c>
      <c r="B84" s="75">
        <v>0</v>
      </c>
      <c r="C84" s="76">
        <f t="shared" si="41"/>
        <v>0</v>
      </c>
      <c r="D84" s="75">
        <v>0</v>
      </c>
      <c r="E84" s="76">
        <f t="shared" si="42"/>
        <v>0</v>
      </c>
      <c r="F84" s="75">
        <v>13</v>
      </c>
      <c r="G84" s="76">
        <f t="shared" si="42"/>
        <v>0.17440300509793399</v>
      </c>
      <c r="H84" s="75">
        <v>0</v>
      </c>
      <c r="I84" s="76">
        <f t="shared" si="44"/>
        <v>0</v>
      </c>
      <c r="J84" s="75">
        <v>4</v>
      </c>
      <c r="K84" s="76">
        <f t="shared" si="43"/>
        <v>0.43668122270742354</v>
      </c>
      <c r="L84" s="75">
        <v>2</v>
      </c>
      <c r="M84" s="76">
        <f t="shared" si="45"/>
        <v>1.5503875968992249</v>
      </c>
      <c r="N84" s="75">
        <v>19</v>
      </c>
      <c r="O84" s="76">
        <f t="shared" si="46"/>
        <v>0.19306980997866072</v>
      </c>
      <c r="P84" s="75"/>
      <c r="Q84" s="75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T84" s="43"/>
      <c r="AU84" s="43"/>
      <c r="AV84" s="43"/>
      <c r="AW84" s="43"/>
      <c r="AX84" s="43"/>
    </row>
    <row r="85" spans="1:50">
      <c r="A85" s="74" t="s">
        <v>92</v>
      </c>
      <c r="B85" s="75">
        <v>0</v>
      </c>
      <c r="C85" s="76">
        <f t="shared" si="41"/>
        <v>0</v>
      </c>
      <c r="D85" s="75">
        <v>0</v>
      </c>
      <c r="E85" s="76">
        <f t="shared" si="42"/>
        <v>0</v>
      </c>
      <c r="F85" s="75">
        <v>5</v>
      </c>
      <c r="G85" s="76">
        <f t="shared" si="42"/>
        <v>6.7078078883820766E-2</v>
      </c>
      <c r="H85" s="75">
        <v>0</v>
      </c>
      <c r="I85" s="76">
        <f t="shared" si="44"/>
        <v>0</v>
      </c>
      <c r="J85" s="75">
        <v>1</v>
      </c>
      <c r="K85" s="76">
        <f t="shared" si="43"/>
        <v>0.10917030567685589</v>
      </c>
      <c r="L85" s="75">
        <v>0</v>
      </c>
      <c r="M85" s="76">
        <f t="shared" si="45"/>
        <v>0</v>
      </c>
      <c r="N85" s="75">
        <v>6</v>
      </c>
      <c r="O85" s="76">
        <f t="shared" si="46"/>
        <v>6.0969413677471801E-2</v>
      </c>
      <c r="P85" s="75"/>
      <c r="Q85" s="75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T85" s="43"/>
      <c r="AU85" s="43"/>
      <c r="AV85" s="43"/>
      <c r="AW85" s="43"/>
      <c r="AX85" s="43"/>
    </row>
    <row r="86" spans="1:50">
      <c r="A86" s="74" t="s">
        <v>93</v>
      </c>
      <c r="B86" s="78">
        <v>2</v>
      </c>
      <c r="C86" s="76">
        <f>B86/B$91*100</f>
        <v>0.41322314049586778</v>
      </c>
      <c r="D86" s="78">
        <v>7</v>
      </c>
      <c r="E86" s="76">
        <f t="shared" si="42"/>
        <v>1.1532125205930808</v>
      </c>
      <c r="F86" s="78">
        <v>56</v>
      </c>
      <c r="G86" s="76">
        <f t="shared" si="42"/>
        <v>0.75127448349879256</v>
      </c>
      <c r="H86" s="78">
        <v>2</v>
      </c>
      <c r="I86" s="76">
        <f t="shared" si="44"/>
        <v>0.79681274900398402</v>
      </c>
      <c r="J86" s="78">
        <v>8</v>
      </c>
      <c r="K86" s="76">
        <f t="shared" si="43"/>
        <v>0.87336244541484709</v>
      </c>
      <c r="L86" s="78">
        <v>3</v>
      </c>
      <c r="M86" s="76">
        <f t="shared" si="45"/>
        <v>2.3255813953488373</v>
      </c>
      <c r="N86" s="78">
        <v>78</v>
      </c>
      <c r="O86" s="76">
        <f t="shared" si="46"/>
        <v>0.79260237780713338</v>
      </c>
      <c r="P86" s="78"/>
      <c r="Q86" s="78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T86" s="43"/>
      <c r="AU86" s="43"/>
      <c r="AV86" s="43"/>
      <c r="AW86" s="43"/>
      <c r="AX86" s="43"/>
    </row>
    <row r="87" spans="1:50" ht="3" customHeight="1">
      <c r="A87" s="75"/>
      <c r="B87" s="78"/>
      <c r="C87" s="73"/>
      <c r="D87" s="78"/>
      <c r="E87" s="73"/>
      <c r="F87" s="78"/>
      <c r="G87" s="73"/>
      <c r="H87" s="78"/>
      <c r="I87" s="73"/>
      <c r="J87" s="78"/>
      <c r="K87" s="73"/>
      <c r="L87" s="78"/>
      <c r="M87" s="73"/>
      <c r="N87" s="78"/>
      <c r="O87" s="79">
        <f>N87/N$89*100</f>
        <v>0</v>
      </c>
      <c r="Q87" s="78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T87" s="43"/>
      <c r="AU87" s="43"/>
      <c r="AV87" s="43"/>
      <c r="AW87" s="43"/>
      <c r="AX87" s="43"/>
    </row>
    <row r="88" spans="1:50" ht="4.5" customHeight="1">
      <c r="A88" s="77"/>
      <c r="B88" s="72"/>
      <c r="C88" s="80"/>
      <c r="D88" s="72"/>
      <c r="E88" s="80"/>
      <c r="F88" s="72"/>
      <c r="G88" s="80"/>
      <c r="H88" s="72"/>
      <c r="I88" s="80"/>
      <c r="J88" s="72"/>
      <c r="K88" s="80"/>
      <c r="L88" s="72"/>
      <c r="M88" s="80"/>
      <c r="N88" s="72"/>
      <c r="O88" s="81"/>
      <c r="Q88" s="72"/>
    </row>
    <row r="89" spans="1:50" ht="18" thickBot="1">
      <c r="A89" s="21" t="s">
        <v>147</v>
      </c>
      <c r="B89" s="82">
        <v>367</v>
      </c>
      <c r="C89" s="82"/>
      <c r="D89" s="82">
        <v>727</v>
      </c>
      <c r="E89" s="82"/>
      <c r="F89" s="82">
        <v>7946</v>
      </c>
      <c r="G89" s="82"/>
      <c r="H89" s="82">
        <v>157</v>
      </c>
      <c r="I89" s="82"/>
      <c r="J89" s="82">
        <v>906</v>
      </c>
      <c r="K89" s="82"/>
      <c r="L89" s="82">
        <v>100</v>
      </c>
      <c r="M89" s="82"/>
      <c r="N89" s="82">
        <v>10203</v>
      </c>
      <c r="O89" s="83"/>
      <c r="Q89" s="84"/>
    </row>
    <row r="90" spans="1:50" ht="3.75" customHeight="1">
      <c r="A90" s="85"/>
      <c r="B90" s="86"/>
      <c r="C90" s="73"/>
      <c r="D90" s="86"/>
      <c r="E90" s="73"/>
      <c r="F90" s="86"/>
      <c r="G90" s="73"/>
      <c r="H90" s="86"/>
      <c r="I90" s="73"/>
      <c r="J90" s="86"/>
      <c r="K90" s="73"/>
      <c r="L90" s="86"/>
      <c r="M90" s="73"/>
      <c r="N90" s="86"/>
      <c r="O90" s="87"/>
    </row>
    <row r="91" spans="1:50" ht="18">
      <c r="A91" s="85" t="s">
        <v>148</v>
      </c>
      <c r="B91" s="65">
        <v>484</v>
      </c>
      <c r="C91" s="88">
        <f>B91/B91</f>
        <v>1</v>
      </c>
      <c r="D91" s="65">
        <v>607</v>
      </c>
      <c r="E91" s="88">
        <f>D91/D91</f>
        <v>1</v>
      </c>
      <c r="F91" s="84">
        <v>7454</v>
      </c>
      <c r="G91" s="88">
        <f>F91/F91</f>
        <v>1</v>
      </c>
      <c r="H91" s="65">
        <v>251</v>
      </c>
      <c r="I91" s="88">
        <f>H91/H91</f>
        <v>1</v>
      </c>
      <c r="J91" s="65">
        <v>916</v>
      </c>
      <c r="K91" s="88">
        <f>J91/J91</f>
        <v>1</v>
      </c>
      <c r="L91" s="65">
        <v>129</v>
      </c>
      <c r="M91" s="88">
        <f>L91/L91</f>
        <v>1</v>
      </c>
      <c r="N91" s="78">
        <v>9841</v>
      </c>
      <c r="O91" s="88">
        <f>N91/N91</f>
        <v>1</v>
      </c>
      <c r="Q91" s="89"/>
    </row>
    <row r="92" spans="1:50" ht="2.25" customHeight="1">
      <c r="A92" s="65"/>
      <c r="Q92" s="89"/>
    </row>
    <row r="93" spans="1:50" ht="17.25" thickBot="1">
      <c r="A93" s="63" t="s">
        <v>149</v>
      </c>
      <c r="B93" s="91">
        <f>B89/B91</f>
        <v>0.75826446280991733</v>
      </c>
      <c r="C93" s="92"/>
      <c r="D93" s="91">
        <f>D89/D91</f>
        <v>1.1976935749588138</v>
      </c>
      <c r="E93" s="92"/>
      <c r="F93" s="91">
        <f>F89/F91</f>
        <v>1.0660048296216795</v>
      </c>
      <c r="G93" s="92"/>
      <c r="H93" s="91">
        <f>H89/H91</f>
        <v>0.62549800796812749</v>
      </c>
      <c r="I93" s="92"/>
      <c r="J93" s="91">
        <f>J89/J91</f>
        <v>0.98908296943231444</v>
      </c>
      <c r="K93" s="92"/>
      <c r="L93" s="91">
        <f>L89/L91</f>
        <v>0.77519379844961245</v>
      </c>
      <c r="M93" s="92"/>
      <c r="N93" s="91">
        <f>N89/N91</f>
        <v>1.036784879585408</v>
      </c>
      <c r="O93" s="64"/>
      <c r="Q93" s="89"/>
    </row>
    <row r="94" spans="1:50" ht="16.5">
      <c r="A94" s="8" t="s">
        <v>127</v>
      </c>
      <c r="B94" s="93"/>
      <c r="C94" s="94"/>
      <c r="D94" s="93"/>
      <c r="E94" s="94"/>
      <c r="F94" s="93"/>
      <c r="G94" s="94"/>
      <c r="H94" s="93"/>
      <c r="I94" s="94"/>
      <c r="J94" s="93"/>
      <c r="K94" s="94"/>
      <c r="L94" s="93"/>
      <c r="M94" s="94"/>
      <c r="N94" s="93"/>
      <c r="Q94" s="89"/>
    </row>
    <row r="95" spans="1:50" ht="16.5">
      <c r="A95" s="68" t="s">
        <v>150</v>
      </c>
      <c r="B95" s="93"/>
      <c r="C95" s="94"/>
      <c r="D95" s="93"/>
      <c r="E95" s="94"/>
      <c r="F95" s="93"/>
      <c r="G95" s="94"/>
      <c r="H95" s="93"/>
      <c r="I95" s="94"/>
      <c r="J95" s="93"/>
      <c r="K95" s="94"/>
      <c r="L95" s="93"/>
      <c r="M95" s="94"/>
      <c r="N95" s="93"/>
      <c r="Q95" s="89"/>
    </row>
    <row r="96" spans="1:50" ht="16.5">
      <c r="A96" s="65" t="s">
        <v>151</v>
      </c>
      <c r="Q96" s="89"/>
    </row>
    <row r="97" spans="1:16" ht="15">
      <c r="A97" s="65"/>
      <c r="B97" s="75"/>
      <c r="D97" s="95"/>
      <c r="E97" s="96"/>
      <c r="F97" s="95"/>
      <c r="G97" s="96"/>
      <c r="H97" s="95"/>
      <c r="I97" s="96"/>
      <c r="J97" s="95"/>
      <c r="K97" s="96"/>
      <c r="L97" s="95"/>
      <c r="M97" s="96"/>
      <c r="N97" s="84"/>
    </row>
    <row r="98" spans="1:16">
      <c r="B98" s="97"/>
      <c r="C98" s="97"/>
      <c r="D98" s="97"/>
      <c r="E98" s="97"/>
      <c r="F98" s="97"/>
      <c r="G98" s="97"/>
      <c r="H98" s="97"/>
    </row>
    <row r="99" spans="1:16">
      <c r="D99" s="84"/>
      <c r="E99" s="98"/>
      <c r="L99" s="84"/>
      <c r="M99" s="98"/>
      <c r="N99" s="84"/>
    </row>
    <row r="100" spans="1:16" ht="15">
      <c r="A100" s="95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65"/>
      <c r="P100" s="43"/>
    </row>
    <row r="101" spans="1:16">
      <c r="A101" s="65"/>
      <c r="C101" s="99"/>
      <c r="N101" s="78"/>
      <c r="O101" s="65"/>
      <c r="P101" s="84"/>
    </row>
    <row r="102" spans="1:16">
      <c r="A102" s="65"/>
      <c r="B102" s="78"/>
      <c r="C102" s="99"/>
      <c r="D102" s="84"/>
      <c r="E102" s="98"/>
      <c r="L102" s="84"/>
      <c r="M102" s="98"/>
      <c r="N102" s="84"/>
    </row>
    <row r="103" spans="1:16">
      <c r="A103" s="65"/>
      <c r="B103" s="78"/>
      <c r="C103" s="99"/>
      <c r="D103" s="84"/>
      <c r="E103" s="98"/>
      <c r="L103" s="84"/>
      <c r="M103" s="98"/>
      <c r="N103" s="84"/>
    </row>
    <row r="104" spans="1:16">
      <c r="A104" s="65"/>
      <c r="B104" s="78"/>
      <c r="C104" s="99"/>
      <c r="D104" s="84"/>
      <c r="E104" s="98"/>
      <c r="L104" s="84"/>
      <c r="M104" s="98"/>
      <c r="N104" s="84"/>
    </row>
    <row r="105" spans="1:16">
      <c r="A105" s="65"/>
      <c r="B105" s="78"/>
      <c r="C105" s="99"/>
      <c r="L105" s="84"/>
      <c r="M105" s="98"/>
      <c r="N105" s="84"/>
    </row>
    <row r="106" spans="1:16">
      <c r="A106" s="65"/>
      <c r="B106" s="78"/>
      <c r="C106" s="99"/>
      <c r="D106" s="78"/>
      <c r="E106" s="99"/>
      <c r="L106" s="78"/>
      <c r="M106" s="99"/>
      <c r="N106" s="84"/>
    </row>
    <row r="107" spans="1:16">
      <c r="A107" s="65"/>
      <c r="B107" s="78"/>
      <c r="C107" s="99"/>
    </row>
    <row r="108" spans="1:16">
      <c r="A108" s="65"/>
      <c r="B108" s="78"/>
      <c r="C108" s="99"/>
    </row>
    <row r="109" spans="1:16">
      <c r="A109" s="65"/>
      <c r="B109" s="78"/>
      <c r="C109" s="99"/>
    </row>
    <row r="110" spans="1:16">
      <c r="A110" s="65"/>
      <c r="B110" s="78"/>
      <c r="C110" s="99"/>
    </row>
    <row r="111" spans="1:16">
      <c r="B111" s="78"/>
      <c r="C111" s="99"/>
    </row>
  </sheetData>
  <mergeCells count="7">
    <mergeCell ref="N2:O2"/>
    <mergeCell ref="B2:C2"/>
    <mergeCell ref="D2:E2"/>
    <mergeCell ref="F2:G2"/>
    <mergeCell ref="H2:I2"/>
    <mergeCell ref="J2:K2"/>
    <mergeCell ref="L2:M2"/>
  </mergeCells>
  <pageMargins left="0.75" right="0.75" top="1" bottom="1" header="0.5" footer="0.5"/>
  <pageSetup paperSize="9" scale="54" orientation="portrait" horizontalDpi="200" verticalDpi="200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21"/>
  <sheetViews>
    <sheetView zoomScaleNormal="100" workbookViewId="0"/>
  </sheetViews>
  <sheetFormatPr defaultRowHeight="12.75"/>
  <cols>
    <col min="1" max="1" width="9.140625" style="43"/>
    <col min="2" max="2" width="39.5703125" style="43" customWidth="1"/>
    <col min="3" max="3" width="10.140625" style="43" customWidth="1"/>
    <col min="4" max="4" width="13.42578125" style="43" bestFit="1" customWidth="1"/>
    <col min="5" max="9" width="9.140625" style="43"/>
    <col min="10" max="10" width="24.28515625" style="43" customWidth="1"/>
    <col min="11" max="16384" width="9.140625" style="43"/>
  </cols>
  <sheetData>
    <row r="1" spans="1:4" ht="18" thickBot="1">
      <c r="A1" s="100" t="s">
        <v>152</v>
      </c>
      <c r="B1" s="101"/>
      <c r="C1" s="102"/>
      <c r="D1" s="102"/>
    </row>
    <row r="2" spans="1:4" ht="15">
      <c r="A2" s="103"/>
      <c r="B2" s="104"/>
      <c r="C2" s="105" t="s">
        <v>6</v>
      </c>
      <c r="D2" s="106" t="s">
        <v>138</v>
      </c>
    </row>
    <row r="3" spans="1:4" ht="14.25">
      <c r="A3" s="16" t="s">
        <v>79</v>
      </c>
      <c r="B3" s="16"/>
      <c r="C3" s="16">
        <v>525</v>
      </c>
      <c r="D3" s="107">
        <f t="shared" ref="D3:D12" si="0">(C3/C$16)*100</f>
        <v>51.219512195121951</v>
      </c>
    </row>
    <row r="4" spans="1:4" ht="14.25">
      <c r="A4" s="16" t="s">
        <v>85</v>
      </c>
      <c r="B4" s="16"/>
      <c r="C4" s="16">
        <v>205</v>
      </c>
      <c r="D4" s="107">
        <f t="shared" si="0"/>
        <v>20</v>
      </c>
    </row>
    <row r="5" spans="1:4" ht="14.25">
      <c r="A5" s="16" t="s">
        <v>80</v>
      </c>
      <c r="B5" s="16"/>
      <c r="C5" s="16">
        <v>151</v>
      </c>
      <c r="D5" s="107">
        <f t="shared" si="0"/>
        <v>14.73170731707317</v>
      </c>
    </row>
    <row r="6" spans="1:4" ht="14.25">
      <c r="A6" s="16" t="s">
        <v>78</v>
      </c>
      <c r="B6" s="16"/>
      <c r="C6" s="16">
        <v>136</v>
      </c>
      <c r="D6" s="107">
        <f t="shared" si="0"/>
        <v>13.26829268292683</v>
      </c>
    </row>
    <row r="7" spans="1:4" ht="14.25">
      <c r="A7" s="16" t="s">
        <v>83</v>
      </c>
      <c r="B7" s="16"/>
      <c r="C7" s="16">
        <v>111</v>
      </c>
      <c r="D7" s="107">
        <f t="shared" si="0"/>
        <v>10.829268292682928</v>
      </c>
    </row>
    <row r="8" spans="1:4" ht="14.25">
      <c r="A8" s="16" t="s">
        <v>86</v>
      </c>
      <c r="B8" s="16"/>
      <c r="C8" s="16">
        <v>83</v>
      </c>
      <c r="D8" s="107">
        <f t="shared" si="0"/>
        <v>8.0975609756097562</v>
      </c>
    </row>
    <row r="9" spans="1:4" ht="14.25">
      <c r="A9" s="16" t="s">
        <v>81</v>
      </c>
      <c r="B9" s="16"/>
      <c r="C9" s="16">
        <v>62</v>
      </c>
      <c r="D9" s="107">
        <f t="shared" si="0"/>
        <v>6.0487804878048781</v>
      </c>
    </row>
    <row r="10" spans="1:4" ht="14.25">
      <c r="A10" s="16" t="s">
        <v>82</v>
      </c>
      <c r="B10" s="16"/>
      <c r="C10" s="16">
        <v>60</v>
      </c>
      <c r="D10" s="107">
        <f t="shared" si="0"/>
        <v>5.8536585365853666</v>
      </c>
    </row>
    <row r="11" spans="1:4" ht="14.25">
      <c r="A11" s="16" t="s">
        <v>84</v>
      </c>
      <c r="B11" s="16"/>
      <c r="C11" s="16">
        <v>26</v>
      </c>
      <c r="D11" s="107">
        <f t="shared" si="0"/>
        <v>2.5365853658536586</v>
      </c>
    </row>
    <row r="12" spans="1:4" ht="14.25">
      <c r="A12" s="16" t="s">
        <v>87</v>
      </c>
      <c r="B12" s="16"/>
      <c r="C12" s="16">
        <v>23</v>
      </c>
      <c r="D12" s="107">
        <f t="shared" si="0"/>
        <v>2.24390243902439</v>
      </c>
    </row>
    <row r="13" spans="1:4" ht="13.5" thickBot="1">
      <c r="A13" s="23" t="s">
        <v>115</v>
      </c>
      <c r="B13" s="23"/>
      <c r="C13" s="108">
        <v>1382</v>
      </c>
      <c r="D13" s="109"/>
    </row>
    <row r="14" spans="1:4" ht="16.5">
      <c r="A14" s="75" t="s">
        <v>153</v>
      </c>
      <c r="B14" s="110"/>
      <c r="C14" s="111">
        <f>SUM(C3:C12)</f>
        <v>1382</v>
      </c>
      <c r="D14" s="112"/>
    </row>
    <row r="15" spans="1:4" ht="6" customHeight="1">
      <c r="A15" s="75"/>
      <c r="B15" s="110"/>
      <c r="C15" s="111"/>
      <c r="D15" s="112"/>
    </row>
    <row r="16" spans="1:4" ht="17.25">
      <c r="A16" s="12" t="s">
        <v>154</v>
      </c>
      <c r="B16" s="19"/>
      <c r="C16" s="113">
        <v>1025</v>
      </c>
      <c r="D16" s="19"/>
    </row>
    <row r="17" spans="1:4" ht="6.75" customHeight="1">
      <c r="A17" s="114"/>
    </row>
    <row r="18" spans="1:4" ht="15.75" thickBot="1">
      <c r="A18" s="63" t="s">
        <v>155</v>
      </c>
      <c r="B18" s="102"/>
      <c r="C18" s="115">
        <f>C14/C16</f>
        <v>1.3482926829268294</v>
      </c>
      <c r="D18" s="102"/>
    </row>
    <row r="19" spans="1:4">
      <c r="A19" s="116" t="s">
        <v>127</v>
      </c>
      <c r="B19" s="117"/>
      <c r="C19" s="118"/>
      <c r="D19" s="117"/>
    </row>
    <row r="20" spans="1:4">
      <c r="A20" s="119" t="s">
        <v>156</v>
      </c>
    </row>
    <row r="21" spans="1:4">
      <c r="A21" s="116" t="s">
        <v>157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83"/>
  <sheetViews>
    <sheetView zoomScaleNormal="100" workbookViewId="0"/>
  </sheetViews>
  <sheetFormatPr defaultRowHeight="12.75"/>
  <cols>
    <col min="1" max="1" width="44.42578125" style="116" customWidth="1"/>
    <col min="2" max="2" width="42.7109375" style="116" customWidth="1"/>
    <col min="3" max="3" width="9.85546875" style="116" customWidth="1"/>
    <col min="4" max="4" width="28.7109375" style="116" customWidth="1"/>
    <col min="5" max="5" width="17.85546875" style="116" customWidth="1"/>
    <col min="6" max="6" width="17.42578125" style="116" customWidth="1"/>
    <col min="7" max="16384" width="9.140625" style="116"/>
  </cols>
  <sheetData>
    <row r="1" spans="1:15" ht="15" thickBot="1">
      <c r="A1" s="120" t="s">
        <v>158</v>
      </c>
      <c r="B1" s="42"/>
      <c r="C1" s="121"/>
      <c r="O1" s="122"/>
    </row>
    <row r="2" spans="1:15" ht="24" customHeight="1">
      <c r="A2" s="123" t="s">
        <v>159</v>
      </c>
      <c r="B2" s="123" t="s">
        <v>160</v>
      </c>
      <c r="C2" s="124" t="s">
        <v>6</v>
      </c>
    </row>
    <row r="3" spans="1:15">
      <c r="A3" s="125"/>
      <c r="B3" s="125"/>
      <c r="C3" s="125"/>
    </row>
    <row r="4" spans="1:15">
      <c r="A4" s="126" t="s">
        <v>41</v>
      </c>
      <c r="B4" s="126" t="s">
        <v>42</v>
      </c>
      <c r="C4" s="127">
        <v>461</v>
      </c>
    </row>
    <row r="5" spans="1:15">
      <c r="A5" s="126" t="s">
        <v>41</v>
      </c>
      <c r="B5" s="126" t="s">
        <v>60</v>
      </c>
      <c r="C5" s="127">
        <v>284</v>
      </c>
    </row>
    <row r="6" spans="1:15">
      <c r="A6" s="126" t="s">
        <v>39</v>
      </c>
      <c r="B6" s="126" t="s">
        <v>41</v>
      </c>
      <c r="C6" s="127">
        <v>282</v>
      </c>
    </row>
    <row r="7" spans="1:15">
      <c r="A7" s="126" t="s">
        <v>11</v>
      </c>
      <c r="B7" s="126" t="s">
        <v>46</v>
      </c>
      <c r="C7" s="127">
        <v>152</v>
      </c>
    </row>
    <row r="8" spans="1:15">
      <c r="A8" s="126" t="s">
        <v>79</v>
      </c>
      <c r="B8" s="126" t="s">
        <v>85</v>
      </c>
      <c r="C8" s="127">
        <v>140</v>
      </c>
    </row>
    <row r="9" spans="1:15">
      <c r="A9" s="126" t="s">
        <v>42</v>
      </c>
      <c r="B9" s="126" t="s">
        <v>60</v>
      </c>
      <c r="C9" s="127">
        <v>129</v>
      </c>
    </row>
    <row r="10" spans="1:15">
      <c r="A10" s="126" t="s">
        <v>39</v>
      </c>
      <c r="B10" s="126" t="s">
        <v>42</v>
      </c>
      <c r="C10" s="127">
        <v>127</v>
      </c>
    </row>
    <row r="11" spans="1:15">
      <c r="A11" s="126" t="s">
        <v>32</v>
      </c>
      <c r="B11" s="126" t="s">
        <v>46</v>
      </c>
      <c r="C11" s="127">
        <v>122</v>
      </c>
    </row>
    <row r="12" spans="1:15">
      <c r="A12" s="126" t="s">
        <v>11</v>
      </c>
      <c r="B12" s="126" t="s">
        <v>32</v>
      </c>
      <c r="C12" s="127">
        <v>116</v>
      </c>
    </row>
    <row r="13" spans="1:15">
      <c r="A13" s="126" t="s">
        <v>46</v>
      </c>
      <c r="B13" s="126" t="s">
        <v>60</v>
      </c>
      <c r="C13" s="127">
        <v>116</v>
      </c>
    </row>
    <row r="14" spans="1:15">
      <c r="A14" s="126" t="s">
        <v>39</v>
      </c>
      <c r="B14" s="126" t="s">
        <v>60</v>
      </c>
      <c r="C14" s="127">
        <v>105</v>
      </c>
    </row>
    <row r="15" spans="1:15">
      <c r="A15" s="126" t="s">
        <v>79</v>
      </c>
      <c r="B15" s="126" t="s">
        <v>80</v>
      </c>
      <c r="C15" s="127">
        <v>102</v>
      </c>
    </row>
    <row r="16" spans="1:15">
      <c r="A16" s="126" t="s">
        <v>78</v>
      </c>
      <c r="B16" s="126" t="s">
        <v>79</v>
      </c>
      <c r="C16" s="127">
        <v>102</v>
      </c>
    </row>
    <row r="17" spans="1:3">
      <c r="A17" s="126"/>
      <c r="B17" s="126"/>
      <c r="C17" s="127"/>
    </row>
    <row r="18" spans="1:3">
      <c r="A18" s="50" t="s">
        <v>127</v>
      </c>
      <c r="C18" s="128"/>
    </row>
    <row r="19" spans="1:3">
      <c r="C19" s="128"/>
    </row>
    <row r="20" spans="1:3">
      <c r="A20" s="129" t="s">
        <v>161</v>
      </c>
      <c r="B20" s="130"/>
      <c r="C20" s="131"/>
    </row>
    <row r="21" spans="1:3">
      <c r="A21" s="132" t="s">
        <v>162</v>
      </c>
      <c r="B21" s="133"/>
      <c r="C21" s="134"/>
    </row>
    <row r="22" spans="1:3">
      <c r="A22" s="132" t="s">
        <v>163</v>
      </c>
      <c r="B22" s="133"/>
      <c r="C22" s="134"/>
    </row>
    <row r="23" spans="1:3">
      <c r="A23" s="132" t="s">
        <v>164</v>
      </c>
      <c r="B23" s="133"/>
      <c r="C23" s="134"/>
    </row>
    <row r="24" spans="1:3">
      <c r="A24" s="132" t="s">
        <v>165</v>
      </c>
      <c r="B24" s="133"/>
      <c r="C24" s="134"/>
    </row>
    <row r="25" spans="1:3">
      <c r="A25" s="132" t="s">
        <v>166</v>
      </c>
      <c r="B25" s="133"/>
      <c r="C25" s="134"/>
    </row>
    <row r="26" spans="1:3">
      <c r="A26" s="132"/>
      <c r="B26" s="133" t="s">
        <v>167</v>
      </c>
      <c r="C26" s="134"/>
    </row>
    <row r="27" spans="1:3">
      <c r="A27" s="132"/>
      <c r="B27" s="133" t="s">
        <v>168</v>
      </c>
      <c r="C27" s="134"/>
    </row>
    <row r="28" spans="1:3">
      <c r="A28" s="132"/>
      <c r="B28" s="133" t="s">
        <v>169</v>
      </c>
      <c r="C28" s="134"/>
    </row>
    <row r="29" spans="1:3">
      <c r="A29" s="135"/>
      <c r="B29" s="136" t="s">
        <v>170</v>
      </c>
      <c r="C29" s="137"/>
    </row>
    <row r="30" spans="1:3">
      <c r="A30" s="138"/>
      <c r="B30" s="138"/>
    </row>
    <row r="31" spans="1:3" ht="114.75" customHeight="1">
      <c r="A31" s="138"/>
      <c r="B31" s="138"/>
    </row>
    <row r="44" spans="1:3" ht="15">
      <c r="A44" s="139"/>
      <c r="B44" s="139"/>
      <c r="C44" s="140"/>
    </row>
    <row r="45" spans="1:3" ht="15">
      <c r="A45" s="139"/>
      <c r="B45" s="139"/>
      <c r="C45" s="139"/>
    </row>
    <row r="46" spans="1:3" ht="15">
      <c r="A46" s="139"/>
      <c r="B46" s="139"/>
      <c r="C46" s="139"/>
    </row>
    <row r="47" spans="1:3" ht="15">
      <c r="A47" s="139"/>
      <c r="B47" s="139"/>
      <c r="C47" s="139"/>
    </row>
    <row r="48" spans="1:3" ht="15">
      <c r="A48" s="139"/>
      <c r="B48" s="139"/>
      <c r="C48" s="139"/>
    </row>
    <row r="49" spans="1:3" ht="15">
      <c r="A49" s="139"/>
      <c r="B49" s="139"/>
      <c r="C49" s="139"/>
    </row>
    <row r="50" spans="1:3" ht="15">
      <c r="A50" s="139"/>
      <c r="B50" s="139"/>
      <c r="C50" s="139"/>
    </row>
    <row r="51" spans="1:3" ht="15">
      <c r="A51" s="139"/>
      <c r="B51" s="139"/>
      <c r="C51" s="139"/>
    </row>
    <row r="52" spans="1:3" ht="15">
      <c r="A52" s="139"/>
      <c r="B52" s="139"/>
      <c r="C52" s="139"/>
    </row>
    <row r="53" spans="1:3" ht="15">
      <c r="A53" s="139"/>
      <c r="B53" s="139"/>
      <c r="C53" s="139"/>
    </row>
    <row r="54" spans="1:3" ht="15">
      <c r="A54" s="139"/>
      <c r="B54" s="139"/>
      <c r="C54" s="139"/>
    </row>
    <row r="55" spans="1:3" ht="15">
      <c r="A55" s="139"/>
      <c r="B55" s="139"/>
      <c r="C55" s="139"/>
    </row>
    <row r="56" spans="1:3" ht="15">
      <c r="A56" s="139"/>
      <c r="B56" s="139"/>
      <c r="C56" s="139"/>
    </row>
    <row r="57" spans="1:3" ht="15">
      <c r="A57" s="139"/>
      <c r="B57" s="139"/>
      <c r="C57" s="139"/>
    </row>
    <row r="58" spans="1:3" ht="15">
      <c r="A58" s="139"/>
      <c r="B58" s="139"/>
      <c r="C58" s="139"/>
    </row>
    <row r="59" spans="1:3" ht="15">
      <c r="A59" s="139"/>
      <c r="B59" s="139"/>
      <c r="C59" s="139"/>
    </row>
    <row r="60" spans="1:3" ht="15">
      <c r="A60" s="139"/>
      <c r="B60" s="139"/>
      <c r="C60" s="139"/>
    </row>
    <row r="61" spans="1:3" ht="15">
      <c r="A61" s="139"/>
      <c r="B61" s="139"/>
      <c r="C61" s="139"/>
    </row>
    <row r="62" spans="1:3" ht="15">
      <c r="A62" s="139"/>
      <c r="B62" s="139"/>
      <c r="C62" s="139"/>
    </row>
    <row r="63" spans="1:3" ht="15">
      <c r="A63" s="139"/>
      <c r="B63" s="139"/>
      <c r="C63" s="139"/>
    </row>
    <row r="64" spans="1:3" ht="15">
      <c r="A64" s="139"/>
      <c r="B64" s="139"/>
      <c r="C64" s="139"/>
    </row>
    <row r="65" spans="1:3" ht="15">
      <c r="A65" s="139"/>
      <c r="B65" s="139"/>
      <c r="C65" s="139"/>
    </row>
    <row r="66" spans="1:3" ht="15">
      <c r="A66" s="139"/>
      <c r="B66" s="139"/>
      <c r="C66" s="139"/>
    </row>
    <row r="67" spans="1:3" ht="15">
      <c r="A67" s="139"/>
      <c r="B67" s="139"/>
      <c r="C67" s="139"/>
    </row>
    <row r="68" spans="1:3" ht="15">
      <c r="A68" s="139"/>
      <c r="B68" s="139"/>
      <c r="C68" s="139"/>
    </row>
    <row r="69" spans="1:3" ht="15">
      <c r="A69" s="139"/>
      <c r="B69" s="139"/>
      <c r="C69" s="139"/>
    </row>
    <row r="70" spans="1:3" ht="15">
      <c r="A70" s="139"/>
      <c r="B70" s="139"/>
      <c r="C70" s="139"/>
    </row>
    <row r="71" spans="1:3" ht="15">
      <c r="A71" s="139"/>
      <c r="B71" s="139"/>
      <c r="C71" s="139"/>
    </row>
    <row r="72" spans="1:3" ht="15">
      <c r="A72" s="139"/>
      <c r="B72" s="139"/>
      <c r="C72" s="139"/>
    </row>
    <row r="73" spans="1:3" ht="15">
      <c r="A73" s="139"/>
      <c r="B73" s="139"/>
      <c r="C73" s="139"/>
    </row>
    <row r="74" spans="1:3" ht="15">
      <c r="A74" s="139"/>
      <c r="B74" s="139"/>
      <c r="C74" s="139"/>
    </row>
    <row r="75" spans="1:3" ht="15">
      <c r="A75" s="139"/>
      <c r="B75" s="139"/>
      <c r="C75" s="139"/>
    </row>
    <row r="76" spans="1:3" ht="15">
      <c r="A76" s="139"/>
      <c r="B76" s="139"/>
      <c r="C76" s="139"/>
    </row>
    <row r="77" spans="1:3" ht="15">
      <c r="A77" s="139"/>
      <c r="B77" s="139"/>
      <c r="C77" s="139"/>
    </row>
    <row r="78" spans="1:3" ht="15">
      <c r="A78" s="139"/>
      <c r="B78" s="139"/>
      <c r="C78" s="139"/>
    </row>
    <row r="79" spans="1:3" ht="15">
      <c r="A79" s="139"/>
      <c r="B79" s="139"/>
      <c r="C79" s="139"/>
    </row>
    <row r="80" spans="1:3" ht="15">
      <c r="A80" s="139"/>
      <c r="B80" s="139"/>
      <c r="C80" s="139"/>
    </row>
    <row r="81" spans="1:3" ht="15">
      <c r="A81" s="139"/>
      <c r="B81" s="139"/>
      <c r="C81" s="139"/>
    </row>
    <row r="82" spans="1:3" ht="15">
      <c r="A82" s="139"/>
      <c r="B82" s="139"/>
      <c r="C82" s="139"/>
    </row>
    <row r="83" spans="1:3" ht="15">
      <c r="A83" s="139"/>
      <c r="B83" s="139"/>
      <c r="C83" s="139"/>
    </row>
  </sheetData>
  <pageMargins left="0.75" right="0.75" top="0.64" bottom="0.67" header="0.5" footer="0.5"/>
  <pageSetup paperSize="9" scale="87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V95"/>
  <sheetViews>
    <sheetView zoomScale="75" zoomScaleNormal="75" zoomScaleSheetLayoutView="75" workbookViewId="0"/>
  </sheetViews>
  <sheetFormatPr defaultRowHeight="16.5"/>
  <cols>
    <col min="1" max="1" width="1.28515625" style="144" customWidth="1"/>
    <col min="2" max="2" width="60.42578125" style="144" customWidth="1"/>
    <col min="3" max="3" width="14.42578125" style="144" bestFit="1" customWidth="1"/>
    <col min="4" max="4" width="15.7109375" style="144" bestFit="1" customWidth="1"/>
    <col min="5" max="5" width="16" style="144" bestFit="1" customWidth="1"/>
    <col min="6" max="6" width="15.42578125" style="144" bestFit="1" customWidth="1"/>
    <col min="7" max="7" width="8" style="144" bestFit="1" customWidth="1"/>
    <col min="8" max="8" width="8.7109375" style="144" customWidth="1"/>
    <col min="9" max="9" width="1.42578125" style="144" customWidth="1"/>
    <col min="10" max="10" width="20.42578125" style="144" customWidth="1"/>
    <col min="11" max="11" width="1.5703125" style="144" customWidth="1"/>
    <col min="12" max="12" width="22.7109375" style="145" customWidth="1"/>
    <col min="13" max="16384" width="9.140625" style="144"/>
  </cols>
  <sheetData>
    <row r="1" spans="1:22" ht="20.25" thickBot="1">
      <c r="A1" s="141" t="s">
        <v>171</v>
      </c>
      <c r="B1" s="142"/>
      <c r="C1" s="142"/>
      <c r="D1" s="142"/>
      <c r="E1" s="142"/>
      <c r="F1" s="142"/>
      <c r="G1" s="142"/>
      <c r="H1" s="143"/>
      <c r="I1" s="143"/>
      <c r="J1" s="143"/>
    </row>
    <row r="2" spans="1:22" ht="22.5" customHeight="1">
      <c r="B2" s="146"/>
      <c r="C2" s="147" t="s">
        <v>172</v>
      </c>
      <c r="D2" s="147"/>
      <c r="E2" s="147"/>
      <c r="F2" s="147"/>
      <c r="G2" s="147"/>
      <c r="H2" s="147"/>
      <c r="I2" s="146"/>
      <c r="J2" s="148" t="s">
        <v>173</v>
      </c>
      <c r="O2" s="43"/>
      <c r="P2" s="43"/>
      <c r="Q2" s="43"/>
      <c r="R2" s="43"/>
      <c r="S2" s="43"/>
      <c r="T2" s="43"/>
      <c r="U2" s="43"/>
      <c r="V2" s="43"/>
    </row>
    <row r="3" spans="1:22" ht="33.75" thickBot="1">
      <c r="A3" s="142"/>
      <c r="B3" s="142"/>
      <c r="C3" s="149" t="s">
        <v>174</v>
      </c>
      <c r="D3" s="149" t="s">
        <v>175</v>
      </c>
      <c r="E3" s="149" t="s">
        <v>176</v>
      </c>
      <c r="F3" s="149" t="s">
        <v>177</v>
      </c>
      <c r="G3" s="149" t="s">
        <v>93</v>
      </c>
      <c r="H3" s="149" t="s">
        <v>115</v>
      </c>
      <c r="I3" s="149"/>
      <c r="J3" s="150"/>
      <c r="O3" s="43"/>
      <c r="P3" s="43"/>
      <c r="Q3" s="43"/>
      <c r="R3" s="43"/>
      <c r="S3" s="43"/>
      <c r="T3" s="43"/>
      <c r="U3" s="43"/>
      <c r="V3" s="43"/>
    </row>
    <row r="4" spans="1:22">
      <c r="A4" s="151" t="s">
        <v>106</v>
      </c>
      <c r="B4" s="152"/>
      <c r="C4" s="152"/>
      <c r="D4" s="152"/>
      <c r="E4" s="152"/>
      <c r="F4" s="152"/>
      <c r="G4" s="152"/>
      <c r="H4" s="151"/>
      <c r="I4" s="153"/>
      <c r="J4" s="154"/>
      <c r="O4" s="43"/>
      <c r="P4" s="43"/>
      <c r="Q4" s="43"/>
      <c r="R4" s="43"/>
      <c r="S4" s="43"/>
      <c r="T4" s="43"/>
      <c r="U4" s="43"/>
      <c r="V4" s="43"/>
    </row>
    <row r="5" spans="1:22">
      <c r="A5" s="152"/>
      <c r="B5" s="152" t="s">
        <v>9</v>
      </c>
      <c r="C5" s="152">
        <v>0</v>
      </c>
      <c r="D5" s="152">
        <v>0</v>
      </c>
      <c r="E5" s="152">
        <v>2</v>
      </c>
      <c r="F5" s="152">
        <v>0</v>
      </c>
      <c r="G5" s="152">
        <v>0</v>
      </c>
      <c r="H5" s="152">
        <v>2</v>
      </c>
      <c r="I5" s="153"/>
      <c r="J5" s="155">
        <f>H5/$H$83*100</f>
        <v>1.25</v>
      </c>
      <c r="O5" s="43"/>
      <c r="P5" s="43"/>
      <c r="Q5" s="43"/>
      <c r="R5" s="43"/>
      <c r="S5" s="43"/>
      <c r="T5" s="43"/>
      <c r="U5" s="43"/>
      <c r="V5" s="43"/>
    </row>
    <row r="6" spans="1:22">
      <c r="A6" s="152"/>
      <c r="B6" s="152" t="s">
        <v>10</v>
      </c>
      <c r="C6" s="152">
        <v>0</v>
      </c>
      <c r="D6" s="152">
        <v>0</v>
      </c>
      <c r="E6" s="152">
        <v>0</v>
      </c>
      <c r="F6" s="152">
        <v>1</v>
      </c>
      <c r="G6" s="152">
        <v>0</v>
      </c>
      <c r="H6" s="152">
        <v>1</v>
      </c>
      <c r="I6" s="153"/>
      <c r="J6" s="155">
        <f>H6/$H$83*100</f>
        <v>0.625</v>
      </c>
      <c r="O6" s="43"/>
      <c r="P6" s="43"/>
      <c r="Q6" s="43"/>
      <c r="R6" s="43"/>
      <c r="S6" s="43"/>
      <c r="T6" s="43"/>
      <c r="U6" s="43"/>
      <c r="V6" s="43"/>
    </row>
    <row r="7" spans="1:22">
      <c r="A7" s="152"/>
      <c r="B7" s="152" t="s">
        <v>11</v>
      </c>
      <c r="C7" s="152">
        <v>0</v>
      </c>
      <c r="D7" s="152">
        <v>0</v>
      </c>
      <c r="E7" s="152">
        <v>1</v>
      </c>
      <c r="F7" s="152">
        <v>2</v>
      </c>
      <c r="G7" s="152">
        <v>0</v>
      </c>
      <c r="H7" s="152">
        <v>3</v>
      </c>
      <c r="I7" s="153"/>
      <c r="J7" s="155">
        <f>H7/$H$83*100</f>
        <v>1.875</v>
      </c>
      <c r="O7" s="43"/>
      <c r="P7" s="43"/>
      <c r="Q7" s="43"/>
      <c r="R7" s="43"/>
      <c r="S7" s="43"/>
      <c r="T7" s="43"/>
      <c r="U7" s="43"/>
      <c r="V7" s="43"/>
    </row>
    <row r="8" spans="1:22">
      <c r="A8" s="152"/>
      <c r="B8" s="152" t="s">
        <v>12</v>
      </c>
      <c r="C8" s="152">
        <v>0</v>
      </c>
      <c r="D8" s="152">
        <v>0</v>
      </c>
      <c r="E8" s="152">
        <v>0</v>
      </c>
      <c r="F8" s="152">
        <v>0</v>
      </c>
      <c r="G8" s="152">
        <v>1</v>
      </c>
      <c r="H8" s="152">
        <v>1</v>
      </c>
      <c r="I8" s="153"/>
      <c r="J8" s="155">
        <f>H8/$H$83*100</f>
        <v>0.625</v>
      </c>
      <c r="O8" s="43"/>
      <c r="P8" s="43"/>
      <c r="Q8" s="43"/>
      <c r="R8" s="43"/>
      <c r="S8" s="43"/>
      <c r="T8" s="43"/>
      <c r="U8" s="43"/>
      <c r="V8" s="43"/>
    </row>
    <row r="9" spans="1:22">
      <c r="A9" s="152"/>
      <c r="B9" s="152" t="s">
        <v>16</v>
      </c>
      <c r="C9" s="152">
        <v>0</v>
      </c>
      <c r="D9" s="152">
        <v>1</v>
      </c>
      <c r="E9" s="152">
        <v>1</v>
      </c>
      <c r="F9" s="152">
        <v>1</v>
      </c>
      <c r="G9" s="152">
        <v>1</v>
      </c>
      <c r="H9" s="152">
        <v>4</v>
      </c>
      <c r="I9" s="153"/>
      <c r="J9" s="155">
        <f t="shared" ref="J9:J10" si="0">H9/$H$83*100</f>
        <v>2.5</v>
      </c>
      <c r="O9" s="43"/>
      <c r="P9" s="43"/>
      <c r="Q9" s="43"/>
      <c r="R9" s="43"/>
      <c r="S9" s="43"/>
      <c r="T9" s="43"/>
      <c r="U9" s="43"/>
      <c r="V9" s="43"/>
    </row>
    <row r="10" spans="1:22">
      <c r="A10" s="152"/>
      <c r="B10" s="152" t="s">
        <v>17</v>
      </c>
      <c r="C10" s="152">
        <v>0</v>
      </c>
      <c r="D10" s="152">
        <v>0</v>
      </c>
      <c r="E10" s="152">
        <v>1</v>
      </c>
      <c r="F10" s="152">
        <v>1</v>
      </c>
      <c r="G10" s="152">
        <v>0</v>
      </c>
      <c r="H10" s="152">
        <v>2</v>
      </c>
      <c r="I10" s="153"/>
      <c r="J10" s="155">
        <f t="shared" si="0"/>
        <v>1.25</v>
      </c>
      <c r="O10" s="43"/>
      <c r="P10" s="43"/>
      <c r="Q10" s="43"/>
      <c r="R10" s="43"/>
      <c r="S10" s="43"/>
      <c r="T10" s="43"/>
      <c r="U10" s="43"/>
      <c r="V10" s="43"/>
    </row>
    <row r="11" spans="1:22" ht="3" customHeight="1">
      <c r="A11" s="152"/>
      <c r="B11" s="152"/>
      <c r="C11" s="152"/>
      <c r="D11" s="152"/>
      <c r="E11" s="152"/>
      <c r="F11" s="152"/>
      <c r="G11" s="152"/>
      <c r="H11" s="151"/>
      <c r="I11" s="153"/>
      <c r="J11" s="155"/>
      <c r="L11" s="144"/>
      <c r="O11" s="43"/>
    </row>
    <row r="12" spans="1:22">
      <c r="A12" s="151" t="s">
        <v>107</v>
      </c>
      <c r="B12" s="152"/>
      <c r="C12" s="152"/>
      <c r="D12" s="152"/>
      <c r="E12" s="152"/>
      <c r="F12" s="152"/>
      <c r="G12" s="152"/>
      <c r="H12" s="151"/>
      <c r="I12" s="153"/>
      <c r="J12" s="155"/>
    </row>
    <row r="13" spans="1:22">
      <c r="A13" s="151"/>
      <c r="B13" s="152" t="s">
        <v>20</v>
      </c>
      <c r="C13" s="152">
        <v>0</v>
      </c>
      <c r="D13" s="152">
        <v>0</v>
      </c>
      <c r="E13" s="152">
        <v>1</v>
      </c>
      <c r="F13" s="152">
        <v>0</v>
      </c>
      <c r="G13" s="152">
        <v>0</v>
      </c>
      <c r="H13" s="152">
        <v>1</v>
      </c>
      <c r="I13" s="153"/>
      <c r="J13" s="155">
        <f>H13/$H$83*100</f>
        <v>0.625</v>
      </c>
      <c r="O13" s="43"/>
      <c r="P13" s="43"/>
      <c r="Q13" s="43"/>
      <c r="R13" s="43"/>
      <c r="S13" s="43"/>
      <c r="T13" s="43"/>
      <c r="U13" s="43"/>
      <c r="V13" s="43"/>
    </row>
    <row r="14" spans="1:22">
      <c r="A14" s="151"/>
      <c r="B14" s="152" t="s">
        <v>21</v>
      </c>
      <c r="C14" s="152">
        <v>1</v>
      </c>
      <c r="D14" s="152">
        <v>0</v>
      </c>
      <c r="E14" s="152">
        <v>0</v>
      </c>
      <c r="F14" s="152">
        <v>0</v>
      </c>
      <c r="G14" s="152">
        <v>0</v>
      </c>
      <c r="H14" s="152">
        <v>1</v>
      </c>
      <c r="I14" s="153"/>
      <c r="J14" s="155">
        <f>H14/$H$83*100</f>
        <v>0.625</v>
      </c>
      <c r="O14" s="43"/>
      <c r="P14" s="43"/>
      <c r="Q14" s="43"/>
      <c r="R14" s="43"/>
      <c r="S14" s="43"/>
      <c r="T14" s="43"/>
      <c r="U14" s="43"/>
      <c r="V14" s="43"/>
    </row>
    <row r="15" spans="1:22">
      <c r="A15" s="151"/>
      <c r="B15" s="152" t="s">
        <v>22</v>
      </c>
      <c r="C15" s="152">
        <v>1</v>
      </c>
      <c r="D15" s="152">
        <v>0</v>
      </c>
      <c r="E15" s="152">
        <v>0</v>
      </c>
      <c r="F15" s="152">
        <v>1</v>
      </c>
      <c r="G15" s="152">
        <v>0</v>
      </c>
      <c r="H15" s="152">
        <v>2</v>
      </c>
      <c r="I15" s="153"/>
      <c r="J15" s="155">
        <f>H15/$H$83*100</f>
        <v>1.25</v>
      </c>
      <c r="O15" s="43"/>
      <c r="P15" s="43"/>
      <c r="Q15" s="43"/>
      <c r="R15" s="43"/>
      <c r="S15" s="43"/>
      <c r="T15" s="43"/>
      <c r="U15" s="43"/>
      <c r="V15" s="43"/>
    </row>
    <row r="16" spans="1:22">
      <c r="A16" s="151"/>
      <c r="B16" s="152" t="s">
        <v>24</v>
      </c>
      <c r="C16" s="152">
        <v>0</v>
      </c>
      <c r="D16" s="152">
        <v>0</v>
      </c>
      <c r="E16" s="152">
        <v>0</v>
      </c>
      <c r="F16" s="152">
        <v>1</v>
      </c>
      <c r="G16" s="152">
        <v>0</v>
      </c>
      <c r="H16" s="152">
        <v>1</v>
      </c>
      <c r="I16" s="153"/>
      <c r="J16" s="155">
        <f>H16/$H$83*100</f>
        <v>0.625</v>
      </c>
      <c r="O16" s="43"/>
      <c r="P16" s="43"/>
      <c r="Q16" s="43"/>
      <c r="R16" s="43"/>
      <c r="S16" s="43"/>
      <c r="T16" s="43"/>
      <c r="U16" s="43"/>
      <c r="V16" s="43"/>
    </row>
    <row r="17" spans="1:22" ht="5.25" customHeight="1">
      <c r="A17" s="152"/>
      <c r="B17" s="152"/>
      <c r="C17" s="152"/>
      <c r="D17" s="152"/>
      <c r="E17" s="152"/>
      <c r="F17" s="152"/>
      <c r="G17" s="152"/>
      <c r="H17" s="151"/>
      <c r="I17" s="153"/>
      <c r="J17" s="155"/>
      <c r="O17" s="43"/>
    </row>
    <row r="18" spans="1:22">
      <c r="A18" s="151" t="s">
        <v>178</v>
      </c>
      <c r="B18" s="152"/>
      <c r="C18" s="152"/>
      <c r="D18" s="152"/>
      <c r="E18" s="152"/>
      <c r="F18" s="152"/>
      <c r="G18" s="152"/>
      <c r="H18" s="151"/>
      <c r="I18" s="153"/>
      <c r="J18" s="155"/>
      <c r="O18" s="43"/>
      <c r="P18" s="43"/>
      <c r="Q18" s="43"/>
      <c r="R18" s="43"/>
      <c r="S18" s="43"/>
      <c r="T18" s="43"/>
      <c r="U18" s="43"/>
      <c r="V18" s="43"/>
    </row>
    <row r="19" spans="1:22">
      <c r="A19" s="152"/>
      <c r="B19" s="152" t="s">
        <v>26</v>
      </c>
      <c r="C19" s="152">
        <v>1</v>
      </c>
      <c r="D19" s="152">
        <v>1</v>
      </c>
      <c r="E19" s="152">
        <v>0</v>
      </c>
      <c r="F19" s="152">
        <v>0</v>
      </c>
      <c r="G19" s="152">
        <v>0</v>
      </c>
      <c r="H19" s="152">
        <v>2</v>
      </c>
      <c r="I19" s="153"/>
      <c r="J19" s="155">
        <f t="shared" ref="J19:J26" si="1">H19/$H$83*100</f>
        <v>1.25</v>
      </c>
      <c r="O19" s="43"/>
      <c r="P19" s="43"/>
      <c r="Q19" s="43"/>
      <c r="R19" s="43"/>
      <c r="S19" s="43"/>
      <c r="T19" s="43"/>
      <c r="U19" s="43"/>
      <c r="V19" s="43"/>
    </row>
    <row r="20" spans="1:22">
      <c r="A20" s="152"/>
      <c r="B20" s="152" t="s">
        <v>27</v>
      </c>
      <c r="C20" s="152">
        <v>0</v>
      </c>
      <c r="D20" s="152">
        <v>0</v>
      </c>
      <c r="E20" s="152">
        <v>0</v>
      </c>
      <c r="F20" s="152">
        <v>4</v>
      </c>
      <c r="G20" s="152">
        <v>0</v>
      </c>
      <c r="H20" s="152">
        <v>4</v>
      </c>
      <c r="I20" s="153"/>
      <c r="J20" s="155">
        <f t="shared" si="1"/>
        <v>2.5</v>
      </c>
      <c r="O20" s="43"/>
      <c r="P20" s="43"/>
      <c r="Q20" s="43"/>
      <c r="R20" s="43"/>
      <c r="S20" s="43"/>
      <c r="T20" s="43"/>
      <c r="U20" s="43"/>
      <c r="V20" s="43"/>
    </row>
    <row r="21" spans="1:22">
      <c r="A21" s="152"/>
      <c r="B21" s="152" t="s">
        <v>28</v>
      </c>
      <c r="C21" s="152">
        <v>0</v>
      </c>
      <c r="D21" s="152">
        <v>0</v>
      </c>
      <c r="E21" s="152">
        <v>0</v>
      </c>
      <c r="F21" s="152">
        <v>0</v>
      </c>
      <c r="G21" s="152">
        <v>1</v>
      </c>
      <c r="H21" s="152">
        <v>1</v>
      </c>
      <c r="I21" s="153"/>
      <c r="J21" s="155">
        <f t="shared" si="1"/>
        <v>0.625</v>
      </c>
      <c r="O21" s="43"/>
      <c r="P21" s="43"/>
      <c r="Q21" s="43"/>
      <c r="R21" s="43"/>
      <c r="S21" s="43"/>
      <c r="T21" s="43"/>
      <c r="U21" s="43"/>
      <c r="V21" s="43"/>
    </row>
    <row r="22" spans="1:22">
      <c r="A22" s="152"/>
      <c r="B22" s="152" t="s">
        <v>30</v>
      </c>
      <c r="C22" s="152">
        <v>0</v>
      </c>
      <c r="D22" s="152">
        <v>0</v>
      </c>
      <c r="E22" s="152">
        <v>0</v>
      </c>
      <c r="F22" s="152">
        <v>1</v>
      </c>
      <c r="G22" s="152">
        <v>0</v>
      </c>
      <c r="H22" s="152">
        <v>1</v>
      </c>
      <c r="I22" s="153"/>
      <c r="J22" s="155">
        <f t="shared" si="1"/>
        <v>0.625</v>
      </c>
      <c r="O22" s="43"/>
      <c r="P22" s="43"/>
      <c r="Q22" s="43"/>
      <c r="R22" s="43"/>
      <c r="S22" s="43"/>
      <c r="T22" s="43"/>
      <c r="U22" s="43"/>
      <c r="V22" s="43"/>
    </row>
    <row r="23" spans="1:22">
      <c r="A23" s="152"/>
      <c r="B23" s="152" t="s">
        <v>31</v>
      </c>
      <c r="C23" s="152">
        <v>2</v>
      </c>
      <c r="D23" s="152">
        <v>0</v>
      </c>
      <c r="E23" s="152">
        <v>7</v>
      </c>
      <c r="F23" s="152">
        <v>7</v>
      </c>
      <c r="G23" s="152">
        <v>0</v>
      </c>
      <c r="H23" s="152">
        <v>16</v>
      </c>
      <c r="I23" s="153"/>
      <c r="J23" s="155">
        <f t="shared" si="1"/>
        <v>10</v>
      </c>
      <c r="O23" s="43"/>
      <c r="P23" s="43"/>
      <c r="Q23" s="43"/>
      <c r="R23" s="43"/>
      <c r="S23" s="43"/>
      <c r="T23" s="43"/>
      <c r="U23" s="43"/>
      <c r="V23" s="43"/>
    </row>
    <row r="24" spans="1:22">
      <c r="A24" s="152"/>
      <c r="B24" s="152" t="s">
        <v>32</v>
      </c>
      <c r="C24" s="152">
        <v>0</v>
      </c>
      <c r="D24" s="152">
        <v>1</v>
      </c>
      <c r="E24" s="152">
        <v>1</v>
      </c>
      <c r="F24" s="152">
        <v>6</v>
      </c>
      <c r="G24" s="152">
        <v>0</v>
      </c>
      <c r="H24" s="152">
        <v>8</v>
      </c>
      <c r="I24" s="153"/>
      <c r="J24" s="155">
        <f t="shared" si="1"/>
        <v>5</v>
      </c>
      <c r="O24" s="43"/>
      <c r="P24" s="43"/>
      <c r="Q24" s="43"/>
      <c r="R24" s="43"/>
      <c r="S24" s="43"/>
      <c r="T24" s="43"/>
      <c r="U24" s="43"/>
      <c r="V24" s="43"/>
    </row>
    <row r="25" spans="1:22">
      <c r="A25" s="152"/>
      <c r="B25" s="152" t="s">
        <v>33</v>
      </c>
      <c r="C25" s="152">
        <v>0</v>
      </c>
      <c r="D25" s="152">
        <v>0</v>
      </c>
      <c r="E25" s="152">
        <v>0</v>
      </c>
      <c r="F25" s="152">
        <v>0</v>
      </c>
      <c r="G25" s="152">
        <v>1</v>
      </c>
      <c r="H25" s="152">
        <v>1</v>
      </c>
      <c r="I25" s="153"/>
      <c r="J25" s="155">
        <f t="shared" si="1"/>
        <v>0.625</v>
      </c>
      <c r="O25" s="43"/>
      <c r="P25" s="43"/>
      <c r="Q25" s="43"/>
      <c r="R25" s="43"/>
      <c r="S25" s="43"/>
      <c r="T25" s="43"/>
      <c r="U25" s="43"/>
      <c r="V25" s="43"/>
    </row>
    <row r="26" spans="1:22">
      <c r="A26" s="152"/>
      <c r="B26" s="152" t="s">
        <v>34</v>
      </c>
      <c r="C26" s="152">
        <v>0</v>
      </c>
      <c r="D26" s="152">
        <v>0</v>
      </c>
      <c r="E26" s="152">
        <v>0</v>
      </c>
      <c r="F26" s="152">
        <v>1</v>
      </c>
      <c r="G26" s="152">
        <v>0</v>
      </c>
      <c r="H26" s="152">
        <v>1</v>
      </c>
      <c r="I26" s="153"/>
      <c r="J26" s="155">
        <f t="shared" si="1"/>
        <v>0.625</v>
      </c>
      <c r="L26" s="144"/>
      <c r="O26" s="43"/>
      <c r="P26" s="43"/>
      <c r="Q26" s="43"/>
      <c r="R26" s="43"/>
      <c r="S26" s="43"/>
      <c r="T26" s="43"/>
      <c r="U26" s="43"/>
      <c r="V26" s="43"/>
    </row>
    <row r="27" spans="1:22">
      <c r="A27" s="152"/>
      <c r="B27" s="152"/>
      <c r="C27" s="152"/>
      <c r="D27" s="152"/>
      <c r="E27" s="152"/>
      <c r="F27" s="152"/>
      <c r="G27" s="152"/>
      <c r="H27" s="152"/>
      <c r="I27" s="153"/>
      <c r="J27" s="155"/>
      <c r="L27" s="144"/>
      <c r="O27" s="43"/>
      <c r="P27" s="43"/>
      <c r="Q27" s="43"/>
      <c r="R27" s="43"/>
      <c r="S27" s="43"/>
      <c r="T27" s="43"/>
      <c r="U27" s="43"/>
      <c r="V27" s="43"/>
    </row>
    <row r="28" spans="1:22" ht="4.5" customHeight="1">
      <c r="A28" s="152"/>
      <c r="B28" s="152"/>
      <c r="C28" s="152"/>
      <c r="D28" s="152"/>
      <c r="E28" s="152"/>
      <c r="F28" s="152"/>
      <c r="G28" s="152"/>
      <c r="H28" s="151"/>
      <c r="I28" s="153"/>
      <c r="J28" s="155"/>
      <c r="O28" s="43"/>
    </row>
    <row r="29" spans="1:22">
      <c r="A29" s="151" t="s">
        <v>179</v>
      </c>
      <c r="B29" s="152"/>
      <c r="C29" s="152"/>
      <c r="D29" s="152"/>
      <c r="E29" s="152"/>
      <c r="F29" s="152"/>
      <c r="G29" s="152"/>
      <c r="H29" s="151"/>
      <c r="I29" s="153"/>
      <c r="J29" s="155"/>
      <c r="L29" s="144"/>
      <c r="O29" s="43"/>
      <c r="P29" s="43"/>
      <c r="Q29" s="43"/>
      <c r="R29" s="43"/>
      <c r="S29" s="43"/>
      <c r="T29" s="43"/>
      <c r="U29" s="43"/>
      <c r="V29" s="43"/>
    </row>
    <row r="30" spans="1:22">
      <c r="A30" s="151"/>
      <c r="B30" s="152" t="s">
        <v>38</v>
      </c>
      <c r="C30" s="152">
        <v>0</v>
      </c>
      <c r="D30" s="152">
        <v>0</v>
      </c>
      <c r="E30" s="152">
        <v>0</v>
      </c>
      <c r="F30" s="152">
        <v>1</v>
      </c>
      <c r="G30" s="152">
        <v>0</v>
      </c>
      <c r="H30" s="152">
        <v>1</v>
      </c>
      <c r="I30" s="153"/>
      <c r="J30" s="155">
        <f t="shared" ref="J30:J38" si="2">H30/$H$83*100</f>
        <v>0.625</v>
      </c>
      <c r="O30" s="43"/>
      <c r="P30" s="43"/>
      <c r="Q30" s="43"/>
      <c r="R30" s="43"/>
      <c r="S30" s="43"/>
      <c r="T30" s="43"/>
      <c r="U30" s="43"/>
      <c r="V30" s="43"/>
    </row>
    <row r="31" spans="1:22">
      <c r="A31" s="152"/>
      <c r="B31" s="152" t="s">
        <v>39</v>
      </c>
      <c r="C31" s="152">
        <v>1</v>
      </c>
      <c r="D31" s="152">
        <v>0</v>
      </c>
      <c r="E31" s="152">
        <v>5</v>
      </c>
      <c r="F31" s="152">
        <v>9</v>
      </c>
      <c r="G31" s="152">
        <v>4</v>
      </c>
      <c r="H31" s="152">
        <v>19</v>
      </c>
      <c r="I31" s="153"/>
      <c r="J31" s="155">
        <f t="shared" si="2"/>
        <v>11.875</v>
      </c>
      <c r="O31" s="43"/>
      <c r="P31" s="43"/>
      <c r="Q31" s="43"/>
      <c r="R31" s="43"/>
      <c r="S31" s="43"/>
      <c r="T31" s="43"/>
      <c r="U31" s="43"/>
      <c r="V31" s="43"/>
    </row>
    <row r="32" spans="1:22">
      <c r="A32" s="152"/>
      <c r="B32" s="152" t="s">
        <v>40</v>
      </c>
      <c r="C32" s="152">
        <v>0</v>
      </c>
      <c r="D32" s="152">
        <v>0</v>
      </c>
      <c r="E32" s="152">
        <v>0</v>
      </c>
      <c r="F32" s="152">
        <v>1</v>
      </c>
      <c r="G32" s="152">
        <v>0</v>
      </c>
      <c r="H32" s="152">
        <v>1</v>
      </c>
      <c r="I32" s="153"/>
      <c r="J32" s="155">
        <f t="shared" si="2"/>
        <v>0.625</v>
      </c>
      <c r="O32" s="43"/>
      <c r="P32" s="43"/>
      <c r="Q32" s="43"/>
      <c r="R32" s="43"/>
      <c r="S32" s="43"/>
      <c r="T32" s="43"/>
      <c r="U32" s="43"/>
      <c r="V32" s="43"/>
    </row>
    <row r="33" spans="1:22">
      <c r="A33" s="152"/>
      <c r="B33" s="152" t="s">
        <v>41</v>
      </c>
      <c r="C33" s="152">
        <v>14</v>
      </c>
      <c r="D33" s="152">
        <v>2</v>
      </c>
      <c r="E33" s="152">
        <v>8</v>
      </c>
      <c r="F33" s="152">
        <v>9</v>
      </c>
      <c r="G33" s="152">
        <v>2</v>
      </c>
      <c r="H33" s="152">
        <v>35</v>
      </c>
      <c r="I33" s="153"/>
      <c r="J33" s="155">
        <f t="shared" si="2"/>
        <v>21.875</v>
      </c>
      <c r="O33" s="43"/>
      <c r="P33" s="43"/>
      <c r="Q33" s="43"/>
      <c r="R33" s="43"/>
      <c r="S33" s="43"/>
      <c r="T33" s="43"/>
      <c r="U33" s="43"/>
      <c r="V33" s="43"/>
    </row>
    <row r="34" spans="1:22">
      <c r="A34" s="152"/>
      <c r="B34" s="152" t="s">
        <v>42</v>
      </c>
      <c r="C34" s="152">
        <v>4</v>
      </c>
      <c r="D34" s="152">
        <v>1</v>
      </c>
      <c r="E34" s="152">
        <v>5</v>
      </c>
      <c r="F34" s="152">
        <v>6</v>
      </c>
      <c r="G34" s="152">
        <v>1</v>
      </c>
      <c r="H34" s="152">
        <v>17</v>
      </c>
      <c r="I34" s="153"/>
      <c r="J34" s="155">
        <f t="shared" si="2"/>
        <v>10.625</v>
      </c>
      <c r="O34" s="43"/>
      <c r="P34" s="43"/>
      <c r="Q34" s="43"/>
      <c r="R34" s="43"/>
      <c r="S34" s="43"/>
      <c r="T34" s="43"/>
      <c r="U34" s="43"/>
      <c r="V34" s="43"/>
    </row>
    <row r="35" spans="1:22">
      <c r="A35" s="152"/>
      <c r="B35" s="152" t="s">
        <v>43</v>
      </c>
      <c r="C35" s="152">
        <v>1</v>
      </c>
      <c r="D35" s="152">
        <v>1</v>
      </c>
      <c r="E35" s="152">
        <v>0</v>
      </c>
      <c r="F35" s="152">
        <v>0</v>
      </c>
      <c r="G35" s="152">
        <v>0</v>
      </c>
      <c r="H35" s="152">
        <v>2</v>
      </c>
      <c r="I35" s="153"/>
      <c r="J35" s="155">
        <f t="shared" si="2"/>
        <v>1.25</v>
      </c>
      <c r="O35" s="43"/>
      <c r="P35" s="43"/>
      <c r="Q35" s="43"/>
      <c r="R35" s="43"/>
      <c r="S35" s="43"/>
      <c r="T35" s="43"/>
      <c r="U35" s="43"/>
      <c r="V35" s="43"/>
    </row>
    <row r="36" spans="1:22">
      <c r="A36" s="152"/>
      <c r="B36" s="152" t="s">
        <v>44</v>
      </c>
      <c r="C36" s="152">
        <v>0</v>
      </c>
      <c r="D36" s="152">
        <v>0</v>
      </c>
      <c r="E36" s="152">
        <v>1</v>
      </c>
      <c r="F36" s="152">
        <v>0</v>
      </c>
      <c r="G36" s="152">
        <v>1</v>
      </c>
      <c r="H36" s="152">
        <v>2</v>
      </c>
      <c r="I36" s="153"/>
      <c r="J36" s="155">
        <f t="shared" si="2"/>
        <v>1.25</v>
      </c>
      <c r="O36" s="43"/>
      <c r="P36" s="43"/>
      <c r="Q36" s="43"/>
      <c r="R36" s="43"/>
      <c r="S36" s="43"/>
      <c r="T36" s="43"/>
      <c r="U36" s="43"/>
      <c r="V36" s="43"/>
    </row>
    <row r="37" spans="1:22">
      <c r="A37" s="152"/>
      <c r="B37" s="152" t="s">
        <v>45</v>
      </c>
      <c r="C37" s="152">
        <v>0</v>
      </c>
      <c r="D37" s="152">
        <v>0</v>
      </c>
      <c r="E37" s="152">
        <v>0</v>
      </c>
      <c r="F37" s="152">
        <v>6</v>
      </c>
      <c r="G37" s="152">
        <v>0</v>
      </c>
      <c r="H37" s="152">
        <v>6</v>
      </c>
      <c r="I37" s="153"/>
      <c r="J37" s="155">
        <f t="shared" si="2"/>
        <v>3.75</v>
      </c>
      <c r="O37" s="43"/>
      <c r="P37" s="43"/>
      <c r="Q37" s="43"/>
      <c r="R37" s="43"/>
      <c r="S37" s="43"/>
      <c r="T37" s="43"/>
      <c r="U37" s="43"/>
      <c r="V37" s="43"/>
    </row>
    <row r="38" spans="1:22">
      <c r="A38" s="152"/>
      <c r="B38" s="152" t="s">
        <v>46</v>
      </c>
      <c r="C38" s="152">
        <v>1</v>
      </c>
      <c r="D38" s="152">
        <v>2</v>
      </c>
      <c r="E38" s="152">
        <v>17</v>
      </c>
      <c r="F38" s="152">
        <v>26</v>
      </c>
      <c r="G38" s="152">
        <v>1</v>
      </c>
      <c r="H38" s="152">
        <v>47</v>
      </c>
      <c r="I38" s="153"/>
      <c r="J38" s="155">
        <f t="shared" si="2"/>
        <v>29.375</v>
      </c>
      <c r="O38" s="43"/>
      <c r="P38" s="43"/>
      <c r="Q38" s="43"/>
      <c r="R38" s="43"/>
      <c r="S38" s="43"/>
      <c r="T38" s="43"/>
      <c r="U38" s="43"/>
      <c r="V38" s="43"/>
    </row>
    <row r="39" spans="1:22" ht="3" customHeight="1">
      <c r="A39" s="152"/>
      <c r="B39" s="152"/>
      <c r="C39" s="152"/>
      <c r="D39" s="152"/>
      <c r="E39" s="152"/>
      <c r="F39" s="152"/>
      <c r="G39" s="152"/>
      <c r="H39" s="151"/>
      <c r="I39" s="153"/>
      <c r="J39" s="155"/>
      <c r="L39" s="144"/>
      <c r="O39" s="43"/>
    </row>
    <row r="40" spans="1:22">
      <c r="A40" s="151" t="s">
        <v>180</v>
      </c>
      <c r="B40" s="152"/>
      <c r="C40" s="152"/>
      <c r="D40" s="152"/>
      <c r="E40" s="152"/>
      <c r="F40" s="152"/>
      <c r="G40" s="152"/>
      <c r="H40" s="151"/>
      <c r="I40" s="153"/>
      <c r="J40" s="155"/>
    </row>
    <row r="41" spans="1:22">
      <c r="A41" s="151"/>
      <c r="B41" s="152" t="s">
        <v>48</v>
      </c>
      <c r="C41" s="152">
        <v>0</v>
      </c>
      <c r="D41" s="152">
        <v>0</v>
      </c>
      <c r="E41" s="152">
        <v>1</v>
      </c>
      <c r="F41" s="152">
        <v>5</v>
      </c>
      <c r="G41" s="152">
        <v>0</v>
      </c>
      <c r="H41" s="152">
        <v>6</v>
      </c>
      <c r="I41" s="153"/>
      <c r="J41" s="155">
        <f t="shared" ref="J41:J48" si="3">H41/$H$83*100</f>
        <v>3.75</v>
      </c>
      <c r="O41" s="43"/>
      <c r="P41" s="43"/>
      <c r="Q41" s="43"/>
      <c r="R41" s="43"/>
      <c r="S41" s="43"/>
      <c r="T41" s="43"/>
      <c r="U41" s="43"/>
      <c r="V41" s="43"/>
    </row>
    <row r="42" spans="1:22">
      <c r="A42" s="152"/>
      <c r="B42" s="152" t="s">
        <v>49</v>
      </c>
      <c r="C42" s="152">
        <v>0</v>
      </c>
      <c r="D42" s="152">
        <v>0</v>
      </c>
      <c r="E42" s="152">
        <v>2</v>
      </c>
      <c r="F42" s="152">
        <v>3</v>
      </c>
      <c r="G42" s="152">
        <v>1</v>
      </c>
      <c r="H42" s="152">
        <v>6</v>
      </c>
      <c r="I42" s="153"/>
      <c r="J42" s="155">
        <f t="shared" si="3"/>
        <v>3.75</v>
      </c>
      <c r="O42" s="43"/>
      <c r="P42" s="43"/>
      <c r="Q42" s="43"/>
      <c r="R42" s="43"/>
      <c r="S42" s="43"/>
      <c r="T42" s="43"/>
      <c r="U42" s="43"/>
      <c r="V42" s="43"/>
    </row>
    <row r="43" spans="1:22">
      <c r="A43" s="152"/>
      <c r="B43" s="152" t="s">
        <v>50</v>
      </c>
      <c r="C43" s="152">
        <v>0</v>
      </c>
      <c r="D43" s="152">
        <v>0</v>
      </c>
      <c r="E43" s="152">
        <v>1</v>
      </c>
      <c r="F43" s="152">
        <v>9</v>
      </c>
      <c r="G43" s="152">
        <v>4</v>
      </c>
      <c r="H43" s="152">
        <v>14</v>
      </c>
      <c r="I43" s="153"/>
      <c r="J43" s="155">
        <f t="shared" si="3"/>
        <v>8.75</v>
      </c>
      <c r="O43" s="43"/>
      <c r="P43" s="43"/>
      <c r="Q43" s="43"/>
      <c r="R43" s="43"/>
      <c r="S43" s="43"/>
      <c r="T43" s="43"/>
      <c r="U43" s="43"/>
      <c r="V43" s="43"/>
    </row>
    <row r="44" spans="1:22">
      <c r="A44" s="152"/>
      <c r="B44" s="152" t="s">
        <v>52</v>
      </c>
      <c r="C44" s="152">
        <v>0</v>
      </c>
      <c r="D44" s="152">
        <v>0</v>
      </c>
      <c r="E44" s="152">
        <v>0</v>
      </c>
      <c r="F44" s="152">
        <v>15</v>
      </c>
      <c r="G44" s="152">
        <v>0</v>
      </c>
      <c r="H44" s="152">
        <v>15</v>
      </c>
      <c r="I44" s="153"/>
      <c r="J44" s="155">
        <f t="shared" si="3"/>
        <v>9.375</v>
      </c>
      <c r="O44" s="43"/>
      <c r="P44" s="43"/>
      <c r="Q44" s="43"/>
      <c r="R44" s="43"/>
      <c r="S44" s="43"/>
      <c r="T44" s="43"/>
      <c r="U44" s="43"/>
      <c r="V44" s="43"/>
    </row>
    <row r="45" spans="1:22">
      <c r="A45" s="152"/>
      <c r="B45" s="152" t="s">
        <v>53</v>
      </c>
      <c r="C45" s="152">
        <v>1</v>
      </c>
      <c r="D45" s="152">
        <v>0</v>
      </c>
      <c r="E45" s="152">
        <v>0</v>
      </c>
      <c r="F45" s="152">
        <v>0</v>
      </c>
      <c r="G45" s="152">
        <v>0</v>
      </c>
      <c r="H45" s="152">
        <v>1</v>
      </c>
      <c r="I45" s="153"/>
      <c r="J45" s="155">
        <f t="shared" si="3"/>
        <v>0.625</v>
      </c>
      <c r="O45" s="43"/>
      <c r="P45" s="43"/>
      <c r="Q45" s="43"/>
      <c r="R45" s="43"/>
      <c r="S45" s="43"/>
      <c r="T45" s="43"/>
      <c r="U45" s="43"/>
      <c r="V45" s="43"/>
    </row>
    <row r="46" spans="1:22">
      <c r="A46" s="152"/>
      <c r="B46" s="152" t="s">
        <v>55</v>
      </c>
      <c r="C46" s="152">
        <v>0</v>
      </c>
      <c r="D46" s="152">
        <v>0</v>
      </c>
      <c r="E46" s="152">
        <v>0</v>
      </c>
      <c r="F46" s="152">
        <v>4</v>
      </c>
      <c r="G46" s="152">
        <v>1</v>
      </c>
      <c r="H46" s="152">
        <v>5</v>
      </c>
      <c r="I46" s="153"/>
      <c r="J46" s="155">
        <f t="shared" si="3"/>
        <v>3.125</v>
      </c>
      <c r="O46" s="43"/>
      <c r="P46" s="43"/>
      <c r="Q46" s="43"/>
      <c r="R46" s="43"/>
      <c r="S46" s="43"/>
      <c r="T46" s="43"/>
      <c r="U46" s="43"/>
      <c r="V46" s="43"/>
    </row>
    <row r="47" spans="1:22">
      <c r="A47" s="152"/>
      <c r="B47" s="152" t="s">
        <v>56</v>
      </c>
      <c r="C47" s="152">
        <v>2</v>
      </c>
      <c r="D47" s="152">
        <v>0</v>
      </c>
      <c r="E47" s="152">
        <v>1</v>
      </c>
      <c r="F47" s="152">
        <v>6</v>
      </c>
      <c r="G47" s="152">
        <v>0</v>
      </c>
      <c r="H47" s="152">
        <v>9</v>
      </c>
      <c r="I47" s="153"/>
      <c r="J47" s="155">
        <f t="shared" si="3"/>
        <v>5.625</v>
      </c>
      <c r="O47" s="43"/>
      <c r="P47" s="43"/>
      <c r="Q47" s="43"/>
      <c r="R47" s="43"/>
      <c r="S47" s="43"/>
      <c r="T47" s="43"/>
      <c r="U47" s="43"/>
      <c r="V47" s="43"/>
    </row>
    <row r="48" spans="1:22">
      <c r="A48" s="152"/>
      <c r="B48" s="152" t="s">
        <v>57</v>
      </c>
      <c r="C48" s="152">
        <v>1</v>
      </c>
      <c r="D48" s="152">
        <v>0</v>
      </c>
      <c r="E48" s="152">
        <v>0</v>
      </c>
      <c r="F48" s="152">
        <v>0</v>
      </c>
      <c r="G48" s="152">
        <v>0</v>
      </c>
      <c r="H48" s="152">
        <v>1</v>
      </c>
      <c r="I48" s="153"/>
      <c r="J48" s="155">
        <f t="shared" si="3"/>
        <v>0.625</v>
      </c>
      <c r="O48" s="43"/>
      <c r="P48" s="43"/>
      <c r="Q48" s="43"/>
      <c r="R48" s="43"/>
      <c r="S48" s="43"/>
      <c r="T48" s="43"/>
      <c r="U48" s="43"/>
      <c r="V48" s="43"/>
    </row>
    <row r="49" spans="1:22" ht="2.25" customHeight="1">
      <c r="A49" s="152"/>
      <c r="B49" s="152" t="s">
        <v>57</v>
      </c>
      <c r="C49" s="152">
        <v>1</v>
      </c>
      <c r="D49" s="152">
        <v>0</v>
      </c>
      <c r="E49" s="152">
        <v>0</v>
      </c>
      <c r="F49" s="152">
        <v>2</v>
      </c>
      <c r="G49" s="152">
        <v>0</v>
      </c>
      <c r="H49" s="151">
        <v>3</v>
      </c>
      <c r="I49" s="153"/>
      <c r="J49" s="155"/>
      <c r="L49" s="144"/>
      <c r="O49" s="43"/>
    </row>
    <row r="50" spans="1:22">
      <c r="A50" s="151" t="s">
        <v>181</v>
      </c>
      <c r="B50" s="152"/>
      <c r="C50" s="152"/>
      <c r="D50" s="152"/>
      <c r="E50" s="152"/>
      <c r="F50" s="152"/>
      <c r="G50" s="152"/>
      <c r="H50" s="151"/>
      <c r="I50" s="153"/>
      <c r="J50" s="155"/>
      <c r="L50" s="144"/>
      <c r="O50" s="43"/>
    </row>
    <row r="51" spans="1:22">
      <c r="A51" s="152"/>
      <c r="B51" s="152" t="s">
        <v>59</v>
      </c>
      <c r="C51" s="152">
        <v>1</v>
      </c>
      <c r="D51" s="152">
        <v>0</v>
      </c>
      <c r="E51" s="152">
        <v>2</v>
      </c>
      <c r="F51" s="152">
        <v>10</v>
      </c>
      <c r="G51" s="152">
        <v>0</v>
      </c>
      <c r="H51" s="152">
        <v>13</v>
      </c>
      <c r="I51" s="153"/>
      <c r="J51" s="155">
        <f>H51/$H$83*100</f>
        <v>8.125</v>
      </c>
      <c r="O51" s="43"/>
      <c r="P51" s="43"/>
      <c r="Q51" s="43"/>
      <c r="R51" s="43"/>
      <c r="S51" s="43"/>
      <c r="T51" s="43"/>
      <c r="U51" s="43"/>
      <c r="V51" s="43"/>
    </row>
    <row r="52" spans="1:22">
      <c r="A52" s="152"/>
      <c r="B52" s="152" t="s">
        <v>60</v>
      </c>
      <c r="C52" s="152">
        <v>2</v>
      </c>
      <c r="D52" s="152">
        <v>0</v>
      </c>
      <c r="E52" s="152">
        <v>7</v>
      </c>
      <c r="F52" s="152">
        <v>15</v>
      </c>
      <c r="G52" s="152">
        <v>5</v>
      </c>
      <c r="H52" s="152">
        <v>29</v>
      </c>
      <c r="I52" s="153"/>
      <c r="J52" s="155">
        <f>H52/$H$83*100</f>
        <v>18.125</v>
      </c>
      <c r="O52" s="43"/>
      <c r="P52" s="43"/>
      <c r="Q52" s="43"/>
      <c r="R52" s="43"/>
      <c r="S52" s="43"/>
      <c r="T52" s="43"/>
      <c r="U52" s="43"/>
      <c r="V52" s="43"/>
    </row>
    <row r="53" spans="1:22">
      <c r="A53" s="152"/>
      <c r="B53" s="152" t="s">
        <v>63</v>
      </c>
      <c r="C53" s="152">
        <v>2</v>
      </c>
      <c r="D53" s="152">
        <v>0</v>
      </c>
      <c r="E53" s="152">
        <v>1</v>
      </c>
      <c r="F53" s="152">
        <v>5</v>
      </c>
      <c r="G53" s="152">
        <v>0</v>
      </c>
      <c r="H53" s="152">
        <v>8</v>
      </c>
      <c r="I53" s="153"/>
      <c r="J53" s="155">
        <f>H53/$H$83*100</f>
        <v>5</v>
      </c>
      <c r="O53" s="43"/>
      <c r="P53" s="43"/>
      <c r="Q53" s="43"/>
      <c r="R53" s="43"/>
      <c r="S53" s="43"/>
      <c r="T53" s="43"/>
      <c r="U53" s="43"/>
      <c r="V53" s="43"/>
    </row>
    <row r="54" spans="1:22">
      <c r="A54" s="152"/>
      <c r="B54" s="152" t="s">
        <v>64</v>
      </c>
      <c r="C54" s="152">
        <v>0</v>
      </c>
      <c r="D54" s="152">
        <v>0</v>
      </c>
      <c r="E54" s="152">
        <v>2</v>
      </c>
      <c r="F54" s="152">
        <v>4</v>
      </c>
      <c r="G54" s="152">
        <v>2</v>
      </c>
      <c r="H54" s="152">
        <v>8</v>
      </c>
      <c r="I54" s="153"/>
      <c r="J54" s="155">
        <f>H54/$H$83*100</f>
        <v>5</v>
      </c>
      <c r="O54" s="43"/>
      <c r="P54" s="43"/>
      <c r="Q54" s="43"/>
      <c r="R54" s="43"/>
      <c r="S54" s="43"/>
      <c r="T54" s="43"/>
      <c r="U54" s="43"/>
      <c r="V54" s="43"/>
    </row>
    <row r="55" spans="1:22">
      <c r="A55" s="152"/>
      <c r="B55" s="152" t="s">
        <v>65</v>
      </c>
      <c r="C55" s="152">
        <v>1</v>
      </c>
      <c r="D55" s="152">
        <v>0</v>
      </c>
      <c r="E55" s="152">
        <v>3</v>
      </c>
      <c r="F55" s="152">
        <v>3</v>
      </c>
      <c r="G55" s="152">
        <v>0</v>
      </c>
      <c r="H55" s="152">
        <v>7</v>
      </c>
      <c r="I55" s="153"/>
      <c r="J55" s="155">
        <f>H55/$H$83*100</f>
        <v>4.375</v>
      </c>
      <c r="O55" s="43"/>
      <c r="P55" s="43"/>
      <c r="Q55" s="43"/>
      <c r="R55" s="43"/>
      <c r="S55" s="43"/>
      <c r="T55" s="43"/>
      <c r="U55" s="43"/>
      <c r="V55" s="43"/>
    </row>
    <row r="56" spans="1:22" ht="5.25" customHeight="1">
      <c r="A56" s="151"/>
      <c r="B56" s="152"/>
      <c r="C56" s="152"/>
      <c r="D56" s="152"/>
      <c r="E56" s="152"/>
      <c r="F56" s="152"/>
      <c r="G56" s="152"/>
      <c r="H56" s="151"/>
      <c r="I56" s="153"/>
      <c r="J56" s="155"/>
      <c r="L56" s="144"/>
      <c r="O56" s="43"/>
      <c r="P56" s="43"/>
      <c r="Q56" s="43"/>
      <c r="R56" s="43"/>
      <c r="S56" s="43"/>
      <c r="T56" s="43"/>
      <c r="U56" s="43"/>
      <c r="V56" s="43"/>
    </row>
    <row r="57" spans="1:22">
      <c r="A57" s="151" t="s">
        <v>112</v>
      </c>
      <c r="B57" s="152"/>
      <c r="C57" s="152"/>
      <c r="D57" s="152"/>
      <c r="E57" s="152"/>
      <c r="F57" s="152"/>
      <c r="G57" s="152"/>
      <c r="H57" s="151"/>
      <c r="I57" s="153"/>
      <c r="J57" s="155"/>
      <c r="L57" s="144"/>
    </row>
    <row r="58" spans="1:22">
      <c r="A58" s="151"/>
      <c r="B58" s="152" t="s">
        <v>67</v>
      </c>
      <c r="C58" s="152">
        <v>1</v>
      </c>
      <c r="D58" s="152">
        <v>0</v>
      </c>
      <c r="E58" s="152">
        <v>0</v>
      </c>
      <c r="F58" s="152">
        <v>0</v>
      </c>
      <c r="G58" s="152">
        <v>1</v>
      </c>
      <c r="H58" s="152">
        <v>2</v>
      </c>
      <c r="I58" s="153"/>
      <c r="J58" s="155">
        <f>H58/$H$83*100</f>
        <v>1.25</v>
      </c>
      <c r="O58" s="43"/>
      <c r="P58" s="43"/>
      <c r="Q58" s="43"/>
      <c r="R58" s="43"/>
      <c r="S58" s="43"/>
      <c r="T58" s="43"/>
      <c r="U58" s="43"/>
      <c r="V58" s="43"/>
    </row>
    <row r="59" spans="1:22">
      <c r="A59" s="152"/>
      <c r="B59" s="152" t="s">
        <v>68</v>
      </c>
      <c r="C59" s="152">
        <v>1</v>
      </c>
      <c r="D59" s="152">
        <v>0</v>
      </c>
      <c r="E59" s="152">
        <v>0</v>
      </c>
      <c r="F59" s="152">
        <v>1</v>
      </c>
      <c r="G59" s="152">
        <v>0</v>
      </c>
      <c r="H59" s="152">
        <v>2</v>
      </c>
      <c r="I59" s="153"/>
      <c r="J59" s="155">
        <f>H59/$H$83*100</f>
        <v>1.25</v>
      </c>
      <c r="O59" s="43"/>
      <c r="P59" s="43"/>
      <c r="Q59" s="43"/>
      <c r="R59" s="43"/>
      <c r="S59" s="43"/>
      <c r="T59" s="43"/>
      <c r="U59" s="43"/>
      <c r="V59" s="43"/>
    </row>
    <row r="60" spans="1:22">
      <c r="A60" s="152"/>
      <c r="B60" s="152" t="s">
        <v>69</v>
      </c>
      <c r="C60" s="152">
        <v>0</v>
      </c>
      <c r="D60" s="152">
        <v>1</v>
      </c>
      <c r="E60" s="152">
        <v>0</v>
      </c>
      <c r="F60" s="152">
        <v>1</v>
      </c>
      <c r="G60" s="152">
        <v>0</v>
      </c>
      <c r="H60" s="152">
        <v>2</v>
      </c>
      <c r="I60" s="153"/>
      <c r="J60" s="155">
        <f>H60/$H$83*100</f>
        <v>1.25</v>
      </c>
      <c r="O60" s="43"/>
      <c r="P60" s="43"/>
      <c r="Q60" s="43"/>
      <c r="R60" s="43"/>
      <c r="S60" s="43"/>
      <c r="T60" s="43"/>
      <c r="U60" s="43"/>
      <c r="V60" s="43"/>
    </row>
    <row r="61" spans="1:22">
      <c r="A61" s="152"/>
      <c r="B61" s="152" t="s">
        <v>70</v>
      </c>
      <c r="C61" s="152">
        <v>1</v>
      </c>
      <c r="D61" s="152">
        <v>0</v>
      </c>
      <c r="E61" s="152">
        <v>0</v>
      </c>
      <c r="F61" s="152">
        <v>0</v>
      </c>
      <c r="G61" s="152">
        <v>0</v>
      </c>
      <c r="H61" s="152">
        <v>1</v>
      </c>
      <c r="I61" s="153"/>
      <c r="J61" s="155">
        <f>H61/$H$83*100</f>
        <v>0.625</v>
      </c>
      <c r="O61" s="43"/>
      <c r="P61" s="43"/>
      <c r="Q61" s="43"/>
      <c r="R61" s="43"/>
      <c r="S61" s="43"/>
      <c r="T61" s="43"/>
      <c r="U61" s="43"/>
      <c r="V61" s="43"/>
    </row>
    <row r="62" spans="1:22">
      <c r="A62" s="152"/>
      <c r="B62" s="152" t="s">
        <v>71</v>
      </c>
      <c r="C62" s="152">
        <v>1</v>
      </c>
      <c r="D62" s="152">
        <v>0</v>
      </c>
      <c r="E62" s="152">
        <v>0</v>
      </c>
      <c r="F62" s="152">
        <v>0</v>
      </c>
      <c r="G62" s="152">
        <v>0</v>
      </c>
      <c r="H62" s="152">
        <v>1</v>
      </c>
      <c r="I62" s="153"/>
      <c r="J62" s="155">
        <f>H62/$H$83*100</f>
        <v>0.625</v>
      </c>
      <c r="O62" s="43"/>
      <c r="P62" s="43"/>
      <c r="Q62" s="43"/>
      <c r="R62" s="43"/>
      <c r="S62" s="43"/>
      <c r="T62" s="43"/>
      <c r="U62" s="43"/>
      <c r="V62" s="43"/>
    </row>
    <row r="63" spans="1:22">
      <c r="A63" s="152"/>
      <c r="B63" s="152" t="s">
        <v>72</v>
      </c>
      <c r="C63" s="152">
        <v>1</v>
      </c>
      <c r="D63" s="152">
        <v>0</v>
      </c>
      <c r="E63" s="152">
        <v>1</v>
      </c>
      <c r="F63" s="152">
        <v>0</v>
      </c>
      <c r="G63" s="152">
        <v>0</v>
      </c>
      <c r="H63" s="152">
        <v>2</v>
      </c>
      <c r="I63" s="153"/>
      <c r="J63" s="155">
        <f t="shared" ref="J63:J64" si="4">H63/$H$83*100</f>
        <v>1.25</v>
      </c>
      <c r="O63" s="43"/>
      <c r="P63" s="43"/>
      <c r="Q63" s="43"/>
      <c r="R63" s="43"/>
      <c r="S63" s="43"/>
      <c r="T63" s="43"/>
      <c r="U63" s="43"/>
      <c r="V63" s="43"/>
    </row>
    <row r="64" spans="1:22">
      <c r="A64" s="152"/>
      <c r="B64" s="152" t="s">
        <v>76</v>
      </c>
      <c r="C64" s="152">
        <v>3</v>
      </c>
      <c r="D64" s="152">
        <v>0</v>
      </c>
      <c r="E64" s="152">
        <v>0</v>
      </c>
      <c r="F64" s="152">
        <v>0</v>
      </c>
      <c r="G64" s="152">
        <v>0</v>
      </c>
      <c r="H64" s="152">
        <v>3</v>
      </c>
      <c r="I64" s="153"/>
      <c r="J64" s="155">
        <f t="shared" si="4"/>
        <v>1.875</v>
      </c>
      <c r="O64" s="43"/>
      <c r="P64" s="43"/>
      <c r="Q64" s="43"/>
      <c r="R64" s="43"/>
      <c r="S64" s="43"/>
      <c r="T64" s="43"/>
      <c r="U64" s="43"/>
      <c r="V64" s="43"/>
    </row>
    <row r="65" spans="1:22" ht="6" customHeight="1">
      <c r="A65" s="152"/>
      <c r="B65" s="152"/>
      <c r="C65" s="152"/>
      <c r="D65" s="152"/>
      <c r="E65" s="152"/>
      <c r="F65" s="152"/>
      <c r="G65" s="152"/>
      <c r="H65" s="151"/>
      <c r="I65" s="153"/>
      <c r="J65" s="155"/>
      <c r="L65" s="144"/>
      <c r="O65" s="43"/>
    </row>
    <row r="66" spans="1:22">
      <c r="A66" s="151" t="s">
        <v>113</v>
      </c>
      <c r="B66" s="152"/>
      <c r="C66" s="152"/>
      <c r="D66" s="152"/>
      <c r="E66" s="152"/>
      <c r="F66" s="152"/>
      <c r="G66" s="152"/>
      <c r="H66" s="151"/>
      <c r="I66" s="153"/>
      <c r="J66" s="155"/>
      <c r="L66" s="144"/>
      <c r="O66" s="43"/>
      <c r="P66" s="43"/>
      <c r="Q66" s="43"/>
      <c r="R66" s="43"/>
      <c r="S66" s="43"/>
      <c r="T66" s="43"/>
      <c r="U66" s="43"/>
      <c r="V66" s="43"/>
    </row>
    <row r="67" spans="1:22">
      <c r="A67" s="152"/>
      <c r="B67" s="152" t="s">
        <v>78</v>
      </c>
      <c r="C67" s="152">
        <v>3</v>
      </c>
      <c r="D67" s="152">
        <v>0</v>
      </c>
      <c r="E67" s="152">
        <v>0</v>
      </c>
      <c r="F67" s="152">
        <v>0</v>
      </c>
      <c r="G67" s="152">
        <v>0</v>
      </c>
      <c r="H67" s="152">
        <v>3</v>
      </c>
      <c r="I67" s="153"/>
      <c r="J67" s="155">
        <f t="shared" ref="J67:J76" si="5">H67/$H$83*100</f>
        <v>1.875</v>
      </c>
      <c r="O67" s="43"/>
      <c r="P67" s="43"/>
      <c r="Q67" s="43"/>
      <c r="R67" s="43"/>
      <c r="S67" s="43"/>
      <c r="T67" s="43"/>
      <c r="U67" s="43"/>
      <c r="V67" s="43"/>
    </row>
    <row r="68" spans="1:22">
      <c r="A68" s="152"/>
      <c r="B68" s="152" t="s">
        <v>79</v>
      </c>
      <c r="C68" s="152">
        <v>5</v>
      </c>
      <c r="D68" s="152">
        <v>0</v>
      </c>
      <c r="E68" s="152">
        <v>0</v>
      </c>
      <c r="F68" s="152">
        <v>0</v>
      </c>
      <c r="G68" s="152">
        <v>0</v>
      </c>
      <c r="H68" s="152">
        <v>5</v>
      </c>
      <c r="I68" s="153"/>
      <c r="J68" s="155">
        <f t="shared" si="5"/>
        <v>3.125</v>
      </c>
      <c r="L68" s="144"/>
      <c r="O68" s="43"/>
      <c r="P68" s="43"/>
      <c r="Q68" s="43"/>
      <c r="R68" s="43"/>
      <c r="S68" s="43"/>
      <c r="T68" s="43"/>
      <c r="U68" s="43"/>
      <c r="V68" s="43"/>
    </row>
    <row r="69" spans="1:22">
      <c r="A69" s="152"/>
      <c r="B69" s="152" t="s">
        <v>80</v>
      </c>
      <c r="C69" s="152">
        <v>4</v>
      </c>
      <c r="D69" s="152">
        <v>0</v>
      </c>
      <c r="E69" s="152">
        <v>0</v>
      </c>
      <c r="F69" s="152">
        <v>0</v>
      </c>
      <c r="G69" s="152">
        <v>0</v>
      </c>
      <c r="H69" s="152">
        <v>4</v>
      </c>
      <c r="I69" s="153"/>
      <c r="J69" s="155">
        <f t="shared" si="5"/>
        <v>2.5</v>
      </c>
      <c r="L69" s="144"/>
      <c r="O69" s="43"/>
      <c r="P69" s="43"/>
      <c r="Q69" s="43"/>
      <c r="R69" s="43"/>
      <c r="S69" s="43"/>
      <c r="T69" s="43"/>
      <c r="U69" s="43"/>
      <c r="V69" s="43"/>
    </row>
    <row r="70" spans="1:22">
      <c r="A70" s="152"/>
      <c r="B70" s="152" t="s">
        <v>81</v>
      </c>
      <c r="C70" s="152">
        <v>3</v>
      </c>
      <c r="D70" s="152">
        <v>0</v>
      </c>
      <c r="E70" s="152">
        <v>0</v>
      </c>
      <c r="F70" s="152">
        <v>0</v>
      </c>
      <c r="G70" s="152">
        <v>0</v>
      </c>
      <c r="H70" s="152">
        <v>3</v>
      </c>
      <c r="I70" s="153"/>
      <c r="J70" s="155">
        <f t="shared" si="5"/>
        <v>1.875</v>
      </c>
      <c r="O70" s="43"/>
      <c r="P70" s="43"/>
      <c r="Q70" s="43"/>
      <c r="R70" s="43"/>
      <c r="S70" s="43"/>
      <c r="T70" s="43"/>
      <c r="U70" s="43"/>
      <c r="V70" s="43"/>
    </row>
    <row r="71" spans="1:22">
      <c r="A71" s="152"/>
      <c r="B71" s="152" t="s">
        <v>82</v>
      </c>
      <c r="C71" s="152">
        <v>5</v>
      </c>
      <c r="D71" s="152">
        <v>1</v>
      </c>
      <c r="E71" s="152">
        <v>0</v>
      </c>
      <c r="F71" s="152">
        <v>0</v>
      </c>
      <c r="G71" s="152">
        <v>0</v>
      </c>
      <c r="H71" s="152">
        <v>6</v>
      </c>
      <c r="I71" s="153"/>
      <c r="J71" s="155">
        <f t="shared" si="5"/>
        <v>3.75</v>
      </c>
      <c r="O71" s="43"/>
      <c r="P71" s="43"/>
      <c r="Q71" s="43"/>
      <c r="R71" s="43"/>
      <c r="S71" s="43"/>
      <c r="T71" s="43"/>
      <c r="U71" s="43"/>
      <c r="V71" s="43"/>
    </row>
    <row r="72" spans="1:22">
      <c r="A72" s="152"/>
      <c r="B72" s="152" t="s">
        <v>83</v>
      </c>
      <c r="C72" s="152">
        <v>8</v>
      </c>
      <c r="D72" s="152">
        <v>1</v>
      </c>
      <c r="E72" s="152">
        <v>0</v>
      </c>
      <c r="F72" s="152">
        <v>0</v>
      </c>
      <c r="G72" s="152">
        <v>0</v>
      </c>
      <c r="H72" s="152">
        <v>9</v>
      </c>
      <c r="I72" s="153"/>
      <c r="J72" s="155">
        <f t="shared" si="5"/>
        <v>5.625</v>
      </c>
      <c r="O72" s="43"/>
      <c r="P72" s="43"/>
      <c r="Q72" s="43"/>
      <c r="R72" s="43"/>
      <c r="S72" s="43"/>
      <c r="T72" s="43"/>
      <c r="U72" s="43"/>
      <c r="V72" s="43"/>
    </row>
    <row r="73" spans="1:22">
      <c r="A73" s="152"/>
      <c r="B73" s="152" t="s">
        <v>84</v>
      </c>
      <c r="C73" s="152">
        <v>3</v>
      </c>
      <c r="D73" s="152">
        <v>0</v>
      </c>
      <c r="E73" s="152">
        <v>0</v>
      </c>
      <c r="F73" s="152">
        <v>0</v>
      </c>
      <c r="G73" s="152">
        <v>0</v>
      </c>
      <c r="H73" s="152">
        <v>3</v>
      </c>
      <c r="I73" s="153"/>
      <c r="J73" s="155">
        <f t="shared" si="5"/>
        <v>1.875</v>
      </c>
      <c r="O73" s="43"/>
      <c r="P73" s="43"/>
      <c r="Q73" s="43"/>
      <c r="R73" s="43"/>
      <c r="S73" s="43"/>
      <c r="T73" s="43"/>
      <c r="U73" s="43"/>
      <c r="V73" s="43"/>
    </row>
    <row r="74" spans="1:22">
      <c r="A74" s="152"/>
      <c r="B74" s="152" t="s">
        <v>85</v>
      </c>
      <c r="C74" s="152">
        <v>2</v>
      </c>
      <c r="D74" s="152">
        <v>0</v>
      </c>
      <c r="E74" s="152">
        <v>0</v>
      </c>
      <c r="F74" s="152">
        <v>1</v>
      </c>
      <c r="G74" s="152">
        <v>0</v>
      </c>
      <c r="H74" s="152">
        <v>3</v>
      </c>
      <c r="I74" s="153"/>
      <c r="J74" s="155">
        <f t="shared" si="5"/>
        <v>1.875</v>
      </c>
      <c r="O74" s="43"/>
      <c r="P74" s="43"/>
      <c r="Q74" s="43"/>
      <c r="R74" s="43"/>
      <c r="S74" s="43"/>
      <c r="T74" s="43"/>
      <c r="U74" s="43"/>
      <c r="V74" s="43"/>
    </row>
    <row r="75" spans="1:22">
      <c r="A75" s="152"/>
      <c r="B75" s="152" t="s">
        <v>86</v>
      </c>
      <c r="C75" s="152">
        <v>11</v>
      </c>
      <c r="D75" s="152">
        <v>1</v>
      </c>
      <c r="E75" s="152">
        <v>0</v>
      </c>
      <c r="F75" s="152">
        <v>0</v>
      </c>
      <c r="G75" s="152">
        <v>0</v>
      </c>
      <c r="H75" s="152">
        <v>12</v>
      </c>
      <c r="I75" s="153"/>
      <c r="J75" s="155">
        <f t="shared" si="5"/>
        <v>7.5</v>
      </c>
      <c r="O75" s="43"/>
      <c r="P75" s="43"/>
      <c r="Q75" s="43"/>
      <c r="R75" s="43"/>
      <c r="S75" s="43"/>
      <c r="T75" s="43"/>
      <c r="U75" s="43"/>
      <c r="V75" s="43"/>
    </row>
    <row r="76" spans="1:22">
      <c r="A76" s="152"/>
      <c r="B76" s="152" t="s">
        <v>87</v>
      </c>
      <c r="C76" s="152">
        <v>1</v>
      </c>
      <c r="D76" s="152">
        <v>0</v>
      </c>
      <c r="E76" s="152">
        <v>0</v>
      </c>
      <c r="F76" s="152">
        <v>0</v>
      </c>
      <c r="G76" s="152">
        <v>0</v>
      </c>
      <c r="H76" s="152">
        <v>1</v>
      </c>
      <c r="I76" s="153"/>
      <c r="J76" s="155">
        <f t="shared" si="5"/>
        <v>0.625</v>
      </c>
      <c r="O76" s="43"/>
      <c r="P76" s="43"/>
      <c r="Q76" s="43"/>
      <c r="R76" s="43"/>
      <c r="S76" s="43"/>
      <c r="T76" s="43"/>
      <c r="U76" s="43"/>
      <c r="V76" s="43"/>
    </row>
    <row r="77" spans="1:22" ht="5.25" customHeight="1">
      <c r="A77" s="152"/>
      <c r="B77" s="152"/>
      <c r="C77" s="152"/>
      <c r="D77" s="152"/>
      <c r="E77" s="152"/>
      <c r="F77" s="152"/>
      <c r="G77" s="152"/>
      <c r="H77" s="151"/>
      <c r="I77" s="153"/>
      <c r="J77" s="155"/>
      <c r="L77" s="144"/>
    </row>
    <row r="78" spans="1:22" ht="15.75" customHeight="1">
      <c r="A78" s="151" t="s">
        <v>114</v>
      </c>
      <c r="B78" s="152"/>
      <c r="C78" s="152"/>
      <c r="D78" s="152"/>
      <c r="E78" s="152"/>
      <c r="F78" s="152"/>
      <c r="G78" s="152"/>
      <c r="H78" s="151"/>
      <c r="I78" s="153"/>
      <c r="J78" s="155"/>
      <c r="L78" s="144"/>
      <c r="O78" s="43"/>
      <c r="P78" s="43"/>
      <c r="Q78" s="43"/>
      <c r="R78" s="43"/>
      <c r="S78" s="43"/>
      <c r="T78" s="43"/>
      <c r="U78" s="43"/>
      <c r="V78" s="43"/>
    </row>
    <row r="79" spans="1:22">
      <c r="A79" s="151"/>
      <c r="B79" s="152" t="s">
        <v>89</v>
      </c>
      <c r="C79" s="152">
        <v>1</v>
      </c>
      <c r="D79" s="152">
        <v>0</v>
      </c>
      <c r="E79" s="152">
        <v>1</v>
      </c>
      <c r="F79" s="152">
        <v>0</v>
      </c>
      <c r="G79" s="152">
        <v>0</v>
      </c>
      <c r="H79" s="152">
        <v>2</v>
      </c>
      <c r="I79" s="153"/>
      <c r="J79" s="155">
        <f>H79/$H$83*100</f>
        <v>1.25</v>
      </c>
      <c r="O79" s="43"/>
      <c r="P79" s="43"/>
      <c r="Q79" s="43"/>
      <c r="R79" s="43"/>
      <c r="S79" s="43"/>
      <c r="T79" s="43"/>
      <c r="U79" s="43"/>
      <c r="V79" s="43"/>
    </row>
    <row r="80" spans="1:22" ht="17.25" hidden="1" thickBot="1">
      <c r="A80" s="156" t="s">
        <v>182</v>
      </c>
      <c r="B80" s="157"/>
      <c r="C80" s="158"/>
      <c r="D80" s="158"/>
      <c r="E80" s="158"/>
      <c r="F80" s="158"/>
      <c r="G80" s="158"/>
      <c r="H80" s="159"/>
      <c r="I80" s="141"/>
      <c r="J80" s="160"/>
      <c r="O80" s="43"/>
      <c r="P80" s="43"/>
      <c r="Q80" s="43"/>
      <c r="R80" s="43"/>
      <c r="S80" s="43"/>
      <c r="T80" s="43"/>
      <c r="U80" s="43"/>
      <c r="V80" s="43"/>
    </row>
    <row r="81" spans="1:22" hidden="1">
      <c r="A81" s="151"/>
      <c r="B81" s="152"/>
      <c r="C81" s="161"/>
      <c r="D81" s="161"/>
      <c r="E81" s="161"/>
      <c r="F81" s="161"/>
      <c r="G81" s="161"/>
      <c r="H81" s="162"/>
      <c r="I81" s="153"/>
      <c r="J81" s="154"/>
      <c r="O81" s="43"/>
      <c r="P81" s="43"/>
      <c r="Q81" s="43"/>
      <c r="R81" s="43"/>
      <c r="S81" s="43"/>
      <c r="T81" s="43"/>
      <c r="U81" s="43"/>
      <c r="V81" s="43"/>
    </row>
    <row r="82" spans="1:22" ht="3.75" customHeight="1">
      <c r="A82" s="152"/>
      <c r="B82" s="152"/>
      <c r="C82" s="152"/>
      <c r="D82" s="152"/>
      <c r="E82" s="152"/>
      <c r="F82" s="152"/>
      <c r="G82" s="152"/>
      <c r="H82" s="151"/>
      <c r="I82" s="153"/>
      <c r="J82" s="154"/>
      <c r="L82" s="144"/>
      <c r="O82" s="43"/>
      <c r="P82" s="43"/>
      <c r="Q82" s="43"/>
      <c r="R82" s="43"/>
      <c r="S82" s="43"/>
      <c r="T82" s="43"/>
      <c r="U82" s="43"/>
      <c r="V82" s="43"/>
    </row>
    <row r="83" spans="1:22" ht="17.25" thickBot="1">
      <c r="A83" s="157"/>
      <c r="B83" s="156" t="s">
        <v>183</v>
      </c>
      <c r="C83" s="157">
        <v>34</v>
      </c>
      <c r="D83" s="157">
        <v>6</v>
      </c>
      <c r="E83" s="157">
        <v>33</v>
      </c>
      <c r="F83" s="157">
        <v>76</v>
      </c>
      <c r="G83" s="157">
        <v>11</v>
      </c>
      <c r="H83" s="156">
        <v>160</v>
      </c>
      <c r="I83" s="141"/>
      <c r="J83" s="163">
        <v>1</v>
      </c>
      <c r="L83" s="144"/>
    </row>
    <row r="84" spans="1:22">
      <c r="A84" s="8" t="s">
        <v>127</v>
      </c>
      <c r="C84" s="146"/>
      <c r="D84" s="146"/>
      <c r="E84" s="146"/>
      <c r="F84" s="146"/>
      <c r="G84" s="146"/>
      <c r="H84" s="164"/>
      <c r="I84" s="165"/>
      <c r="J84" s="166"/>
    </row>
    <row r="85" spans="1:22">
      <c r="I85" s="152"/>
      <c r="J85" s="167"/>
    </row>
    <row r="86" spans="1:22">
      <c r="B86" s="168" t="s">
        <v>184</v>
      </c>
      <c r="C86" s="169"/>
      <c r="D86" s="169"/>
      <c r="E86" s="169"/>
      <c r="F86" s="169"/>
      <c r="G86" s="169"/>
      <c r="H86" s="169"/>
      <c r="I86" s="169"/>
      <c r="J86" s="170"/>
      <c r="L86" s="144"/>
    </row>
    <row r="87" spans="1:22">
      <c r="B87" s="171" t="s">
        <v>185</v>
      </c>
      <c r="C87" s="172"/>
      <c r="D87" s="172"/>
      <c r="E87" s="172"/>
      <c r="F87" s="172"/>
      <c r="G87" s="172"/>
      <c r="H87" s="172"/>
      <c r="I87" s="173"/>
      <c r="J87" s="174"/>
      <c r="L87" s="144"/>
    </row>
    <row r="88" spans="1:22">
      <c r="B88" s="171" t="s">
        <v>186</v>
      </c>
      <c r="C88" s="172"/>
      <c r="D88" s="172"/>
      <c r="E88" s="172"/>
      <c r="F88" s="172"/>
      <c r="G88" s="172"/>
      <c r="H88" s="172"/>
      <c r="I88" s="173"/>
      <c r="J88" s="174"/>
    </row>
    <row r="89" spans="1:22" ht="17.25" customHeight="1">
      <c r="B89" s="175" t="s">
        <v>187</v>
      </c>
      <c r="C89" s="176"/>
      <c r="D89" s="176"/>
      <c r="E89" s="176"/>
      <c r="F89" s="176"/>
      <c r="G89" s="176"/>
      <c r="H89" s="176"/>
      <c r="I89" s="177"/>
      <c r="J89" s="178"/>
    </row>
    <row r="94" spans="1:22">
      <c r="C94" s="116"/>
      <c r="D94" s="116"/>
      <c r="E94" s="116"/>
      <c r="F94" s="116"/>
      <c r="G94" s="116"/>
      <c r="H94" s="116"/>
    </row>
    <row r="95" spans="1:22">
      <c r="C95" s="116"/>
      <c r="D95" s="116"/>
      <c r="E95" s="116"/>
      <c r="F95" s="116"/>
      <c r="G95" s="116"/>
      <c r="H95" s="116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L117"/>
  <sheetViews>
    <sheetView zoomScale="75" zoomScaleNormal="75" workbookViewId="0"/>
  </sheetViews>
  <sheetFormatPr defaultRowHeight="16.5"/>
  <cols>
    <col min="1" max="1" width="4.140625" style="144" customWidth="1"/>
    <col min="2" max="2" width="58.42578125" style="144" customWidth="1"/>
    <col min="3" max="3" width="14.42578125" style="144" bestFit="1" customWidth="1"/>
    <col min="4" max="4" width="15.7109375" style="144" bestFit="1" customWidth="1"/>
    <col min="5" max="5" width="16" style="144" bestFit="1" customWidth="1"/>
    <col min="6" max="6" width="16.7109375" style="144" customWidth="1"/>
    <col min="7" max="7" width="10.42578125" style="144" customWidth="1"/>
    <col min="8" max="8" width="11.5703125" style="144" customWidth="1"/>
    <col min="9" max="9" width="2" style="144" customWidth="1"/>
    <col min="10" max="10" width="21.140625" style="144" customWidth="1"/>
    <col min="11" max="11" width="1.5703125" style="144" customWidth="1"/>
    <col min="12" max="12" width="22.7109375" style="144" customWidth="1"/>
    <col min="13" max="16384" width="9.140625" style="144"/>
  </cols>
  <sheetData>
    <row r="1" spans="1:12" ht="20.25" thickBot="1">
      <c r="A1" s="141" t="s">
        <v>188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2" ht="36" customHeight="1">
      <c r="A2" s="146"/>
      <c r="B2" s="146"/>
      <c r="C2" s="147" t="s">
        <v>189</v>
      </c>
      <c r="D2" s="147"/>
      <c r="E2" s="147"/>
      <c r="F2" s="147"/>
      <c r="G2" s="147"/>
      <c r="H2" s="147"/>
      <c r="I2" s="146"/>
      <c r="J2" s="179" t="s">
        <v>190</v>
      </c>
    </row>
    <row r="3" spans="1:12" ht="17.25" thickBot="1">
      <c r="A3" s="142"/>
      <c r="B3" s="142"/>
      <c r="C3" s="149" t="s">
        <v>174</v>
      </c>
      <c r="D3" s="149" t="s">
        <v>175</v>
      </c>
      <c r="E3" s="149" t="s">
        <v>176</v>
      </c>
      <c r="F3" s="149" t="s">
        <v>177</v>
      </c>
      <c r="G3" s="149" t="s">
        <v>93</v>
      </c>
      <c r="H3" s="149" t="s">
        <v>115</v>
      </c>
      <c r="I3" s="180"/>
      <c r="J3" s="181"/>
    </row>
    <row r="4" spans="1:12" ht="3.75" customHeight="1"/>
    <row r="5" spans="1:12">
      <c r="A5" s="151" t="s">
        <v>106</v>
      </c>
      <c r="B5" s="152"/>
      <c r="C5" s="152"/>
      <c r="D5" s="152"/>
      <c r="E5" s="152"/>
      <c r="F5" s="152"/>
      <c r="G5" s="152"/>
      <c r="H5" s="151"/>
      <c r="I5" s="151"/>
      <c r="J5" s="154"/>
    </row>
    <row r="6" spans="1:12">
      <c r="A6" s="151"/>
      <c r="B6" s="152" t="s">
        <v>9</v>
      </c>
      <c r="C6" s="152">
        <v>0</v>
      </c>
      <c r="D6" s="152">
        <v>2</v>
      </c>
      <c r="E6" s="152">
        <v>10</v>
      </c>
      <c r="F6" s="152">
        <v>3</v>
      </c>
      <c r="G6" s="152">
        <v>0</v>
      </c>
      <c r="H6" s="151">
        <v>15</v>
      </c>
      <c r="I6" s="151"/>
      <c r="J6" s="182">
        <f t="shared" ref="J6:J13" si="0">H6/$H$97*100</f>
        <v>1.0087424344317417</v>
      </c>
    </row>
    <row r="7" spans="1:12">
      <c r="A7" s="152"/>
      <c r="B7" s="152" t="s">
        <v>10</v>
      </c>
      <c r="C7" s="183">
        <v>0</v>
      </c>
      <c r="D7" s="183">
        <v>0</v>
      </c>
      <c r="E7" s="183">
        <v>13</v>
      </c>
      <c r="F7" s="183">
        <v>8</v>
      </c>
      <c r="G7" s="183">
        <v>0</v>
      </c>
      <c r="H7" s="151">
        <v>21</v>
      </c>
      <c r="I7" s="151"/>
      <c r="J7" s="182">
        <f t="shared" si="0"/>
        <v>1.4122394082044385</v>
      </c>
      <c r="L7" s="155"/>
    </row>
    <row r="8" spans="1:12">
      <c r="A8" s="152"/>
      <c r="B8" s="152" t="s">
        <v>11</v>
      </c>
      <c r="C8" s="183">
        <v>5</v>
      </c>
      <c r="D8" s="183">
        <v>3</v>
      </c>
      <c r="E8" s="183">
        <v>16</v>
      </c>
      <c r="F8" s="183">
        <v>63</v>
      </c>
      <c r="G8" s="183">
        <v>6</v>
      </c>
      <c r="H8" s="151">
        <v>93</v>
      </c>
      <c r="I8" s="151"/>
      <c r="J8" s="182">
        <f t="shared" si="0"/>
        <v>6.2542030934767983</v>
      </c>
      <c r="L8" s="155"/>
    </row>
    <row r="9" spans="1:12">
      <c r="A9" s="152"/>
      <c r="B9" s="152" t="s">
        <v>12</v>
      </c>
      <c r="C9" s="183">
        <v>1</v>
      </c>
      <c r="D9" s="183">
        <v>0</v>
      </c>
      <c r="E9" s="183">
        <v>2</v>
      </c>
      <c r="F9" s="183">
        <v>3</v>
      </c>
      <c r="G9" s="183">
        <v>2</v>
      </c>
      <c r="H9" s="151">
        <v>8</v>
      </c>
      <c r="I9" s="151"/>
      <c r="J9" s="182">
        <f t="shared" si="0"/>
        <v>0.53799596503026226</v>
      </c>
      <c r="L9" s="155"/>
    </row>
    <row r="10" spans="1:12">
      <c r="A10" s="152"/>
      <c r="B10" s="152" t="s">
        <v>14</v>
      </c>
      <c r="C10" s="183">
        <v>0</v>
      </c>
      <c r="D10" s="183">
        <v>0</v>
      </c>
      <c r="E10" s="183">
        <v>0</v>
      </c>
      <c r="F10" s="183">
        <v>1</v>
      </c>
      <c r="G10" s="183">
        <v>0</v>
      </c>
      <c r="H10" s="151">
        <v>1</v>
      </c>
      <c r="I10" s="151"/>
      <c r="J10" s="182">
        <f t="shared" si="0"/>
        <v>6.7249495628782782E-2</v>
      </c>
      <c r="L10" s="155"/>
    </row>
    <row r="11" spans="1:12">
      <c r="A11" s="152"/>
      <c r="B11" s="152" t="s">
        <v>15</v>
      </c>
      <c r="C11" s="183">
        <v>0</v>
      </c>
      <c r="D11" s="183">
        <v>0</v>
      </c>
      <c r="E11" s="183">
        <v>0</v>
      </c>
      <c r="F11" s="183">
        <v>3</v>
      </c>
      <c r="G11" s="183">
        <v>1</v>
      </c>
      <c r="H11" s="151">
        <v>4</v>
      </c>
      <c r="I11" s="151"/>
      <c r="J11" s="182">
        <f t="shared" si="0"/>
        <v>0.26899798251513113</v>
      </c>
      <c r="L11" s="155"/>
    </row>
    <row r="12" spans="1:12">
      <c r="A12" s="152"/>
      <c r="B12" s="152" t="s">
        <v>16</v>
      </c>
      <c r="C12" s="183">
        <v>2</v>
      </c>
      <c r="D12" s="183">
        <v>3</v>
      </c>
      <c r="E12" s="183">
        <v>12</v>
      </c>
      <c r="F12" s="183">
        <v>18</v>
      </c>
      <c r="G12" s="183">
        <v>3</v>
      </c>
      <c r="H12" s="151">
        <v>38</v>
      </c>
      <c r="I12" s="151"/>
      <c r="J12" s="182">
        <f t="shared" si="0"/>
        <v>2.5554808338937458</v>
      </c>
      <c r="L12" s="155"/>
    </row>
    <row r="13" spans="1:12">
      <c r="A13" s="152"/>
      <c r="B13" s="152" t="s">
        <v>17</v>
      </c>
      <c r="C13" s="183">
        <v>0</v>
      </c>
      <c r="D13" s="183">
        <v>0</v>
      </c>
      <c r="E13" s="183">
        <v>5</v>
      </c>
      <c r="F13" s="183">
        <v>8</v>
      </c>
      <c r="G13" s="183">
        <v>0</v>
      </c>
      <c r="H13" s="151">
        <v>13</v>
      </c>
      <c r="I13" s="151"/>
      <c r="J13" s="182">
        <f t="shared" si="0"/>
        <v>0.87424344317417624</v>
      </c>
      <c r="L13" s="155"/>
    </row>
    <row r="14" spans="1:12" ht="5.25" customHeight="1">
      <c r="A14" s="152"/>
      <c r="B14" s="152"/>
      <c r="C14" s="183"/>
      <c r="D14" s="183"/>
      <c r="E14" s="183"/>
      <c r="F14" s="183"/>
      <c r="G14" s="183"/>
      <c r="H14" s="151"/>
      <c r="I14" s="151"/>
      <c r="J14" s="182"/>
      <c r="L14" s="155"/>
    </row>
    <row r="15" spans="1:12">
      <c r="A15" s="151" t="s">
        <v>107</v>
      </c>
      <c r="B15" s="152"/>
      <c r="C15" s="152"/>
      <c r="D15" s="152"/>
      <c r="E15" s="152"/>
      <c r="F15" s="152"/>
      <c r="G15" s="152"/>
      <c r="H15" s="151"/>
      <c r="I15" s="151"/>
      <c r="J15" s="182"/>
      <c r="L15" s="155"/>
    </row>
    <row r="16" spans="1:12">
      <c r="A16" s="151"/>
      <c r="B16" s="152" t="s">
        <v>20</v>
      </c>
      <c r="C16" s="152">
        <v>1</v>
      </c>
      <c r="D16" s="152">
        <v>0</v>
      </c>
      <c r="E16" s="152">
        <v>0</v>
      </c>
      <c r="F16" s="152">
        <v>14</v>
      </c>
      <c r="G16" s="152">
        <v>1</v>
      </c>
      <c r="H16" s="151">
        <v>16</v>
      </c>
      <c r="I16" s="151"/>
      <c r="J16" s="182">
        <f>H16/$H$97*100</f>
        <v>1.0759919300605245</v>
      </c>
      <c r="L16" s="155"/>
    </row>
    <row r="17" spans="1:12">
      <c r="A17" s="152"/>
      <c r="B17" s="152" t="s">
        <v>21</v>
      </c>
      <c r="C17" s="183">
        <v>1</v>
      </c>
      <c r="D17" s="183">
        <v>2</v>
      </c>
      <c r="E17" s="183">
        <v>1</v>
      </c>
      <c r="F17" s="183">
        <v>0</v>
      </c>
      <c r="G17" s="183">
        <v>0</v>
      </c>
      <c r="H17" s="151">
        <v>4</v>
      </c>
      <c r="I17" s="151"/>
      <c r="J17" s="182">
        <f>H17/$H$97*100</f>
        <v>0.26899798251513113</v>
      </c>
      <c r="L17" s="155"/>
    </row>
    <row r="18" spans="1:12">
      <c r="A18" s="152"/>
      <c r="B18" s="152" t="s">
        <v>22</v>
      </c>
      <c r="C18" s="183">
        <v>2</v>
      </c>
      <c r="D18" s="183">
        <v>2</v>
      </c>
      <c r="E18" s="183">
        <v>1</v>
      </c>
      <c r="F18" s="183">
        <v>0</v>
      </c>
      <c r="G18" s="183">
        <v>0</v>
      </c>
      <c r="H18" s="151">
        <v>5</v>
      </c>
      <c r="I18" s="151"/>
      <c r="J18" s="182">
        <f>H18/$H$97*100</f>
        <v>0.33624747814391392</v>
      </c>
      <c r="L18" s="155"/>
    </row>
    <row r="19" spans="1:12">
      <c r="A19" s="152"/>
      <c r="B19" s="152" t="s">
        <v>23</v>
      </c>
      <c r="C19" s="183">
        <v>1</v>
      </c>
      <c r="D19" s="183">
        <v>1</v>
      </c>
      <c r="E19" s="183">
        <v>0</v>
      </c>
      <c r="F19" s="183">
        <v>1</v>
      </c>
      <c r="G19" s="183">
        <v>7</v>
      </c>
      <c r="H19" s="151">
        <v>10</v>
      </c>
      <c r="I19" s="151"/>
      <c r="J19" s="182">
        <f>H19/$H$97*100</f>
        <v>0.67249495628782785</v>
      </c>
      <c r="L19" s="155"/>
    </row>
    <row r="20" spans="1:12">
      <c r="A20" s="152"/>
      <c r="B20" s="152" t="s">
        <v>24</v>
      </c>
      <c r="C20" s="183">
        <v>0</v>
      </c>
      <c r="D20" s="183">
        <v>0</v>
      </c>
      <c r="E20" s="183">
        <v>0</v>
      </c>
      <c r="F20" s="183">
        <v>0</v>
      </c>
      <c r="G20" s="183">
        <v>1</v>
      </c>
      <c r="H20" s="151">
        <v>1</v>
      </c>
      <c r="I20" s="151"/>
      <c r="J20" s="182">
        <f>H20/$H$97*100</f>
        <v>6.7249495628782782E-2</v>
      </c>
      <c r="L20" s="155"/>
    </row>
    <row r="21" spans="1:12" ht="5.25" customHeight="1">
      <c r="A21" s="152"/>
      <c r="B21" s="152"/>
      <c r="C21" s="183"/>
      <c r="D21" s="183"/>
      <c r="E21" s="183"/>
      <c r="F21" s="183"/>
      <c r="G21" s="183"/>
      <c r="H21" s="151"/>
      <c r="I21" s="151"/>
      <c r="J21" s="182"/>
    </row>
    <row r="22" spans="1:12">
      <c r="A22" s="151" t="s">
        <v>178</v>
      </c>
      <c r="B22" s="152"/>
      <c r="C22" s="183"/>
      <c r="D22" s="183"/>
      <c r="E22" s="183"/>
      <c r="F22" s="183"/>
      <c r="G22" s="183"/>
      <c r="H22" s="151"/>
      <c r="I22" s="151"/>
      <c r="J22" s="182"/>
    </row>
    <row r="23" spans="1:12">
      <c r="A23" s="152"/>
      <c r="B23" s="152" t="s">
        <v>26</v>
      </c>
      <c r="C23" s="183">
        <v>3</v>
      </c>
      <c r="D23" s="183">
        <v>0</v>
      </c>
      <c r="E23" s="183">
        <v>2</v>
      </c>
      <c r="F23" s="183">
        <v>10</v>
      </c>
      <c r="G23" s="183">
        <v>1</v>
      </c>
      <c r="H23" s="151">
        <v>16</v>
      </c>
      <c r="I23" s="151"/>
      <c r="J23" s="182">
        <f t="shared" ref="J23:J33" si="1">H23/$H$97*100</f>
        <v>1.0759919300605245</v>
      </c>
      <c r="L23" s="155"/>
    </row>
    <row r="24" spans="1:12">
      <c r="A24" s="152"/>
      <c r="B24" s="152" t="s">
        <v>27</v>
      </c>
      <c r="C24" s="183">
        <v>1</v>
      </c>
      <c r="D24" s="183">
        <v>5</v>
      </c>
      <c r="E24" s="183">
        <v>1</v>
      </c>
      <c r="F24" s="183">
        <v>18</v>
      </c>
      <c r="G24" s="183">
        <v>0</v>
      </c>
      <c r="H24" s="151">
        <v>25</v>
      </c>
      <c r="I24" s="151"/>
      <c r="J24" s="182">
        <f t="shared" si="1"/>
        <v>1.6812373907195695</v>
      </c>
      <c r="L24" s="155"/>
    </row>
    <row r="25" spans="1:12">
      <c r="A25" s="152"/>
      <c r="B25" s="152" t="s">
        <v>28</v>
      </c>
      <c r="C25" s="183">
        <v>0</v>
      </c>
      <c r="D25" s="183">
        <v>0</v>
      </c>
      <c r="E25" s="183">
        <v>0</v>
      </c>
      <c r="F25" s="183">
        <v>4</v>
      </c>
      <c r="G25" s="183">
        <v>2</v>
      </c>
      <c r="H25" s="151">
        <v>6</v>
      </c>
      <c r="I25" s="151"/>
      <c r="J25" s="182">
        <f t="shared" si="1"/>
        <v>0.40349697377269672</v>
      </c>
      <c r="L25" s="155"/>
    </row>
    <row r="26" spans="1:12">
      <c r="A26" s="152"/>
      <c r="B26" s="152" t="s">
        <v>29</v>
      </c>
      <c r="C26" s="183">
        <v>4</v>
      </c>
      <c r="D26" s="183">
        <v>0</v>
      </c>
      <c r="E26" s="183">
        <v>0</v>
      </c>
      <c r="F26" s="183">
        <v>1</v>
      </c>
      <c r="G26" s="183">
        <v>1</v>
      </c>
      <c r="H26" s="151">
        <v>6</v>
      </c>
      <c r="I26" s="151"/>
      <c r="J26" s="182">
        <f t="shared" si="1"/>
        <v>0.40349697377269672</v>
      </c>
      <c r="L26" s="155"/>
    </row>
    <row r="27" spans="1:12">
      <c r="A27" s="152"/>
      <c r="B27" s="152" t="s">
        <v>30</v>
      </c>
      <c r="C27" s="183">
        <v>1</v>
      </c>
      <c r="D27" s="183">
        <v>0</v>
      </c>
      <c r="E27" s="183">
        <v>0</v>
      </c>
      <c r="F27" s="183">
        <v>10</v>
      </c>
      <c r="G27" s="183">
        <v>1</v>
      </c>
      <c r="H27" s="151">
        <v>12</v>
      </c>
      <c r="I27" s="151"/>
      <c r="J27" s="182">
        <f t="shared" si="1"/>
        <v>0.80699394754539344</v>
      </c>
      <c r="L27" s="155"/>
    </row>
    <row r="28" spans="1:12">
      <c r="A28" s="152"/>
      <c r="B28" s="152" t="s">
        <v>31</v>
      </c>
      <c r="C28" s="183">
        <v>4</v>
      </c>
      <c r="D28" s="183">
        <v>1</v>
      </c>
      <c r="E28" s="183">
        <v>18</v>
      </c>
      <c r="F28" s="183">
        <v>60</v>
      </c>
      <c r="G28" s="183">
        <v>4</v>
      </c>
      <c r="H28" s="151">
        <v>87</v>
      </c>
      <c r="I28" s="151"/>
      <c r="J28" s="182">
        <f t="shared" si="1"/>
        <v>5.8507061197041024</v>
      </c>
      <c r="L28" s="155"/>
    </row>
    <row r="29" spans="1:12">
      <c r="A29" s="152"/>
      <c r="B29" s="152" t="s">
        <v>32</v>
      </c>
      <c r="C29" s="183">
        <v>2</v>
      </c>
      <c r="D29" s="183">
        <v>2</v>
      </c>
      <c r="E29" s="183">
        <v>19</v>
      </c>
      <c r="F29" s="183">
        <v>75</v>
      </c>
      <c r="G29" s="183">
        <v>7</v>
      </c>
      <c r="H29" s="151">
        <v>105</v>
      </c>
      <c r="I29" s="151"/>
      <c r="J29" s="182">
        <f t="shared" si="1"/>
        <v>7.0611970410221918</v>
      </c>
      <c r="L29" s="155"/>
    </row>
    <row r="30" spans="1:12">
      <c r="A30" s="152"/>
      <c r="B30" s="152" t="s">
        <v>33</v>
      </c>
      <c r="C30" s="183">
        <v>0</v>
      </c>
      <c r="D30" s="183">
        <v>3</v>
      </c>
      <c r="E30" s="183">
        <v>8</v>
      </c>
      <c r="F30" s="183">
        <v>14</v>
      </c>
      <c r="G30" s="183">
        <v>5</v>
      </c>
      <c r="H30" s="151">
        <v>30</v>
      </c>
      <c r="I30" s="151"/>
      <c r="J30" s="182">
        <f t="shared" si="1"/>
        <v>2.0174848688634834</v>
      </c>
      <c r="L30" s="155"/>
    </row>
    <row r="31" spans="1:12">
      <c r="A31" s="152"/>
      <c r="B31" s="152" t="s">
        <v>34</v>
      </c>
      <c r="C31" s="183">
        <v>6</v>
      </c>
      <c r="D31" s="183">
        <v>0</v>
      </c>
      <c r="E31" s="183">
        <v>1</v>
      </c>
      <c r="F31" s="183">
        <v>0</v>
      </c>
      <c r="G31" s="183">
        <v>0</v>
      </c>
      <c r="H31" s="151">
        <v>7</v>
      </c>
      <c r="I31" s="151"/>
      <c r="J31" s="182">
        <f t="shared" si="1"/>
        <v>0.47074646940147952</v>
      </c>
      <c r="L31" s="155"/>
    </row>
    <row r="32" spans="1:12">
      <c r="A32" s="152"/>
      <c r="B32" s="152" t="s">
        <v>35</v>
      </c>
      <c r="C32" s="183">
        <v>0</v>
      </c>
      <c r="D32" s="183">
        <v>10</v>
      </c>
      <c r="E32" s="183">
        <v>0</v>
      </c>
      <c r="F32" s="183">
        <v>0</v>
      </c>
      <c r="G32" s="183">
        <v>0</v>
      </c>
      <c r="H32" s="151">
        <v>10</v>
      </c>
      <c r="I32" s="151"/>
      <c r="J32" s="182">
        <f t="shared" si="1"/>
        <v>0.67249495628782785</v>
      </c>
    </row>
    <row r="33" spans="1:12" ht="3.75" customHeight="1">
      <c r="A33" s="152"/>
      <c r="B33" s="152"/>
      <c r="C33" s="183"/>
      <c r="D33" s="183"/>
      <c r="E33" s="183"/>
      <c r="F33" s="183"/>
      <c r="G33" s="183"/>
      <c r="H33" s="151"/>
      <c r="I33" s="151"/>
      <c r="J33" s="182">
        <f t="shared" si="1"/>
        <v>0</v>
      </c>
    </row>
    <row r="34" spans="1:12">
      <c r="A34" s="151" t="s">
        <v>179</v>
      </c>
      <c r="B34" s="152"/>
      <c r="C34" s="183"/>
      <c r="D34" s="183"/>
      <c r="E34" s="183"/>
      <c r="F34" s="183"/>
      <c r="G34" s="183"/>
      <c r="H34" s="151"/>
      <c r="I34" s="151"/>
      <c r="J34" s="182"/>
      <c r="L34" s="155"/>
    </row>
    <row r="35" spans="1:12">
      <c r="A35" s="151"/>
      <c r="B35" s="152" t="s">
        <v>37</v>
      </c>
      <c r="C35" s="183">
        <v>0</v>
      </c>
      <c r="D35" s="183">
        <v>3</v>
      </c>
      <c r="E35" s="183">
        <v>3</v>
      </c>
      <c r="F35" s="183">
        <v>19</v>
      </c>
      <c r="G35" s="183">
        <v>1</v>
      </c>
      <c r="H35" s="151">
        <v>26</v>
      </c>
      <c r="I35" s="151"/>
      <c r="J35" s="182">
        <f t="shared" ref="J35:J44" si="2">H35/$H$97*100</f>
        <v>1.7484868863483525</v>
      </c>
      <c r="L35" s="155"/>
    </row>
    <row r="36" spans="1:12">
      <c r="A36" s="152"/>
      <c r="B36" s="152" t="s">
        <v>38</v>
      </c>
      <c r="C36" s="183">
        <v>0</v>
      </c>
      <c r="D36" s="183">
        <v>0</v>
      </c>
      <c r="E36" s="183">
        <v>3</v>
      </c>
      <c r="F36" s="183">
        <v>0</v>
      </c>
      <c r="G36" s="183">
        <v>0</v>
      </c>
      <c r="H36" s="151">
        <v>3</v>
      </c>
      <c r="I36" s="151"/>
      <c r="J36" s="182">
        <f t="shared" si="2"/>
        <v>0.20174848688634836</v>
      </c>
      <c r="L36" s="155"/>
    </row>
    <row r="37" spans="1:12">
      <c r="A37" s="152"/>
      <c r="B37" s="152" t="s">
        <v>39</v>
      </c>
      <c r="C37" s="183">
        <v>18</v>
      </c>
      <c r="D37" s="183">
        <v>23</v>
      </c>
      <c r="E37" s="183">
        <v>55</v>
      </c>
      <c r="F37" s="183">
        <v>86</v>
      </c>
      <c r="G37" s="183">
        <v>9</v>
      </c>
      <c r="H37" s="151">
        <v>191</v>
      </c>
      <c r="I37" s="151"/>
      <c r="J37" s="182">
        <f t="shared" si="2"/>
        <v>12.84465366509751</v>
      </c>
      <c r="L37" s="155"/>
    </row>
    <row r="38" spans="1:12">
      <c r="A38" s="152"/>
      <c r="B38" s="152" t="s">
        <v>40</v>
      </c>
      <c r="C38" s="183">
        <v>0</v>
      </c>
      <c r="D38" s="183">
        <v>2</v>
      </c>
      <c r="E38" s="183">
        <v>6</v>
      </c>
      <c r="F38" s="183">
        <v>7</v>
      </c>
      <c r="G38" s="183">
        <v>0</v>
      </c>
      <c r="H38" s="151">
        <v>15</v>
      </c>
      <c r="I38" s="151"/>
      <c r="J38" s="182">
        <f t="shared" si="2"/>
        <v>1.0087424344317417</v>
      </c>
      <c r="L38" s="155"/>
    </row>
    <row r="39" spans="1:12">
      <c r="A39" s="152"/>
      <c r="B39" s="152" t="s">
        <v>41</v>
      </c>
      <c r="C39" s="183">
        <v>78</v>
      </c>
      <c r="D39" s="183">
        <v>77</v>
      </c>
      <c r="E39" s="183">
        <v>106</v>
      </c>
      <c r="F39" s="183">
        <v>167</v>
      </c>
      <c r="G39" s="183">
        <v>19</v>
      </c>
      <c r="H39" s="151">
        <v>447</v>
      </c>
      <c r="I39" s="151"/>
      <c r="J39" s="182">
        <f t="shared" si="2"/>
        <v>30.060524546065903</v>
      </c>
      <c r="L39" s="155"/>
    </row>
    <row r="40" spans="1:12">
      <c r="A40" s="152"/>
      <c r="B40" s="152" t="s">
        <v>42</v>
      </c>
      <c r="C40" s="183">
        <v>16</v>
      </c>
      <c r="D40" s="183">
        <v>39</v>
      </c>
      <c r="E40" s="183">
        <v>61</v>
      </c>
      <c r="F40" s="183">
        <v>114</v>
      </c>
      <c r="G40" s="183">
        <v>14</v>
      </c>
      <c r="H40" s="151">
        <v>244</v>
      </c>
      <c r="I40" s="151"/>
      <c r="J40" s="182">
        <f t="shared" si="2"/>
        <v>16.408876933422999</v>
      </c>
      <c r="L40" s="155"/>
    </row>
    <row r="41" spans="1:12">
      <c r="A41" s="152"/>
      <c r="B41" s="152" t="s">
        <v>43</v>
      </c>
      <c r="C41" s="183">
        <v>5</v>
      </c>
      <c r="D41" s="183">
        <v>12</v>
      </c>
      <c r="E41" s="183">
        <v>1</v>
      </c>
      <c r="F41" s="183">
        <v>3</v>
      </c>
      <c r="G41" s="183">
        <v>1</v>
      </c>
      <c r="H41" s="151">
        <v>22</v>
      </c>
      <c r="I41" s="151"/>
      <c r="J41" s="182">
        <f t="shared" si="2"/>
        <v>1.4794889038332213</v>
      </c>
      <c r="L41" s="155"/>
    </row>
    <row r="42" spans="1:12">
      <c r="A42" s="152"/>
      <c r="B42" s="152" t="s">
        <v>44</v>
      </c>
      <c r="C42" s="183">
        <v>0</v>
      </c>
      <c r="D42" s="183">
        <v>3</v>
      </c>
      <c r="E42" s="183">
        <v>20</v>
      </c>
      <c r="F42" s="183">
        <v>6</v>
      </c>
      <c r="G42" s="183">
        <v>5</v>
      </c>
      <c r="H42" s="151">
        <v>34</v>
      </c>
      <c r="I42" s="151"/>
      <c r="J42" s="182">
        <f t="shared" si="2"/>
        <v>2.2864828513786146</v>
      </c>
      <c r="L42" s="155"/>
    </row>
    <row r="43" spans="1:12">
      <c r="A43" s="152"/>
      <c r="B43" s="152" t="s">
        <v>45</v>
      </c>
      <c r="C43" s="183">
        <v>2</v>
      </c>
      <c r="D43" s="183">
        <v>4</v>
      </c>
      <c r="E43" s="183">
        <v>13</v>
      </c>
      <c r="F43" s="183">
        <v>45</v>
      </c>
      <c r="G43" s="183">
        <v>7</v>
      </c>
      <c r="H43" s="151">
        <v>71</v>
      </c>
      <c r="I43" s="151"/>
      <c r="J43" s="182">
        <f t="shared" si="2"/>
        <v>4.7747141896435776</v>
      </c>
      <c r="L43" s="155"/>
    </row>
    <row r="44" spans="1:12">
      <c r="A44" s="152"/>
      <c r="B44" s="152" t="s">
        <v>46</v>
      </c>
      <c r="C44" s="183">
        <v>13</v>
      </c>
      <c r="D44" s="183">
        <v>10</v>
      </c>
      <c r="E44" s="183">
        <v>62</v>
      </c>
      <c r="F44" s="183">
        <v>188</v>
      </c>
      <c r="G44" s="183">
        <v>16</v>
      </c>
      <c r="H44" s="151">
        <v>289</v>
      </c>
      <c r="I44" s="151"/>
      <c r="J44" s="182">
        <f t="shared" si="2"/>
        <v>19.435104236718225</v>
      </c>
    </row>
    <row r="45" spans="1:12" ht="3.75" customHeight="1">
      <c r="A45" s="152"/>
      <c r="B45" s="152"/>
      <c r="C45" s="183"/>
      <c r="D45" s="183"/>
      <c r="E45" s="183"/>
      <c r="F45" s="183"/>
      <c r="G45" s="183"/>
      <c r="H45" s="151"/>
      <c r="I45" s="151"/>
      <c r="J45" s="182"/>
    </row>
    <row r="46" spans="1:12">
      <c r="A46" s="151" t="s">
        <v>180</v>
      </c>
      <c r="B46" s="152"/>
      <c r="C46" s="183"/>
      <c r="D46" s="183"/>
      <c r="E46" s="183"/>
      <c r="F46" s="183"/>
      <c r="G46" s="183"/>
      <c r="H46" s="151"/>
      <c r="I46" s="151"/>
      <c r="J46" s="182"/>
      <c r="L46" s="155"/>
    </row>
    <row r="47" spans="1:12">
      <c r="A47" s="152"/>
      <c r="B47" s="152" t="s">
        <v>48</v>
      </c>
      <c r="C47" s="183">
        <v>7</v>
      </c>
      <c r="D47" s="183">
        <v>3</v>
      </c>
      <c r="E47" s="183">
        <v>4</v>
      </c>
      <c r="F47" s="183">
        <v>45</v>
      </c>
      <c r="G47" s="183">
        <v>5</v>
      </c>
      <c r="H47" s="151">
        <v>64</v>
      </c>
      <c r="I47" s="151"/>
      <c r="J47" s="182">
        <f t="shared" ref="J47:J57" si="3">H47/$H$97*100</f>
        <v>4.3039677202420981</v>
      </c>
      <c r="L47" s="155"/>
    </row>
    <row r="48" spans="1:12">
      <c r="A48" s="152"/>
      <c r="B48" s="152" t="s">
        <v>49</v>
      </c>
      <c r="C48" s="183">
        <v>0</v>
      </c>
      <c r="D48" s="183">
        <v>1</v>
      </c>
      <c r="E48" s="183">
        <v>1</v>
      </c>
      <c r="F48" s="183">
        <v>20</v>
      </c>
      <c r="G48" s="183">
        <v>1</v>
      </c>
      <c r="H48" s="151">
        <v>23</v>
      </c>
      <c r="I48" s="151"/>
      <c r="J48" s="182">
        <f t="shared" si="3"/>
        <v>1.5467383994620041</v>
      </c>
      <c r="L48" s="155"/>
    </row>
    <row r="49" spans="1:12">
      <c r="A49" s="152"/>
      <c r="B49" s="152" t="s">
        <v>50</v>
      </c>
      <c r="C49" s="183">
        <v>0</v>
      </c>
      <c r="D49" s="183">
        <v>0</v>
      </c>
      <c r="E49" s="183">
        <v>1</v>
      </c>
      <c r="F49" s="183">
        <v>46</v>
      </c>
      <c r="G49" s="183">
        <v>9</v>
      </c>
      <c r="H49" s="151">
        <v>56</v>
      </c>
      <c r="I49" s="151"/>
      <c r="J49" s="182">
        <f t="shared" si="3"/>
        <v>3.7659717552118361</v>
      </c>
      <c r="L49" s="155"/>
    </row>
    <row r="50" spans="1:12">
      <c r="A50" s="152"/>
      <c r="B50" s="152" t="s">
        <v>51</v>
      </c>
      <c r="C50" s="183">
        <v>3</v>
      </c>
      <c r="D50" s="183">
        <v>0</v>
      </c>
      <c r="E50" s="183">
        <v>0</v>
      </c>
      <c r="F50" s="183">
        <v>0</v>
      </c>
      <c r="G50" s="183">
        <v>0</v>
      </c>
      <c r="H50" s="151">
        <v>3</v>
      </c>
      <c r="I50" s="151"/>
      <c r="J50" s="182">
        <f t="shared" si="3"/>
        <v>0.20174848688634836</v>
      </c>
      <c r="L50" s="155"/>
    </row>
    <row r="51" spans="1:12">
      <c r="A51" s="152"/>
      <c r="B51" s="152" t="s">
        <v>52</v>
      </c>
      <c r="C51" s="183">
        <v>1</v>
      </c>
      <c r="D51" s="183">
        <v>0</v>
      </c>
      <c r="E51" s="183">
        <v>3</v>
      </c>
      <c r="F51" s="183">
        <v>33</v>
      </c>
      <c r="G51" s="183">
        <v>3</v>
      </c>
      <c r="H51" s="151">
        <v>40</v>
      </c>
      <c r="I51" s="151"/>
      <c r="J51" s="182">
        <f t="shared" si="3"/>
        <v>2.6899798251513114</v>
      </c>
      <c r="L51" s="155"/>
    </row>
    <row r="52" spans="1:12">
      <c r="A52" s="152"/>
      <c r="B52" s="152" t="s">
        <v>53</v>
      </c>
      <c r="C52" s="183">
        <v>0</v>
      </c>
      <c r="D52" s="183">
        <v>1</v>
      </c>
      <c r="E52" s="183">
        <v>1</v>
      </c>
      <c r="F52" s="183">
        <v>0</v>
      </c>
      <c r="G52" s="183">
        <v>0</v>
      </c>
      <c r="H52" s="151">
        <v>2</v>
      </c>
      <c r="I52" s="151"/>
      <c r="J52" s="182">
        <f t="shared" si="3"/>
        <v>0.13449899125756556</v>
      </c>
      <c r="L52" s="155"/>
    </row>
    <row r="53" spans="1:12">
      <c r="A53" s="152"/>
      <c r="B53" s="152" t="s">
        <v>54</v>
      </c>
      <c r="C53" s="183">
        <v>0</v>
      </c>
      <c r="D53" s="183">
        <v>2</v>
      </c>
      <c r="E53" s="183">
        <v>3</v>
      </c>
      <c r="F53" s="183">
        <v>0</v>
      </c>
      <c r="G53" s="183">
        <v>0</v>
      </c>
      <c r="H53" s="151">
        <v>5</v>
      </c>
      <c r="I53" s="151"/>
      <c r="J53" s="182">
        <f t="shared" si="3"/>
        <v>0.33624747814391392</v>
      </c>
      <c r="L53" s="155"/>
    </row>
    <row r="54" spans="1:12">
      <c r="A54" s="152"/>
      <c r="B54" s="152" t="s">
        <v>55</v>
      </c>
      <c r="C54" s="183">
        <v>0</v>
      </c>
      <c r="D54" s="183">
        <v>0</v>
      </c>
      <c r="E54" s="183">
        <v>0</v>
      </c>
      <c r="F54" s="183">
        <v>9</v>
      </c>
      <c r="G54" s="183">
        <v>0</v>
      </c>
      <c r="H54" s="151">
        <v>9</v>
      </c>
      <c r="I54" s="151"/>
      <c r="J54" s="182">
        <f t="shared" si="3"/>
        <v>0.60524546065904505</v>
      </c>
      <c r="L54" s="155"/>
    </row>
    <row r="55" spans="1:12">
      <c r="A55" s="152"/>
      <c r="B55" s="152" t="s">
        <v>56</v>
      </c>
      <c r="C55" s="183">
        <v>3</v>
      </c>
      <c r="D55" s="183">
        <v>2</v>
      </c>
      <c r="E55" s="183">
        <v>1</v>
      </c>
      <c r="F55" s="183">
        <v>38</v>
      </c>
      <c r="G55" s="183">
        <v>2</v>
      </c>
      <c r="H55" s="151">
        <v>46</v>
      </c>
      <c r="I55" s="151"/>
      <c r="J55" s="182">
        <f t="shared" si="3"/>
        <v>3.0934767989240082</v>
      </c>
      <c r="L55" s="155"/>
    </row>
    <row r="56" spans="1:12">
      <c r="A56" s="152"/>
      <c r="B56" s="152" t="s">
        <v>57</v>
      </c>
      <c r="C56" s="183">
        <v>7</v>
      </c>
      <c r="D56" s="183">
        <v>2</v>
      </c>
      <c r="E56" s="183">
        <v>1</v>
      </c>
      <c r="F56" s="183">
        <v>9</v>
      </c>
      <c r="G56" s="183">
        <v>2</v>
      </c>
      <c r="H56" s="151">
        <v>21</v>
      </c>
      <c r="I56" s="151"/>
      <c r="J56" s="182">
        <f t="shared" si="3"/>
        <v>1.4122394082044385</v>
      </c>
    </row>
    <row r="57" spans="1:12" ht="2.25" customHeight="1">
      <c r="A57" s="152"/>
      <c r="B57" s="152"/>
      <c r="C57" s="183"/>
      <c r="D57" s="183"/>
      <c r="E57" s="183"/>
      <c r="F57" s="183"/>
      <c r="G57" s="183"/>
      <c r="H57" s="151"/>
      <c r="I57" s="151"/>
      <c r="J57" s="182">
        <f t="shared" si="3"/>
        <v>0</v>
      </c>
    </row>
    <row r="58" spans="1:12">
      <c r="A58" s="151" t="s">
        <v>181</v>
      </c>
      <c r="B58" s="152"/>
      <c r="C58" s="183"/>
      <c r="D58" s="183"/>
      <c r="E58" s="183"/>
      <c r="F58" s="183"/>
      <c r="G58" s="183"/>
      <c r="H58" s="151"/>
      <c r="I58" s="151"/>
      <c r="J58" s="182"/>
      <c r="L58" s="155"/>
    </row>
    <row r="59" spans="1:12">
      <c r="A59" s="152"/>
      <c r="B59" s="152" t="s">
        <v>59</v>
      </c>
      <c r="C59" s="183">
        <v>12</v>
      </c>
      <c r="D59" s="183">
        <v>1</v>
      </c>
      <c r="E59" s="183">
        <v>5</v>
      </c>
      <c r="F59" s="183">
        <v>28</v>
      </c>
      <c r="G59" s="183">
        <v>3</v>
      </c>
      <c r="H59" s="151">
        <v>49</v>
      </c>
      <c r="I59" s="151"/>
      <c r="J59" s="182">
        <f t="shared" ref="J59:J64" si="4">H59/$H$97*100</f>
        <v>3.2952252858103561</v>
      </c>
      <c r="L59" s="155"/>
    </row>
    <row r="60" spans="1:12">
      <c r="A60" s="152"/>
      <c r="B60" s="152" t="s">
        <v>60</v>
      </c>
      <c r="C60" s="183">
        <v>34</v>
      </c>
      <c r="D60" s="183">
        <v>27</v>
      </c>
      <c r="E60" s="183">
        <v>32</v>
      </c>
      <c r="F60" s="183">
        <v>144</v>
      </c>
      <c r="G60" s="183">
        <v>19</v>
      </c>
      <c r="H60" s="151">
        <v>256</v>
      </c>
      <c r="I60" s="151"/>
      <c r="J60" s="182">
        <f t="shared" si="4"/>
        <v>17.215870880968392</v>
      </c>
      <c r="L60" s="155"/>
    </row>
    <row r="61" spans="1:12">
      <c r="A61" s="152"/>
      <c r="B61" s="152" t="s">
        <v>61</v>
      </c>
      <c r="C61" s="183">
        <v>1</v>
      </c>
      <c r="D61" s="183">
        <v>1</v>
      </c>
      <c r="E61" s="183">
        <v>6</v>
      </c>
      <c r="F61" s="183">
        <v>8</v>
      </c>
      <c r="G61" s="183">
        <v>0</v>
      </c>
      <c r="H61" s="151">
        <v>16</v>
      </c>
      <c r="I61" s="151"/>
      <c r="J61" s="182">
        <f t="shared" si="4"/>
        <v>1.0759919300605245</v>
      </c>
      <c r="L61" s="155"/>
    </row>
    <row r="62" spans="1:12">
      <c r="A62" s="152"/>
      <c r="B62" s="152" t="s">
        <v>62</v>
      </c>
      <c r="C62" s="183">
        <v>1</v>
      </c>
      <c r="D62" s="183">
        <v>0</v>
      </c>
      <c r="E62" s="183">
        <v>1</v>
      </c>
      <c r="F62" s="183">
        <v>3</v>
      </c>
      <c r="G62" s="183">
        <v>0</v>
      </c>
      <c r="H62" s="151">
        <v>5</v>
      </c>
      <c r="I62" s="151"/>
      <c r="J62" s="182">
        <f t="shared" si="4"/>
        <v>0.33624747814391392</v>
      </c>
      <c r="L62" s="155"/>
    </row>
    <row r="63" spans="1:12">
      <c r="A63" s="152"/>
      <c r="B63" s="152" t="s">
        <v>63</v>
      </c>
      <c r="C63" s="183">
        <v>6</v>
      </c>
      <c r="D63" s="183">
        <v>4</v>
      </c>
      <c r="E63" s="183">
        <v>16</v>
      </c>
      <c r="F63" s="183">
        <v>22</v>
      </c>
      <c r="G63" s="183">
        <v>2</v>
      </c>
      <c r="H63" s="151">
        <v>50</v>
      </c>
      <c r="I63" s="151"/>
      <c r="J63" s="182">
        <f t="shared" si="4"/>
        <v>3.3624747814391389</v>
      </c>
      <c r="L63" s="155"/>
    </row>
    <row r="64" spans="1:12">
      <c r="A64" s="151"/>
      <c r="B64" s="152" t="s">
        <v>64</v>
      </c>
      <c r="C64" s="183">
        <v>0</v>
      </c>
      <c r="D64" s="183">
        <v>1</v>
      </c>
      <c r="E64" s="183">
        <v>11</v>
      </c>
      <c r="F64" s="183">
        <v>12</v>
      </c>
      <c r="G64" s="183">
        <v>5</v>
      </c>
      <c r="H64" s="151">
        <v>29</v>
      </c>
      <c r="I64" s="151"/>
      <c r="J64" s="182">
        <f t="shared" si="4"/>
        <v>1.9502353732347006</v>
      </c>
      <c r="L64" s="155"/>
    </row>
    <row r="65" spans="1:12">
      <c r="A65" s="151"/>
      <c r="B65" s="152" t="s">
        <v>65</v>
      </c>
      <c r="C65" s="183">
        <v>1</v>
      </c>
      <c r="D65" s="183">
        <v>1</v>
      </c>
      <c r="E65" s="183">
        <v>7</v>
      </c>
      <c r="F65" s="183">
        <v>7</v>
      </c>
      <c r="G65" s="183">
        <v>1</v>
      </c>
      <c r="H65" s="151">
        <v>17</v>
      </c>
      <c r="I65" s="151"/>
      <c r="J65" s="182"/>
      <c r="L65" s="155"/>
    </row>
    <row r="66" spans="1:12" ht="6" customHeight="1">
      <c r="A66" s="151"/>
      <c r="B66" s="152"/>
      <c r="C66" s="183"/>
      <c r="D66" s="183"/>
      <c r="E66" s="183"/>
      <c r="F66" s="183"/>
      <c r="G66" s="183"/>
      <c r="H66" s="151"/>
      <c r="I66" s="151"/>
      <c r="J66" s="182"/>
    </row>
    <row r="67" spans="1:12">
      <c r="A67" s="151" t="s">
        <v>112</v>
      </c>
      <c r="B67" s="152"/>
      <c r="C67" s="183"/>
      <c r="D67" s="183"/>
      <c r="E67" s="183"/>
      <c r="F67" s="183"/>
      <c r="G67" s="183"/>
      <c r="H67" s="151"/>
      <c r="I67" s="151"/>
      <c r="J67" s="182"/>
    </row>
    <row r="68" spans="1:12">
      <c r="A68" s="152"/>
      <c r="B68" s="152" t="s">
        <v>67</v>
      </c>
      <c r="C68" s="183">
        <v>15</v>
      </c>
      <c r="D68" s="183">
        <v>4</v>
      </c>
      <c r="E68" s="183">
        <v>5</v>
      </c>
      <c r="F68" s="183">
        <v>5</v>
      </c>
      <c r="G68" s="183">
        <v>0</v>
      </c>
      <c r="H68" s="151">
        <v>29</v>
      </c>
      <c r="I68" s="151"/>
      <c r="J68" s="182">
        <f t="shared" ref="J68:J77" si="5">H68/$H$97*100</f>
        <v>1.9502353732347006</v>
      </c>
      <c r="L68" s="155"/>
    </row>
    <row r="69" spans="1:12">
      <c r="A69" s="152"/>
      <c r="B69" s="152" t="s">
        <v>68</v>
      </c>
      <c r="C69" s="183">
        <v>0</v>
      </c>
      <c r="D69" s="183">
        <v>1</v>
      </c>
      <c r="E69" s="183">
        <v>1</v>
      </c>
      <c r="F69" s="183">
        <v>1</v>
      </c>
      <c r="G69" s="183">
        <v>1</v>
      </c>
      <c r="H69" s="151">
        <v>4</v>
      </c>
      <c r="I69" s="151"/>
      <c r="J69" s="182">
        <f t="shared" si="5"/>
        <v>0.26899798251513113</v>
      </c>
      <c r="L69" s="155"/>
    </row>
    <row r="70" spans="1:12">
      <c r="A70" s="152"/>
      <c r="B70" s="152" t="s">
        <v>69</v>
      </c>
      <c r="C70" s="183">
        <v>2</v>
      </c>
      <c r="D70" s="183">
        <v>1</v>
      </c>
      <c r="E70" s="183">
        <v>6</v>
      </c>
      <c r="F70" s="183">
        <v>5</v>
      </c>
      <c r="G70" s="183">
        <v>1</v>
      </c>
      <c r="H70" s="151">
        <v>15</v>
      </c>
      <c r="I70" s="151"/>
      <c r="J70" s="182">
        <f t="shared" si="5"/>
        <v>1.0087424344317417</v>
      </c>
      <c r="L70" s="155"/>
    </row>
    <row r="71" spans="1:12">
      <c r="A71" s="152"/>
      <c r="B71" s="152" t="s">
        <v>70</v>
      </c>
      <c r="C71" s="183">
        <v>1</v>
      </c>
      <c r="D71" s="183">
        <v>1</v>
      </c>
      <c r="E71" s="183">
        <v>0</v>
      </c>
      <c r="F71" s="183">
        <v>1</v>
      </c>
      <c r="G71" s="183">
        <v>1</v>
      </c>
      <c r="H71" s="151">
        <v>4</v>
      </c>
      <c r="I71" s="151"/>
      <c r="J71" s="182">
        <f t="shared" si="5"/>
        <v>0.26899798251513113</v>
      </c>
      <c r="L71" s="155"/>
    </row>
    <row r="72" spans="1:12">
      <c r="A72" s="152"/>
      <c r="B72" s="152" t="s">
        <v>71</v>
      </c>
      <c r="C72" s="183">
        <v>1</v>
      </c>
      <c r="D72" s="183">
        <v>0</v>
      </c>
      <c r="E72" s="183">
        <v>1</v>
      </c>
      <c r="F72" s="183">
        <v>3</v>
      </c>
      <c r="G72" s="183">
        <v>0</v>
      </c>
      <c r="H72" s="151">
        <v>5</v>
      </c>
      <c r="I72" s="151"/>
      <c r="J72" s="182">
        <f t="shared" si="5"/>
        <v>0.33624747814391392</v>
      </c>
      <c r="L72" s="155"/>
    </row>
    <row r="73" spans="1:12">
      <c r="A73" s="152"/>
      <c r="B73" s="152" t="s">
        <v>72</v>
      </c>
      <c r="C73" s="183">
        <v>6</v>
      </c>
      <c r="D73" s="183">
        <v>14</v>
      </c>
      <c r="E73" s="183">
        <v>6</v>
      </c>
      <c r="F73" s="183">
        <v>19</v>
      </c>
      <c r="G73" s="183">
        <v>0</v>
      </c>
      <c r="H73" s="151">
        <v>45</v>
      </c>
      <c r="I73" s="151"/>
      <c r="J73" s="182">
        <f t="shared" si="5"/>
        <v>3.0262273032952249</v>
      </c>
      <c r="L73" s="155"/>
    </row>
    <row r="74" spans="1:12">
      <c r="A74" s="152"/>
      <c r="B74" s="152" t="s">
        <v>73</v>
      </c>
      <c r="C74" s="183">
        <v>9</v>
      </c>
      <c r="D74" s="183">
        <v>2</v>
      </c>
      <c r="E74" s="183">
        <v>5</v>
      </c>
      <c r="F74" s="183">
        <v>18</v>
      </c>
      <c r="G74" s="183">
        <v>3</v>
      </c>
      <c r="H74" s="151">
        <v>37</v>
      </c>
      <c r="I74" s="151"/>
      <c r="J74" s="182">
        <f t="shared" si="5"/>
        <v>2.488231338264963</v>
      </c>
      <c r="L74" s="155"/>
    </row>
    <row r="75" spans="1:12">
      <c r="A75" s="152"/>
      <c r="B75" s="152" t="s">
        <v>74</v>
      </c>
      <c r="C75" s="183">
        <v>0</v>
      </c>
      <c r="D75" s="183">
        <v>0</v>
      </c>
      <c r="E75" s="183">
        <v>0</v>
      </c>
      <c r="F75" s="183">
        <v>1</v>
      </c>
      <c r="G75" s="183">
        <v>0</v>
      </c>
      <c r="H75" s="151">
        <v>1</v>
      </c>
      <c r="I75" s="151"/>
      <c r="J75" s="182">
        <f t="shared" si="5"/>
        <v>6.7249495628782782E-2</v>
      </c>
      <c r="L75" s="155"/>
    </row>
    <row r="76" spans="1:12">
      <c r="A76" s="152"/>
      <c r="B76" s="152" t="s">
        <v>76</v>
      </c>
      <c r="C76" s="183">
        <v>7</v>
      </c>
      <c r="D76" s="183">
        <v>2</v>
      </c>
      <c r="E76" s="183">
        <v>4</v>
      </c>
      <c r="F76" s="183">
        <v>1</v>
      </c>
      <c r="G76" s="183">
        <v>1</v>
      </c>
      <c r="H76" s="151">
        <v>15</v>
      </c>
      <c r="I76" s="151"/>
      <c r="J76" s="182">
        <f t="shared" si="5"/>
        <v>1.0087424344317417</v>
      </c>
      <c r="L76" s="155"/>
    </row>
    <row r="77" spans="1:12" ht="3.75" customHeight="1">
      <c r="A77" s="152"/>
      <c r="B77" s="152"/>
      <c r="C77" s="183"/>
      <c r="D77" s="183"/>
      <c r="E77" s="183"/>
      <c r="F77" s="183"/>
      <c r="G77" s="183"/>
      <c r="H77" s="151"/>
      <c r="I77" s="151"/>
      <c r="J77" s="182">
        <f t="shared" si="5"/>
        <v>0</v>
      </c>
    </row>
    <row r="78" spans="1:12">
      <c r="A78" s="151" t="s">
        <v>113</v>
      </c>
      <c r="B78" s="152"/>
      <c r="C78" s="183"/>
      <c r="D78" s="183"/>
      <c r="E78" s="183"/>
      <c r="F78" s="183"/>
      <c r="G78" s="183"/>
      <c r="H78" s="151"/>
      <c r="I78" s="151"/>
      <c r="J78" s="182"/>
      <c r="L78" s="155"/>
    </row>
    <row r="79" spans="1:12">
      <c r="A79" s="152"/>
      <c r="B79" s="152" t="s">
        <v>78</v>
      </c>
      <c r="C79" s="183">
        <v>49</v>
      </c>
      <c r="D79" s="183">
        <v>1</v>
      </c>
      <c r="E79" s="183">
        <v>0</v>
      </c>
      <c r="F79" s="183">
        <v>0</v>
      </c>
      <c r="G79" s="183">
        <v>0</v>
      </c>
      <c r="H79" s="151">
        <v>50</v>
      </c>
      <c r="I79" s="151"/>
      <c r="J79" s="182">
        <f t="shared" ref="J79:J88" si="6">H79/$H$97*100</f>
        <v>3.3624747814391389</v>
      </c>
      <c r="L79" s="155"/>
    </row>
    <row r="80" spans="1:12">
      <c r="A80" s="152"/>
      <c r="B80" s="152" t="s">
        <v>79</v>
      </c>
      <c r="C80" s="183">
        <v>182</v>
      </c>
      <c r="D80" s="183">
        <v>0</v>
      </c>
      <c r="E80" s="183">
        <v>0</v>
      </c>
      <c r="F80" s="183">
        <v>2</v>
      </c>
      <c r="G80" s="183">
        <v>0</v>
      </c>
      <c r="H80" s="151">
        <v>184</v>
      </c>
      <c r="I80" s="151"/>
      <c r="J80" s="182">
        <f t="shared" si="6"/>
        <v>12.373907195696033</v>
      </c>
      <c r="L80" s="155"/>
    </row>
    <row r="81" spans="1:12">
      <c r="A81" s="152"/>
      <c r="B81" s="152" t="s">
        <v>80</v>
      </c>
      <c r="C81" s="183">
        <v>57</v>
      </c>
      <c r="D81" s="183">
        <v>1</v>
      </c>
      <c r="E81" s="183">
        <v>0</v>
      </c>
      <c r="F81" s="183">
        <v>2</v>
      </c>
      <c r="G81" s="183">
        <v>1</v>
      </c>
      <c r="H81" s="151">
        <v>61</v>
      </c>
      <c r="I81" s="151"/>
      <c r="J81" s="182">
        <f t="shared" si="6"/>
        <v>4.1022192333557497</v>
      </c>
      <c r="L81" s="155"/>
    </row>
    <row r="82" spans="1:12">
      <c r="A82" s="152"/>
      <c r="B82" s="152" t="s">
        <v>81</v>
      </c>
      <c r="C82" s="183">
        <v>23</v>
      </c>
      <c r="D82" s="183">
        <v>0</v>
      </c>
      <c r="E82" s="183">
        <v>0</v>
      </c>
      <c r="F82" s="183">
        <v>0</v>
      </c>
      <c r="G82" s="183">
        <v>0</v>
      </c>
      <c r="H82" s="151">
        <v>23</v>
      </c>
      <c r="I82" s="151"/>
      <c r="J82" s="182">
        <f t="shared" si="6"/>
        <v>1.5467383994620041</v>
      </c>
      <c r="L82" s="155"/>
    </row>
    <row r="83" spans="1:12">
      <c r="A83" s="152"/>
      <c r="B83" s="152" t="s">
        <v>82</v>
      </c>
      <c r="C83" s="183">
        <v>19</v>
      </c>
      <c r="D83" s="183">
        <v>0</v>
      </c>
      <c r="E83" s="183">
        <v>0</v>
      </c>
      <c r="F83" s="183">
        <v>0</v>
      </c>
      <c r="G83" s="183">
        <v>0</v>
      </c>
      <c r="H83" s="151">
        <v>19</v>
      </c>
      <c r="I83" s="151"/>
      <c r="J83" s="182">
        <f t="shared" si="6"/>
        <v>1.2777404169468729</v>
      </c>
      <c r="L83" s="155"/>
    </row>
    <row r="84" spans="1:12">
      <c r="A84" s="152"/>
      <c r="B84" s="152" t="s">
        <v>83</v>
      </c>
      <c r="C84" s="183">
        <v>37</v>
      </c>
      <c r="D84" s="183">
        <v>0</v>
      </c>
      <c r="E84" s="183">
        <v>0</v>
      </c>
      <c r="F84" s="183">
        <v>0</v>
      </c>
      <c r="G84" s="183">
        <v>0</v>
      </c>
      <c r="H84" s="151">
        <v>37</v>
      </c>
      <c r="I84" s="151"/>
      <c r="J84" s="182">
        <f t="shared" si="6"/>
        <v>2.488231338264963</v>
      </c>
      <c r="L84" s="155"/>
    </row>
    <row r="85" spans="1:12">
      <c r="A85" s="152"/>
      <c r="B85" s="152" t="s">
        <v>84</v>
      </c>
      <c r="C85" s="183">
        <v>10</v>
      </c>
      <c r="D85" s="183">
        <v>0</v>
      </c>
      <c r="E85" s="183">
        <v>0</v>
      </c>
      <c r="F85" s="183">
        <v>0</v>
      </c>
      <c r="G85" s="183">
        <v>0</v>
      </c>
      <c r="H85" s="151">
        <v>10</v>
      </c>
      <c r="I85" s="151"/>
      <c r="J85" s="182">
        <f t="shared" si="6"/>
        <v>0.67249495628782785</v>
      </c>
      <c r="L85" s="155"/>
    </row>
    <row r="86" spans="1:12">
      <c r="A86" s="152"/>
      <c r="B86" s="152" t="s">
        <v>85</v>
      </c>
      <c r="C86" s="183">
        <v>65</v>
      </c>
      <c r="D86" s="183">
        <v>0</v>
      </c>
      <c r="E86" s="183">
        <v>0</v>
      </c>
      <c r="F86" s="183">
        <v>0</v>
      </c>
      <c r="G86" s="183">
        <v>0</v>
      </c>
      <c r="H86" s="151">
        <v>65</v>
      </c>
      <c r="I86" s="151"/>
      <c r="J86" s="182">
        <f t="shared" si="6"/>
        <v>4.3712172158708809</v>
      </c>
      <c r="L86" s="155"/>
    </row>
    <row r="87" spans="1:12">
      <c r="A87" s="152"/>
      <c r="B87" s="152" t="s">
        <v>86</v>
      </c>
      <c r="C87" s="183">
        <v>34</v>
      </c>
      <c r="D87" s="183">
        <v>1</v>
      </c>
      <c r="E87" s="183">
        <v>0</v>
      </c>
      <c r="F87" s="183">
        <v>0</v>
      </c>
      <c r="G87" s="183">
        <v>0</v>
      </c>
      <c r="H87" s="151">
        <v>35</v>
      </c>
      <c r="I87" s="151"/>
      <c r="J87" s="182">
        <f t="shared" si="6"/>
        <v>2.3537323470073974</v>
      </c>
      <c r="L87" s="155"/>
    </row>
    <row r="88" spans="1:12">
      <c r="A88" s="152"/>
      <c r="B88" s="152" t="s">
        <v>87</v>
      </c>
      <c r="C88" s="183">
        <v>13</v>
      </c>
      <c r="D88" s="183">
        <v>0</v>
      </c>
      <c r="E88" s="183">
        <v>0</v>
      </c>
      <c r="F88" s="183">
        <v>0</v>
      </c>
      <c r="G88" s="183">
        <v>1</v>
      </c>
      <c r="H88" s="151">
        <v>14</v>
      </c>
      <c r="I88" s="151"/>
      <c r="J88" s="182">
        <f t="shared" si="6"/>
        <v>0.94149293880295903</v>
      </c>
    </row>
    <row r="89" spans="1:12" ht="5.25" customHeight="1">
      <c r="A89" s="152"/>
      <c r="B89" s="152"/>
      <c r="C89" s="183"/>
      <c r="D89" s="183"/>
      <c r="E89" s="183"/>
      <c r="F89" s="183"/>
      <c r="G89" s="183"/>
      <c r="H89" s="151"/>
      <c r="I89" s="151"/>
      <c r="J89" s="182"/>
    </row>
    <row r="90" spans="1:12">
      <c r="A90" s="151" t="s">
        <v>114</v>
      </c>
      <c r="B90" s="152"/>
      <c r="C90" s="183"/>
      <c r="D90" s="183"/>
      <c r="E90" s="183"/>
      <c r="F90" s="183"/>
      <c r="G90" s="183"/>
      <c r="H90" s="151"/>
      <c r="I90" s="151"/>
      <c r="J90" s="182"/>
      <c r="L90" s="155"/>
    </row>
    <row r="91" spans="1:12">
      <c r="A91" s="152"/>
      <c r="B91" s="152" t="s">
        <v>89</v>
      </c>
      <c r="C91" s="183">
        <v>1</v>
      </c>
      <c r="D91" s="183">
        <v>0</v>
      </c>
      <c r="E91" s="183">
        <v>1</v>
      </c>
      <c r="F91" s="183">
        <v>7</v>
      </c>
      <c r="G91" s="183">
        <v>0</v>
      </c>
      <c r="H91" s="151">
        <v>9</v>
      </c>
      <c r="I91" s="151"/>
      <c r="J91" s="182">
        <f>H91/$H$97*100</f>
        <v>0.60524546065904505</v>
      </c>
      <c r="L91" s="155"/>
    </row>
    <row r="92" spans="1:12">
      <c r="A92" s="152"/>
      <c r="B92" s="152" t="s">
        <v>90</v>
      </c>
      <c r="C92" s="183">
        <v>4</v>
      </c>
      <c r="D92" s="183">
        <v>0</v>
      </c>
      <c r="E92" s="183">
        <v>0</v>
      </c>
      <c r="F92" s="183">
        <v>3</v>
      </c>
      <c r="G92" s="183">
        <v>0</v>
      </c>
      <c r="H92" s="151">
        <v>7</v>
      </c>
      <c r="I92" s="151"/>
      <c r="J92" s="182">
        <f>H92/$H$97*100</f>
        <v>0.47074646940147952</v>
      </c>
      <c r="L92" s="155"/>
    </row>
    <row r="93" spans="1:12">
      <c r="A93" s="152"/>
      <c r="B93" s="152" t="s">
        <v>91</v>
      </c>
      <c r="C93" s="183">
        <v>1</v>
      </c>
      <c r="D93" s="183">
        <v>0</v>
      </c>
      <c r="E93" s="183">
        <v>1</v>
      </c>
      <c r="F93" s="183">
        <v>0</v>
      </c>
      <c r="G93" s="183">
        <v>1</v>
      </c>
      <c r="H93" s="151">
        <v>3</v>
      </c>
      <c r="I93" s="151"/>
      <c r="J93" s="182">
        <f>H93/$H$97*100</f>
        <v>0.20174848688634836</v>
      </c>
      <c r="L93" s="155"/>
    </row>
    <row r="94" spans="1:12">
      <c r="A94" s="152"/>
      <c r="B94" s="152" t="s">
        <v>92</v>
      </c>
      <c r="C94" s="183">
        <v>0</v>
      </c>
      <c r="D94" s="183">
        <v>0</v>
      </c>
      <c r="E94" s="183">
        <v>0</v>
      </c>
      <c r="F94" s="183">
        <v>1</v>
      </c>
      <c r="G94" s="183">
        <v>1</v>
      </c>
      <c r="H94" s="151">
        <v>2</v>
      </c>
      <c r="I94" s="151"/>
      <c r="J94" s="182">
        <f>H94/$H$97*100</f>
        <v>0.13449899125756556</v>
      </c>
      <c r="L94" s="155"/>
    </row>
    <row r="95" spans="1:12">
      <c r="A95" s="152"/>
      <c r="B95" s="152" t="s">
        <v>93</v>
      </c>
      <c r="C95" s="183">
        <v>7</v>
      </c>
      <c r="D95" s="183">
        <v>1</v>
      </c>
      <c r="E95" s="183">
        <v>5</v>
      </c>
      <c r="F95" s="183">
        <v>10</v>
      </c>
      <c r="G95" s="183">
        <v>15</v>
      </c>
      <c r="H95" s="151">
        <v>38</v>
      </c>
      <c r="I95" s="151"/>
      <c r="J95" s="182">
        <f>H95/$H$97*100</f>
        <v>2.5554808338937458</v>
      </c>
    </row>
    <row r="96" spans="1:12" ht="3.75" customHeight="1">
      <c r="A96" s="184"/>
      <c r="B96" s="184"/>
      <c r="C96" s="185"/>
      <c r="D96" s="185"/>
      <c r="E96" s="185"/>
      <c r="F96" s="185"/>
      <c r="G96" s="185"/>
      <c r="H96" s="164"/>
      <c r="I96" s="164"/>
      <c r="J96" s="186"/>
    </row>
    <row r="97" spans="1:10" ht="17.25" thickBot="1">
      <c r="A97" s="156"/>
      <c r="B97" s="156" t="s">
        <v>191</v>
      </c>
      <c r="C97" s="187">
        <v>329</v>
      </c>
      <c r="D97" s="187">
        <v>128</v>
      </c>
      <c r="E97" s="187">
        <v>272</v>
      </c>
      <c r="F97" s="187">
        <v>656</v>
      </c>
      <c r="G97" s="187">
        <v>102</v>
      </c>
      <c r="H97" s="188">
        <v>1487</v>
      </c>
      <c r="I97" s="156"/>
      <c r="J97" s="189">
        <f>H97/H97</f>
        <v>1</v>
      </c>
    </row>
    <row r="98" spans="1:10" hidden="1">
      <c r="A98" s="151" t="s">
        <v>182</v>
      </c>
      <c r="B98" s="152"/>
      <c r="C98" s="190">
        <f t="shared" ref="C98:H98" si="7">SUM(C7:C94)</f>
        <v>778</v>
      </c>
      <c r="D98" s="190">
        <f t="shared" si="7"/>
        <v>279</v>
      </c>
      <c r="E98" s="190">
        <f t="shared" si="7"/>
        <v>552</v>
      </c>
      <c r="F98" s="190">
        <f t="shared" si="7"/>
        <v>1439</v>
      </c>
      <c r="G98" s="190">
        <f t="shared" si="7"/>
        <v>177</v>
      </c>
      <c r="H98" s="191">
        <f t="shared" si="7"/>
        <v>3225</v>
      </c>
      <c r="I98" s="152"/>
      <c r="J98" s="192"/>
    </row>
    <row r="99" spans="1:10" hidden="1">
      <c r="A99" s="152" t="s">
        <v>192</v>
      </c>
      <c r="B99" s="152"/>
      <c r="C99" s="152"/>
      <c r="D99" s="152"/>
      <c r="E99" s="152"/>
      <c r="F99" s="152"/>
      <c r="G99" s="152"/>
      <c r="H99" s="152"/>
      <c r="I99" s="152"/>
      <c r="J99" s="152"/>
    </row>
    <row r="100" spans="1:10" hidden="1">
      <c r="A100" s="152" t="s">
        <v>193</v>
      </c>
      <c r="B100" s="152"/>
      <c r="C100" s="183"/>
      <c r="D100" s="183"/>
      <c r="E100" s="183"/>
      <c r="F100" s="183"/>
      <c r="G100" s="183"/>
      <c r="H100" s="151"/>
      <c r="I100" s="151"/>
      <c r="J100" s="154"/>
    </row>
    <row r="101" spans="1:10">
      <c r="A101" s="16" t="s">
        <v>127</v>
      </c>
      <c r="B101" s="152"/>
      <c r="C101" s="183"/>
      <c r="D101" s="183"/>
      <c r="E101" s="183"/>
      <c r="F101" s="183"/>
      <c r="G101" s="183"/>
      <c r="H101" s="151"/>
      <c r="I101" s="151"/>
      <c r="J101" s="154"/>
    </row>
    <row r="102" spans="1:10" ht="19.5" customHeight="1">
      <c r="A102" s="153"/>
      <c r="J102" s="193"/>
    </row>
    <row r="103" spans="1:10">
      <c r="A103" s="168" t="s">
        <v>194</v>
      </c>
      <c r="B103" s="169"/>
      <c r="C103" s="169"/>
      <c r="D103" s="169"/>
      <c r="E103" s="169"/>
      <c r="F103" s="169"/>
      <c r="G103" s="169"/>
      <c r="H103" s="169"/>
      <c r="I103" s="169"/>
      <c r="J103" s="194"/>
    </row>
    <row r="104" spans="1:10">
      <c r="A104" s="171" t="s">
        <v>195</v>
      </c>
      <c r="B104" s="172"/>
      <c r="C104" s="172"/>
      <c r="D104" s="172"/>
      <c r="E104" s="172"/>
      <c r="F104" s="172"/>
      <c r="G104" s="172"/>
      <c r="H104" s="172"/>
      <c r="I104" s="173"/>
      <c r="J104" s="195"/>
    </row>
    <row r="105" spans="1:10">
      <c r="A105" s="171" t="s">
        <v>186</v>
      </c>
      <c r="B105" s="172"/>
      <c r="C105" s="172"/>
      <c r="D105" s="172"/>
      <c r="E105" s="172"/>
      <c r="F105" s="172"/>
      <c r="G105" s="172"/>
      <c r="H105" s="172"/>
      <c r="I105" s="172"/>
      <c r="J105" s="196"/>
    </row>
    <row r="106" spans="1:10" ht="17.25" customHeight="1">
      <c r="A106" s="175" t="s">
        <v>196</v>
      </c>
      <c r="B106" s="176"/>
      <c r="C106" s="176"/>
      <c r="D106" s="176"/>
      <c r="E106" s="176"/>
      <c r="F106" s="176"/>
      <c r="G106" s="176"/>
      <c r="H106" s="176"/>
      <c r="I106" s="177"/>
      <c r="J106" s="197"/>
    </row>
    <row r="114" spans="3:8">
      <c r="C114" s="116"/>
      <c r="D114" s="116"/>
      <c r="E114" s="116"/>
      <c r="F114" s="116"/>
      <c r="G114" s="116"/>
      <c r="H114" s="116"/>
    </row>
    <row r="115" spans="3:8">
      <c r="C115" s="116"/>
      <c r="D115" s="116"/>
      <c r="E115" s="116"/>
      <c r="F115" s="116"/>
      <c r="G115" s="116"/>
      <c r="H115" s="116"/>
    </row>
    <row r="116" spans="3:8">
      <c r="C116" s="116"/>
      <c r="D116" s="116"/>
      <c r="E116" s="116"/>
      <c r="F116" s="116"/>
      <c r="G116" s="116"/>
      <c r="H116" s="116"/>
    </row>
    <row r="117" spans="3:8">
      <c r="C117" s="198"/>
      <c r="D117" s="198"/>
      <c r="E117" s="198"/>
      <c r="F117" s="198"/>
      <c r="G117" s="198"/>
      <c r="H117" s="198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P169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2.75"/>
  <cols>
    <col min="1" max="1" width="9.140625" style="248"/>
    <col min="2" max="2" width="43" style="203" customWidth="1"/>
    <col min="3" max="4" width="11.85546875" style="216" customWidth="1"/>
    <col min="5" max="5" width="1.28515625" style="216" customWidth="1"/>
    <col min="6" max="6" width="11.85546875" style="216" customWidth="1"/>
    <col min="7" max="7" width="1.42578125" style="216" customWidth="1"/>
    <col min="8" max="8" width="7.140625" style="216" hidden="1" customWidth="1"/>
    <col min="9" max="9" width="11.5703125" style="216" customWidth="1"/>
    <col min="10" max="10" width="2.42578125" style="216" customWidth="1"/>
    <col min="11" max="12" width="9.7109375" style="216" customWidth="1"/>
    <col min="13" max="14" width="6.5703125" style="216" customWidth="1"/>
    <col min="15" max="15" width="2.7109375" style="216" customWidth="1"/>
    <col min="16" max="16" width="21.7109375" style="203" customWidth="1"/>
    <col min="17" max="17" width="1.85546875" style="203" customWidth="1"/>
    <col min="18" max="18" width="2" style="203" customWidth="1"/>
    <col min="19" max="19" width="1.7109375" style="203" customWidth="1"/>
    <col min="20" max="20" width="2" style="203" customWidth="1"/>
    <col min="21" max="16384" width="9.140625" style="203"/>
  </cols>
  <sheetData>
    <row r="1" spans="1:16" ht="15" thickBot="1">
      <c r="A1" s="199" t="s">
        <v>197</v>
      </c>
      <c r="B1" s="42"/>
      <c r="C1" s="200"/>
      <c r="D1" s="200"/>
      <c r="E1" s="200"/>
      <c r="F1" s="200"/>
      <c r="G1" s="200"/>
      <c r="H1" s="200"/>
      <c r="I1" s="200"/>
      <c r="J1" s="201"/>
      <c r="K1" s="201"/>
      <c r="L1" s="201"/>
      <c r="M1" s="201"/>
      <c r="N1" s="201"/>
      <c r="O1" s="201"/>
      <c r="P1" s="202"/>
    </row>
    <row r="2" spans="1:16">
      <c r="A2" s="204"/>
      <c r="B2" s="205"/>
      <c r="C2" s="206" t="s">
        <v>6</v>
      </c>
      <c r="D2" s="206"/>
      <c r="E2" s="206"/>
      <c r="F2" s="206"/>
      <c r="G2" s="207"/>
      <c r="H2" s="207"/>
      <c r="I2" s="208" t="s">
        <v>198</v>
      </c>
      <c r="J2" s="201"/>
      <c r="K2" s="209"/>
      <c r="L2" s="201"/>
      <c r="M2" s="201"/>
      <c r="N2" s="201"/>
      <c r="O2" s="201"/>
      <c r="P2" s="210"/>
    </row>
    <row r="3" spans="1:16" ht="39" thickBot="1">
      <c r="A3" s="211" t="s">
        <v>199</v>
      </c>
      <c r="B3" s="120" t="s">
        <v>200</v>
      </c>
      <c r="C3" s="211" t="s">
        <v>201</v>
      </c>
      <c r="D3" s="211" t="s">
        <v>202</v>
      </c>
      <c r="E3" s="211"/>
      <c r="F3" s="211" t="s">
        <v>203</v>
      </c>
      <c r="G3" s="212"/>
      <c r="H3" s="213" t="s">
        <v>204</v>
      </c>
      <c r="I3" s="214"/>
      <c r="J3" s="215"/>
      <c r="O3" s="201"/>
      <c r="P3" s="210"/>
    </row>
    <row r="4" spans="1:16">
      <c r="A4" s="217">
        <v>1</v>
      </c>
      <c r="B4" s="138" t="s">
        <v>41</v>
      </c>
      <c r="C4" s="218">
        <v>1373</v>
      </c>
      <c r="D4" s="218">
        <v>450</v>
      </c>
      <c r="E4" s="218"/>
      <c r="F4" s="218">
        <v>1823</v>
      </c>
      <c r="G4" s="219"/>
      <c r="H4" s="220">
        <f t="shared" ref="H4:H67" si="0">C4/F4</f>
        <v>0.75315414152495885</v>
      </c>
      <c r="I4" s="221">
        <f t="shared" ref="I4:I67" si="1">F4/F$81</f>
        <v>0.15562574696943829</v>
      </c>
      <c r="J4" s="219"/>
      <c r="K4" s="222"/>
      <c r="O4" s="219"/>
    </row>
    <row r="5" spans="1:16">
      <c r="A5" s="217">
        <v>2</v>
      </c>
      <c r="B5" s="138" t="s">
        <v>42</v>
      </c>
      <c r="C5" s="218">
        <v>725</v>
      </c>
      <c r="D5" s="218">
        <v>343</v>
      </c>
      <c r="E5" s="218"/>
      <c r="F5" s="218">
        <v>1068</v>
      </c>
      <c r="G5" s="219"/>
      <c r="H5" s="220">
        <f t="shared" si="0"/>
        <v>0.67883895131086147</v>
      </c>
      <c r="I5" s="221">
        <f t="shared" si="1"/>
        <v>9.1172955437937506E-2</v>
      </c>
      <c r="J5" s="219"/>
      <c r="K5" s="222"/>
      <c r="O5" s="219"/>
    </row>
    <row r="6" spans="1:16">
      <c r="A6" s="217">
        <v>3</v>
      </c>
      <c r="B6" s="138" t="s">
        <v>60</v>
      </c>
      <c r="C6" s="218">
        <v>594</v>
      </c>
      <c r="D6" s="218">
        <v>256</v>
      </c>
      <c r="E6" s="218"/>
      <c r="F6" s="218">
        <v>850</v>
      </c>
      <c r="G6" s="219"/>
      <c r="H6" s="220">
        <f t="shared" si="0"/>
        <v>0.69882352941176473</v>
      </c>
      <c r="I6" s="221">
        <f t="shared" si="1"/>
        <v>7.2562745432815434E-2</v>
      </c>
      <c r="J6" s="219"/>
      <c r="K6" s="222"/>
      <c r="O6" s="219"/>
    </row>
    <row r="7" spans="1:16">
      <c r="A7" s="217">
        <v>4</v>
      </c>
      <c r="B7" s="138" t="s">
        <v>46</v>
      </c>
      <c r="C7" s="218">
        <v>639</v>
      </c>
      <c r="D7" s="218">
        <v>163</v>
      </c>
      <c r="E7" s="218"/>
      <c r="F7" s="218">
        <v>802</v>
      </c>
      <c r="G7" s="219"/>
      <c r="H7" s="220">
        <f t="shared" si="0"/>
        <v>0.79675810473815456</v>
      </c>
      <c r="I7" s="221">
        <f t="shared" si="1"/>
        <v>6.8465084514256438E-2</v>
      </c>
      <c r="J7" s="219"/>
      <c r="K7" s="222"/>
      <c r="O7" s="219"/>
    </row>
    <row r="8" spans="1:16">
      <c r="A8" s="217">
        <v>5</v>
      </c>
      <c r="B8" s="138" t="s">
        <v>39</v>
      </c>
      <c r="C8" s="218">
        <v>496</v>
      </c>
      <c r="D8" s="218">
        <v>171</v>
      </c>
      <c r="E8" s="218"/>
      <c r="F8" s="218">
        <v>667</v>
      </c>
      <c r="G8" s="219"/>
      <c r="H8" s="220">
        <f t="shared" si="0"/>
        <v>0.74362818590704649</v>
      </c>
      <c r="I8" s="221">
        <f t="shared" si="1"/>
        <v>5.6940413180809286E-2</v>
      </c>
      <c r="J8" s="219"/>
      <c r="K8" s="222"/>
      <c r="O8" s="219"/>
    </row>
    <row r="9" spans="1:16">
      <c r="A9" s="217">
        <v>6</v>
      </c>
      <c r="B9" s="138" t="s">
        <v>11</v>
      </c>
      <c r="C9" s="218">
        <v>406</v>
      </c>
      <c r="D9" s="218">
        <v>149</v>
      </c>
      <c r="E9" s="218"/>
      <c r="F9" s="218">
        <v>555</v>
      </c>
      <c r="G9" s="219"/>
      <c r="H9" s="220">
        <f t="shared" si="0"/>
        <v>0.7315315315315315</v>
      </c>
      <c r="I9" s="221">
        <f t="shared" si="1"/>
        <v>4.7379204370838313E-2</v>
      </c>
      <c r="J9" s="219"/>
      <c r="K9" s="222"/>
      <c r="O9" s="219"/>
    </row>
    <row r="10" spans="1:16">
      <c r="A10" s="217">
        <v>7</v>
      </c>
      <c r="B10" s="138" t="s">
        <v>79</v>
      </c>
      <c r="C10" s="218">
        <v>440</v>
      </c>
      <c r="D10" s="218">
        <v>93</v>
      </c>
      <c r="E10" s="218"/>
      <c r="F10" s="218">
        <v>533</v>
      </c>
      <c r="G10" s="219"/>
      <c r="H10" s="220">
        <f t="shared" si="0"/>
        <v>0.82551594746716694</v>
      </c>
      <c r="I10" s="221">
        <f t="shared" si="1"/>
        <v>4.550110978316544E-2</v>
      </c>
      <c r="J10" s="219"/>
      <c r="K10" s="222"/>
      <c r="O10" s="219"/>
    </row>
    <row r="11" spans="1:16">
      <c r="A11" s="217">
        <v>8</v>
      </c>
      <c r="B11" s="138" t="s">
        <v>32</v>
      </c>
      <c r="C11" s="218">
        <v>183</v>
      </c>
      <c r="D11" s="218">
        <v>185</v>
      </c>
      <c r="E11" s="218"/>
      <c r="F11" s="218">
        <v>368</v>
      </c>
      <c r="G11" s="219"/>
      <c r="H11" s="220">
        <f t="shared" si="0"/>
        <v>0.49728260869565216</v>
      </c>
      <c r="I11" s="221">
        <f t="shared" si="1"/>
        <v>3.1415400375618921E-2</v>
      </c>
      <c r="J11" s="219"/>
      <c r="K11" s="222"/>
      <c r="O11" s="219"/>
    </row>
    <row r="12" spans="1:16">
      <c r="A12" s="217">
        <v>9</v>
      </c>
      <c r="B12" s="138" t="s">
        <v>44</v>
      </c>
      <c r="C12" s="218">
        <v>164</v>
      </c>
      <c r="D12" s="218">
        <v>100</v>
      </c>
      <c r="E12" s="218"/>
      <c r="F12" s="218">
        <v>264</v>
      </c>
      <c r="G12" s="219"/>
      <c r="H12" s="220">
        <f t="shared" si="0"/>
        <v>0.62121212121212122</v>
      </c>
      <c r="I12" s="221">
        <f t="shared" si="1"/>
        <v>2.2537135052074442E-2</v>
      </c>
      <c r="J12" s="219"/>
      <c r="K12" s="222"/>
      <c r="O12" s="219"/>
    </row>
    <row r="13" spans="1:16">
      <c r="A13" s="223">
        <v>10</v>
      </c>
      <c r="B13" s="224" t="s">
        <v>33</v>
      </c>
      <c r="C13" s="225">
        <v>122</v>
      </c>
      <c r="D13" s="225">
        <v>125</v>
      </c>
      <c r="E13" s="225"/>
      <c r="F13" s="225">
        <v>247</v>
      </c>
      <c r="G13" s="226"/>
      <c r="H13" s="227">
        <f t="shared" si="0"/>
        <v>0.49392712550607287</v>
      </c>
      <c r="I13" s="228">
        <f t="shared" si="1"/>
        <v>2.1085880143418133E-2</v>
      </c>
      <c r="J13" s="219"/>
      <c r="K13" s="222"/>
      <c r="O13" s="219"/>
    </row>
    <row r="14" spans="1:16">
      <c r="A14" s="217">
        <v>11</v>
      </c>
      <c r="B14" s="138" t="s">
        <v>31</v>
      </c>
      <c r="C14" s="218">
        <v>116</v>
      </c>
      <c r="D14" s="218">
        <v>111</v>
      </c>
      <c r="E14" s="218"/>
      <c r="F14" s="218">
        <v>227</v>
      </c>
      <c r="G14" s="219"/>
      <c r="H14" s="220">
        <f t="shared" si="0"/>
        <v>0.51101321585903081</v>
      </c>
      <c r="I14" s="221">
        <f t="shared" si="1"/>
        <v>1.9378521427351886E-2</v>
      </c>
      <c r="J14" s="219"/>
      <c r="K14" s="222"/>
      <c r="O14" s="219"/>
    </row>
    <row r="15" spans="1:16">
      <c r="A15" s="217">
        <v>12</v>
      </c>
      <c r="B15" s="229" t="s">
        <v>85</v>
      </c>
      <c r="C15" s="218">
        <v>153</v>
      </c>
      <c r="D15" s="218">
        <v>56</v>
      </c>
      <c r="E15" s="218"/>
      <c r="F15" s="218">
        <v>209</v>
      </c>
      <c r="G15" s="219"/>
      <c r="H15" s="220">
        <f t="shared" si="0"/>
        <v>0.73205741626794263</v>
      </c>
      <c r="I15" s="221">
        <f t="shared" si="1"/>
        <v>1.7841898582892264E-2</v>
      </c>
      <c r="J15" s="219"/>
      <c r="K15" s="222"/>
      <c r="O15" s="219"/>
    </row>
    <row r="16" spans="1:16">
      <c r="A16" s="217">
        <v>13</v>
      </c>
      <c r="B16" s="138" t="s">
        <v>45</v>
      </c>
      <c r="C16" s="218">
        <v>147</v>
      </c>
      <c r="D16" s="218">
        <v>58</v>
      </c>
      <c r="E16" s="218"/>
      <c r="F16" s="218">
        <v>205</v>
      </c>
      <c r="G16" s="219"/>
      <c r="H16" s="220">
        <f t="shared" si="0"/>
        <v>0.71707317073170729</v>
      </c>
      <c r="I16" s="221">
        <f t="shared" si="1"/>
        <v>1.7500426839679017E-2</v>
      </c>
      <c r="J16" s="219"/>
      <c r="K16" s="222"/>
      <c r="O16" s="219"/>
    </row>
    <row r="17" spans="1:15">
      <c r="A17" s="217">
        <v>14</v>
      </c>
      <c r="B17" s="229" t="s">
        <v>48</v>
      </c>
      <c r="C17" s="218">
        <v>148</v>
      </c>
      <c r="D17" s="218">
        <v>38</v>
      </c>
      <c r="E17" s="218"/>
      <c r="F17" s="218">
        <v>186</v>
      </c>
      <c r="G17" s="219"/>
      <c r="H17" s="220">
        <f t="shared" si="0"/>
        <v>0.79569892473118276</v>
      </c>
      <c r="I17" s="221">
        <f t="shared" si="1"/>
        <v>1.5878436059416082E-2</v>
      </c>
      <c r="J17" s="219"/>
      <c r="K17" s="222"/>
      <c r="O17" s="219"/>
    </row>
    <row r="18" spans="1:15">
      <c r="A18" s="217">
        <v>15</v>
      </c>
      <c r="B18" s="138" t="s">
        <v>72</v>
      </c>
      <c r="C18" s="218">
        <v>118</v>
      </c>
      <c r="D18" s="218">
        <v>66</v>
      </c>
      <c r="E18" s="218"/>
      <c r="F18" s="218">
        <v>184</v>
      </c>
      <c r="G18" s="219"/>
      <c r="H18" s="220">
        <f t="shared" si="0"/>
        <v>0.64130434782608692</v>
      </c>
      <c r="I18" s="221">
        <f t="shared" si="1"/>
        <v>1.570770018780946E-2</v>
      </c>
      <c r="J18" s="219"/>
      <c r="K18" s="222"/>
      <c r="O18" s="219"/>
    </row>
    <row r="19" spans="1:15">
      <c r="A19" s="217">
        <v>16</v>
      </c>
      <c r="B19" s="138" t="s">
        <v>16</v>
      </c>
      <c r="C19" s="218">
        <v>105</v>
      </c>
      <c r="D19" s="218">
        <v>62</v>
      </c>
      <c r="E19" s="218"/>
      <c r="F19" s="218">
        <v>167</v>
      </c>
      <c r="G19" s="219"/>
      <c r="H19" s="220">
        <f t="shared" si="0"/>
        <v>0.62874251497005984</v>
      </c>
      <c r="I19" s="221">
        <f t="shared" si="1"/>
        <v>1.425644527915315E-2</v>
      </c>
      <c r="J19" s="219"/>
      <c r="K19" s="222"/>
      <c r="O19" s="219"/>
    </row>
    <row r="20" spans="1:15">
      <c r="A20" s="217">
        <v>17</v>
      </c>
      <c r="B20" s="138" t="s">
        <v>63</v>
      </c>
      <c r="C20" s="218">
        <v>100</v>
      </c>
      <c r="D20" s="218">
        <v>57</v>
      </c>
      <c r="E20" s="218"/>
      <c r="F20" s="218">
        <v>157</v>
      </c>
      <c r="G20" s="219"/>
      <c r="H20" s="220">
        <f t="shared" si="0"/>
        <v>0.63694267515923564</v>
      </c>
      <c r="I20" s="221">
        <f t="shared" si="1"/>
        <v>1.3402765921120028E-2</v>
      </c>
      <c r="J20" s="219"/>
      <c r="K20" s="222"/>
      <c r="O20" s="219"/>
    </row>
    <row r="21" spans="1:15">
      <c r="A21" s="217">
        <v>18</v>
      </c>
      <c r="B21" s="138" t="s">
        <v>80</v>
      </c>
      <c r="C21" s="218">
        <v>102</v>
      </c>
      <c r="D21" s="218">
        <v>54</v>
      </c>
      <c r="E21" s="218"/>
      <c r="F21" s="218">
        <v>156</v>
      </c>
      <c r="G21" s="219"/>
      <c r="H21" s="220">
        <f t="shared" si="0"/>
        <v>0.65384615384615385</v>
      </c>
      <c r="I21" s="221">
        <f t="shared" si="1"/>
        <v>1.3317397985316715E-2</v>
      </c>
      <c r="J21" s="219"/>
      <c r="K21" s="222"/>
      <c r="O21" s="219"/>
    </row>
    <row r="22" spans="1:15">
      <c r="A22" s="217">
        <v>19</v>
      </c>
      <c r="B22" s="229" t="s">
        <v>67</v>
      </c>
      <c r="C22" s="218">
        <v>96</v>
      </c>
      <c r="D22" s="218">
        <v>50</v>
      </c>
      <c r="E22" s="218"/>
      <c r="F22" s="218">
        <v>146</v>
      </c>
      <c r="G22" s="219"/>
      <c r="H22" s="220">
        <f t="shared" si="0"/>
        <v>0.65753424657534243</v>
      </c>
      <c r="I22" s="221">
        <f t="shared" si="1"/>
        <v>1.2463718627283592E-2</v>
      </c>
      <c r="J22" s="219"/>
      <c r="K22" s="222"/>
      <c r="O22" s="219"/>
    </row>
    <row r="23" spans="1:15">
      <c r="A23" s="223">
        <v>20</v>
      </c>
      <c r="B23" s="224" t="s">
        <v>78</v>
      </c>
      <c r="C23" s="225">
        <v>125</v>
      </c>
      <c r="D23" s="225">
        <v>12</v>
      </c>
      <c r="E23" s="225"/>
      <c r="F23" s="225">
        <v>137</v>
      </c>
      <c r="G23" s="226"/>
      <c r="H23" s="227">
        <f t="shared" si="0"/>
        <v>0.91240875912408759</v>
      </c>
      <c r="I23" s="228">
        <f t="shared" si="1"/>
        <v>1.1695407205053783E-2</v>
      </c>
      <c r="J23" s="219"/>
      <c r="K23" s="222"/>
      <c r="O23" s="219"/>
    </row>
    <row r="24" spans="1:15">
      <c r="A24" s="217">
        <v>21</v>
      </c>
      <c r="B24" s="138" t="s">
        <v>73</v>
      </c>
      <c r="C24" s="218">
        <v>81</v>
      </c>
      <c r="D24" s="218">
        <v>55</v>
      </c>
      <c r="E24" s="218"/>
      <c r="F24" s="218">
        <v>136</v>
      </c>
      <c r="G24" s="219"/>
      <c r="H24" s="220">
        <f t="shared" si="0"/>
        <v>0.59558823529411764</v>
      </c>
      <c r="I24" s="221">
        <f t="shared" si="1"/>
        <v>1.161003926925047E-2</v>
      </c>
      <c r="J24" s="219"/>
      <c r="O24" s="219"/>
    </row>
    <row r="25" spans="1:15">
      <c r="A25" s="217">
        <v>22</v>
      </c>
      <c r="B25" s="138" t="s">
        <v>59</v>
      </c>
      <c r="C25" s="218">
        <v>104</v>
      </c>
      <c r="D25" s="218">
        <v>27</v>
      </c>
      <c r="E25" s="218"/>
      <c r="F25" s="218">
        <v>131</v>
      </c>
      <c r="G25" s="219"/>
      <c r="H25" s="220">
        <f t="shared" si="0"/>
        <v>0.79389312977099236</v>
      </c>
      <c r="I25" s="221">
        <f t="shared" si="1"/>
        <v>1.1183199590233908E-2</v>
      </c>
      <c r="J25" s="219"/>
      <c r="O25" s="219"/>
    </row>
    <row r="26" spans="1:15">
      <c r="A26" s="217">
        <v>23</v>
      </c>
      <c r="B26" s="229" t="s">
        <v>27</v>
      </c>
      <c r="C26" s="218">
        <v>111</v>
      </c>
      <c r="D26" s="218">
        <v>18</v>
      </c>
      <c r="E26" s="218"/>
      <c r="F26" s="218">
        <v>129</v>
      </c>
      <c r="G26" s="219"/>
      <c r="H26" s="220">
        <f t="shared" si="0"/>
        <v>0.86046511627906974</v>
      </c>
      <c r="I26" s="221">
        <f t="shared" si="1"/>
        <v>1.1012463718627283E-2</v>
      </c>
      <c r="J26" s="219"/>
      <c r="O26" s="219"/>
    </row>
    <row r="27" spans="1:15">
      <c r="A27" s="217">
        <v>24</v>
      </c>
      <c r="B27" s="138" t="s">
        <v>37</v>
      </c>
      <c r="C27" s="218">
        <v>91</v>
      </c>
      <c r="D27" s="218">
        <v>35</v>
      </c>
      <c r="E27" s="218"/>
      <c r="F27" s="218">
        <v>126</v>
      </c>
      <c r="G27" s="219"/>
      <c r="H27" s="220">
        <f t="shared" si="0"/>
        <v>0.72222222222222221</v>
      </c>
      <c r="I27" s="221">
        <f t="shared" si="1"/>
        <v>1.0756359911217346E-2</v>
      </c>
      <c r="J27" s="219"/>
      <c r="O27" s="219"/>
    </row>
    <row r="28" spans="1:15">
      <c r="A28" s="217">
        <v>25</v>
      </c>
      <c r="B28" s="138" t="s">
        <v>56</v>
      </c>
      <c r="C28" s="218">
        <v>45</v>
      </c>
      <c r="D28" s="218">
        <v>80</v>
      </c>
      <c r="E28" s="218"/>
      <c r="F28" s="218">
        <v>125</v>
      </c>
      <c r="G28" s="219"/>
      <c r="H28" s="220">
        <f t="shared" si="0"/>
        <v>0.36</v>
      </c>
      <c r="I28" s="221">
        <f t="shared" si="1"/>
        <v>1.0670991975414034E-2</v>
      </c>
      <c r="J28" s="219"/>
      <c r="O28" s="219"/>
    </row>
    <row r="29" spans="1:15">
      <c r="A29" s="217">
        <v>26</v>
      </c>
      <c r="B29" s="138" t="s">
        <v>93</v>
      </c>
      <c r="C29" s="218">
        <v>86</v>
      </c>
      <c r="D29" s="218">
        <v>36</v>
      </c>
      <c r="E29" s="218"/>
      <c r="F29" s="218">
        <v>122</v>
      </c>
      <c r="G29" s="219"/>
      <c r="H29" s="220">
        <f t="shared" si="0"/>
        <v>0.70491803278688525</v>
      </c>
      <c r="I29" s="221">
        <f t="shared" si="1"/>
        <v>1.0414888168004097E-2</v>
      </c>
      <c r="J29" s="219"/>
      <c r="O29" s="219"/>
    </row>
    <row r="30" spans="1:15">
      <c r="A30" s="217">
        <v>27</v>
      </c>
      <c r="B30" s="138" t="s">
        <v>52</v>
      </c>
      <c r="C30" s="218">
        <v>63</v>
      </c>
      <c r="D30" s="218">
        <v>58</v>
      </c>
      <c r="E30" s="218"/>
      <c r="F30" s="218">
        <v>121</v>
      </c>
      <c r="G30" s="219"/>
      <c r="H30" s="220">
        <f t="shared" si="0"/>
        <v>0.52066115702479343</v>
      </c>
      <c r="I30" s="221">
        <f t="shared" si="1"/>
        <v>1.0329520232200785E-2</v>
      </c>
      <c r="J30" s="219"/>
      <c r="O30" s="219"/>
    </row>
    <row r="31" spans="1:15">
      <c r="A31" s="217">
        <v>28</v>
      </c>
      <c r="B31" s="138" t="s">
        <v>83</v>
      </c>
      <c r="C31" s="218">
        <v>92</v>
      </c>
      <c r="D31" s="218">
        <v>20</v>
      </c>
      <c r="E31" s="218"/>
      <c r="F31" s="218">
        <v>112</v>
      </c>
      <c r="G31" s="219"/>
      <c r="H31" s="220">
        <f t="shared" si="0"/>
        <v>0.8214285714285714</v>
      </c>
      <c r="I31" s="221">
        <f t="shared" si="1"/>
        <v>9.5612088099709756E-3</v>
      </c>
      <c r="J31" s="219"/>
      <c r="O31" s="219"/>
    </row>
    <row r="32" spans="1:15">
      <c r="A32" s="217">
        <v>29</v>
      </c>
      <c r="B32" s="138" t="s">
        <v>50</v>
      </c>
      <c r="C32" s="218">
        <v>62</v>
      </c>
      <c r="D32" s="218">
        <v>49</v>
      </c>
      <c r="E32" s="218"/>
      <c r="F32" s="218">
        <v>111</v>
      </c>
      <c r="G32" s="219"/>
      <c r="H32" s="220">
        <f t="shared" si="0"/>
        <v>0.55855855855855852</v>
      </c>
      <c r="I32" s="221">
        <f t="shared" si="1"/>
        <v>9.4758408741676629E-3</v>
      </c>
      <c r="J32" s="219"/>
      <c r="O32" s="219"/>
    </row>
    <row r="33" spans="1:15">
      <c r="A33" s="223">
        <v>30</v>
      </c>
      <c r="B33" s="224" t="s">
        <v>57</v>
      </c>
      <c r="C33" s="225">
        <v>41</v>
      </c>
      <c r="D33" s="225">
        <v>47</v>
      </c>
      <c r="E33" s="225"/>
      <c r="F33" s="225">
        <v>88</v>
      </c>
      <c r="G33" s="226"/>
      <c r="H33" s="227">
        <f t="shared" si="0"/>
        <v>0.46590909090909088</v>
      </c>
      <c r="I33" s="228">
        <f t="shared" si="1"/>
        <v>7.5123783506914803E-3</v>
      </c>
      <c r="J33" s="219"/>
      <c r="O33" s="219"/>
    </row>
    <row r="34" spans="1:15">
      <c r="A34" s="217">
        <v>31</v>
      </c>
      <c r="B34" s="138" t="s">
        <v>86</v>
      </c>
      <c r="C34" s="218">
        <v>58</v>
      </c>
      <c r="D34" s="218">
        <v>26</v>
      </c>
      <c r="E34" s="218"/>
      <c r="F34" s="218">
        <v>84</v>
      </c>
      <c r="G34" s="219"/>
      <c r="H34" s="220">
        <f t="shared" si="0"/>
        <v>0.69047619047619047</v>
      </c>
      <c r="I34" s="221">
        <f t="shared" si="1"/>
        <v>7.1709066074782312E-3</v>
      </c>
      <c r="J34" s="219"/>
      <c r="O34" s="219"/>
    </row>
    <row r="35" spans="1:15">
      <c r="A35" s="217">
        <v>32</v>
      </c>
      <c r="B35" s="138" t="s">
        <v>61</v>
      </c>
      <c r="C35" s="218">
        <v>21</v>
      </c>
      <c r="D35" s="218">
        <v>60</v>
      </c>
      <c r="E35" s="218"/>
      <c r="F35" s="218">
        <v>81</v>
      </c>
      <c r="G35" s="219"/>
      <c r="H35" s="220">
        <f t="shared" si="0"/>
        <v>0.25925925925925924</v>
      </c>
      <c r="I35" s="221">
        <f t="shared" si="1"/>
        <v>6.914802800068294E-3</v>
      </c>
      <c r="J35" s="219"/>
      <c r="O35" s="219"/>
    </row>
    <row r="36" spans="1:15">
      <c r="A36" s="217">
        <v>33</v>
      </c>
      <c r="B36" s="138" t="s">
        <v>26</v>
      </c>
      <c r="C36" s="218">
        <v>56</v>
      </c>
      <c r="D36" s="218">
        <v>24</v>
      </c>
      <c r="E36" s="218"/>
      <c r="F36" s="218">
        <v>80</v>
      </c>
      <c r="G36" s="219"/>
      <c r="H36" s="220">
        <f t="shared" si="0"/>
        <v>0.7</v>
      </c>
      <c r="I36" s="221">
        <f t="shared" si="1"/>
        <v>6.8294348642649822E-3</v>
      </c>
      <c r="J36" s="219"/>
      <c r="O36" s="219"/>
    </row>
    <row r="37" spans="1:15">
      <c r="A37" s="217">
        <v>34</v>
      </c>
      <c r="B37" s="229" t="s">
        <v>17</v>
      </c>
      <c r="C37" s="218">
        <v>47</v>
      </c>
      <c r="D37" s="218">
        <v>32</v>
      </c>
      <c r="E37" s="218"/>
      <c r="F37" s="218">
        <v>79</v>
      </c>
      <c r="G37" s="219"/>
      <c r="H37" s="220">
        <f t="shared" si="0"/>
        <v>0.59493670886075944</v>
      </c>
      <c r="I37" s="221">
        <f t="shared" si="1"/>
        <v>6.7440669284616695E-3</v>
      </c>
      <c r="J37" s="219"/>
      <c r="O37" s="219"/>
    </row>
    <row r="38" spans="1:15">
      <c r="A38" s="217">
        <v>35</v>
      </c>
      <c r="B38" s="138" t="s">
        <v>49</v>
      </c>
      <c r="C38" s="218">
        <v>51</v>
      </c>
      <c r="D38" s="218">
        <v>22</v>
      </c>
      <c r="E38" s="218"/>
      <c r="F38" s="218">
        <v>73</v>
      </c>
      <c r="G38" s="219"/>
      <c r="H38" s="220">
        <f t="shared" si="0"/>
        <v>0.69863013698630139</v>
      </c>
      <c r="I38" s="221">
        <f t="shared" si="1"/>
        <v>6.2318593136417959E-3</v>
      </c>
      <c r="J38" s="219"/>
      <c r="O38" s="219"/>
    </row>
    <row r="39" spans="1:15">
      <c r="A39" s="217">
        <v>36</v>
      </c>
      <c r="B39" s="138" t="s">
        <v>10</v>
      </c>
      <c r="C39" s="218">
        <v>50</v>
      </c>
      <c r="D39" s="218">
        <v>21</v>
      </c>
      <c r="E39" s="218"/>
      <c r="F39" s="218">
        <v>71</v>
      </c>
      <c r="G39" s="219"/>
      <c r="H39" s="220">
        <f t="shared" si="0"/>
        <v>0.70422535211267601</v>
      </c>
      <c r="I39" s="221">
        <f t="shared" si="1"/>
        <v>6.0611234420351713E-3</v>
      </c>
      <c r="J39" s="219"/>
      <c r="O39" s="219"/>
    </row>
    <row r="40" spans="1:15">
      <c r="A40" s="217">
        <v>37</v>
      </c>
      <c r="B40" s="138" t="s">
        <v>40</v>
      </c>
      <c r="C40" s="218">
        <v>32</v>
      </c>
      <c r="D40" s="218">
        <v>38</v>
      </c>
      <c r="E40" s="218"/>
      <c r="F40" s="218">
        <v>70</v>
      </c>
      <c r="G40" s="219"/>
      <c r="H40" s="220">
        <f t="shared" si="0"/>
        <v>0.45714285714285713</v>
      </c>
      <c r="I40" s="221">
        <f t="shared" si="1"/>
        <v>5.9757555062318595E-3</v>
      </c>
      <c r="J40" s="219"/>
      <c r="O40" s="219"/>
    </row>
    <row r="41" spans="1:15">
      <c r="A41" s="217">
        <v>38</v>
      </c>
      <c r="B41" s="138" t="s">
        <v>69</v>
      </c>
      <c r="C41" s="218">
        <v>35</v>
      </c>
      <c r="D41" s="218">
        <v>34</v>
      </c>
      <c r="E41" s="218"/>
      <c r="F41" s="218">
        <v>69</v>
      </c>
      <c r="G41" s="219"/>
      <c r="H41" s="220">
        <f t="shared" si="0"/>
        <v>0.50724637681159424</v>
      </c>
      <c r="I41" s="221">
        <f t="shared" si="1"/>
        <v>5.8903875704285468E-3</v>
      </c>
      <c r="J41" s="219"/>
      <c r="O41" s="219"/>
    </row>
    <row r="42" spans="1:15">
      <c r="A42" s="217">
        <v>39</v>
      </c>
      <c r="B42" s="138" t="s">
        <v>81</v>
      </c>
      <c r="C42" s="218">
        <v>52</v>
      </c>
      <c r="D42" s="218">
        <v>10</v>
      </c>
      <c r="E42" s="218"/>
      <c r="F42" s="218">
        <v>62</v>
      </c>
      <c r="G42" s="219"/>
      <c r="H42" s="220">
        <f t="shared" si="0"/>
        <v>0.83870967741935487</v>
      </c>
      <c r="I42" s="221">
        <f t="shared" si="1"/>
        <v>5.2928120198053614E-3</v>
      </c>
      <c r="J42" s="219"/>
      <c r="O42" s="219"/>
    </row>
    <row r="43" spans="1:15">
      <c r="A43" s="223">
        <v>40</v>
      </c>
      <c r="B43" s="224" t="s">
        <v>82</v>
      </c>
      <c r="C43" s="225">
        <v>53</v>
      </c>
      <c r="D43" s="225">
        <v>8</v>
      </c>
      <c r="E43" s="225"/>
      <c r="F43" s="225">
        <v>61</v>
      </c>
      <c r="G43" s="226"/>
      <c r="H43" s="227">
        <f t="shared" si="0"/>
        <v>0.86885245901639341</v>
      </c>
      <c r="I43" s="228">
        <f t="shared" si="1"/>
        <v>5.2074440840020487E-3</v>
      </c>
      <c r="J43" s="219"/>
      <c r="O43" s="219"/>
    </row>
    <row r="44" spans="1:15">
      <c r="A44" s="217">
        <v>41</v>
      </c>
      <c r="B44" s="229" t="s">
        <v>43</v>
      </c>
      <c r="C44" s="218">
        <v>41</v>
      </c>
      <c r="D44" s="218">
        <v>16</v>
      </c>
      <c r="E44" s="218"/>
      <c r="F44" s="218">
        <v>57</v>
      </c>
      <c r="G44" s="219"/>
      <c r="H44" s="220">
        <f t="shared" si="0"/>
        <v>0.7192982456140351</v>
      </c>
      <c r="I44" s="221">
        <f t="shared" si="1"/>
        <v>4.8659723407887996E-3</v>
      </c>
      <c r="J44" s="219"/>
      <c r="O44" s="219"/>
    </row>
    <row r="45" spans="1:15">
      <c r="A45" s="217">
        <v>42</v>
      </c>
      <c r="B45" s="138" t="s">
        <v>64</v>
      </c>
      <c r="C45" s="218">
        <v>41</v>
      </c>
      <c r="D45" s="218">
        <v>11</v>
      </c>
      <c r="E45" s="218"/>
      <c r="F45" s="218">
        <v>52</v>
      </c>
      <c r="G45" s="219"/>
      <c r="H45" s="220">
        <f t="shared" si="0"/>
        <v>0.78846153846153844</v>
      </c>
      <c r="I45" s="221">
        <f t="shared" si="1"/>
        <v>4.4391326617722387E-3</v>
      </c>
      <c r="J45" s="219"/>
      <c r="O45" s="219"/>
    </row>
    <row r="46" spans="1:15">
      <c r="A46" s="217">
        <v>43</v>
      </c>
      <c r="B46" s="138" t="s">
        <v>9</v>
      </c>
      <c r="C46" s="218">
        <v>31</v>
      </c>
      <c r="D46" s="218">
        <v>18</v>
      </c>
      <c r="E46" s="218"/>
      <c r="F46" s="218">
        <v>49</v>
      </c>
      <c r="G46" s="219"/>
      <c r="H46" s="220">
        <f t="shared" si="0"/>
        <v>0.63265306122448983</v>
      </c>
      <c r="I46" s="221">
        <f t="shared" si="1"/>
        <v>4.1830288543623015E-3</v>
      </c>
      <c r="J46" s="219"/>
      <c r="O46" s="219"/>
    </row>
    <row r="47" spans="1:15">
      <c r="A47" s="217">
        <v>44</v>
      </c>
      <c r="B47" s="138" t="s">
        <v>76</v>
      </c>
      <c r="C47" s="218">
        <v>19</v>
      </c>
      <c r="D47" s="218">
        <v>28</v>
      </c>
      <c r="E47" s="218"/>
      <c r="F47" s="218">
        <v>47</v>
      </c>
      <c r="G47" s="219"/>
      <c r="H47" s="220">
        <f t="shared" si="0"/>
        <v>0.40425531914893614</v>
      </c>
      <c r="I47" s="221">
        <f t="shared" si="1"/>
        <v>4.012292982755677E-3</v>
      </c>
      <c r="J47" s="219"/>
      <c r="O47" s="219"/>
    </row>
    <row r="48" spans="1:15">
      <c r="A48" s="217">
        <v>45</v>
      </c>
      <c r="B48" s="138" t="s">
        <v>65</v>
      </c>
      <c r="C48" s="218">
        <v>22</v>
      </c>
      <c r="D48" s="218">
        <v>23</v>
      </c>
      <c r="E48" s="218"/>
      <c r="F48" s="218">
        <v>45</v>
      </c>
      <c r="G48" s="219"/>
      <c r="H48" s="220">
        <f t="shared" si="0"/>
        <v>0.48888888888888887</v>
      </c>
      <c r="I48" s="221">
        <f t="shared" si="1"/>
        <v>3.8415571111490524E-3</v>
      </c>
      <c r="J48" s="219"/>
      <c r="O48" s="219"/>
    </row>
    <row r="49" spans="1:15">
      <c r="A49" s="217">
        <v>46</v>
      </c>
      <c r="B49" s="138" t="s">
        <v>12</v>
      </c>
      <c r="C49" s="218">
        <v>22</v>
      </c>
      <c r="D49" s="218">
        <v>21</v>
      </c>
      <c r="E49" s="218"/>
      <c r="F49" s="218">
        <v>43</v>
      </c>
      <c r="G49" s="219"/>
      <c r="H49" s="220">
        <f t="shared" si="0"/>
        <v>0.51162790697674421</v>
      </c>
      <c r="I49" s="221">
        <f t="shared" si="1"/>
        <v>3.6708212395424279E-3</v>
      </c>
      <c r="J49" s="219"/>
      <c r="O49" s="219"/>
    </row>
    <row r="50" spans="1:15">
      <c r="A50" s="217">
        <v>47</v>
      </c>
      <c r="B50" s="138" t="s">
        <v>54</v>
      </c>
      <c r="C50" s="218">
        <v>21</v>
      </c>
      <c r="D50" s="218">
        <v>17</v>
      </c>
      <c r="E50" s="218"/>
      <c r="F50" s="218">
        <v>38</v>
      </c>
      <c r="G50" s="219"/>
      <c r="H50" s="220">
        <f t="shared" si="0"/>
        <v>0.55263157894736847</v>
      </c>
      <c r="I50" s="221">
        <f t="shared" si="1"/>
        <v>3.2439815605258666E-3</v>
      </c>
      <c r="J50" s="219"/>
      <c r="O50" s="219"/>
    </row>
    <row r="51" spans="1:15">
      <c r="A51" s="217">
        <v>48</v>
      </c>
      <c r="B51" s="138" t="s">
        <v>30</v>
      </c>
      <c r="C51" s="218">
        <v>29</v>
      </c>
      <c r="D51" s="218">
        <v>5</v>
      </c>
      <c r="E51" s="218"/>
      <c r="F51" s="218">
        <v>34</v>
      </c>
      <c r="G51" s="219"/>
      <c r="H51" s="220">
        <f t="shared" si="0"/>
        <v>0.8529411764705882</v>
      </c>
      <c r="I51" s="221">
        <f t="shared" si="1"/>
        <v>2.9025098173126175E-3</v>
      </c>
      <c r="J51" s="219"/>
      <c r="O51" s="219"/>
    </row>
    <row r="52" spans="1:15">
      <c r="A52" s="217">
        <v>49</v>
      </c>
      <c r="B52" s="138" t="s">
        <v>89</v>
      </c>
      <c r="C52" s="218">
        <v>28</v>
      </c>
      <c r="D52" s="218">
        <v>5</v>
      </c>
      <c r="E52" s="218"/>
      <c r="F52" s="218">
        <v>33</v>
      </c>
      <c r="G52" s="219"/>
      <c r="H52" s="220">
        <f t="shared" si="0"/>
        <v>0.84848484848484851</v>
      </c>
      <c r="I52" s="221">
        <f t="shared" si="1"/>
        <v>2.8171418815093052E-3</v>
      </c>
      <c r="J52" s="219"/>
      <c r="O52" s="219"/>
    </row>
    <row r="53" spans="1:15">
      <c r="A53" s="223">
        <v>50</v>
      </c>
      <c r="B53" s="224" t="s">
        <v>90</v>
      </c>
      <c r="C53" s="225">
        <v>30</v>
      </c>
      <c r="D53" s="225">
        <v>2</v>
      </c>
      <c r="E53" s="225"/>
      <c r="F53" s="225">
        <v>32</v>
      </c>
      <c r="G53" s="226"/>
      <c r="H53" s="227">
        <f t="shared" si="0"/>
        <v>0.9375</v>
      </c>
      <c r="I53" s="228">
        <f t="shared" si="1"/>
        <v>2.731773945705993E-3</v>
      </c>
      <c r="J53" s="219"/>
      <c r="O53" s="219"/>
    </row>
    <row r="54" spans="1:15">
      <c r="A54" s="217">
        <v>51</v>
      </c>
      <c r="B54" s="138" t="s">
        <v>35</v>
      </c>
      <c r="C54" s="218">
        <v>28</v>
      </c>
      <c r="D54" s="218">
        <v>3</v>
      </c>
      <c r="E54" s="218"/>
      <c r="F54" s="218">
        <v>31</v>
      </c>
      <c r="G54" s="219"/>
      <c r="H54" s="220">
        <f t="shared" si="0"/>
        <v>0.90322580645161288</v>
      </c>
      <c r="I54" s="221">
        <f t="shared" si="1"/>
        <v>2.6464060099026807E-3</v>
      </c>
      <c r="J54" s="219"/>
      <c r="O54" s="219"/>
    </row>
    <row r="55" spans="1:15">
      <c r="A55" s="217">
        <v>52</v>
      </c>
      <c r="B55" s="138" t="s">
        <v>20</v>
      </c>
      <c r="C55" s="218">
        <v>16</v>
      </c>
      <c r="D55" s="218">
        <v>14</v>
      </c>
      <c r="E55" s="218"/>
      <c r="F55" s="218">
        <v>30</v>
      </c>
      <c r="G55" s="219"/>
      <c r="H55" s="220">
        <f t="shared" si="0"/>
        <v>0.53333333333333333</v>
      </c>
      <c r="I55" s="221">
        <f t="shared" si="1"/>
        <v>2.5610380740993684E-3</v>
      </c>
      <c r="J55" s="219"/>
      <c r="O55" s="219"/>
    </row>
    <row r="56" spans="1:15">
      <c r="A56" s="217">
        <v>53</v>
      </c>
      <c r="B56" s="138" t="s">
        <v>22</v>
      </c>
      <c r="C56" s="218">
        <v>7</v>
      </c>
      <c r="D56" s="218">
        <v>20</v>
      </c>
      <c r="E56" s="218"/>
      <c r="F56" s="218">
        <v>27</v>
      </c>
      <c r="G56" s="219"/>
      <c r="H56" s="220">
        <f t="shared" si="0"/>
        <v>0.25925925925925924</v>
      </c>
      <c r="I56" s="221">
        <f t="shared" si="1"/>
        <v>2.3049342666894316E-3</v>
      </c>
      <c r="J56" s="219"/>
      <c r="O56" s="219"/>
    </row>
    <row r="57" spans="1:15">
      <c r="A57" s="217">
        <v>54</v>
      </c>
      <c r="B57" s="138" t="s">
        <v>84</v>
      </c>
      <c r="C57" s="218">
        <v>16</v>
      </c>
      <c r="D57" s="218">
        <v>10</v>
      </c>
      <c r="E57" s="218"/>
      <c r="F57" s="218">
        <v>26</v>
      </c>
      <c r="G57" s="219"/>
      <c r="H57" s="220">
        <f t="shared" si="0"/>
        <v>0.61538461538461542</v>
      </c>
      <c r="I57" s="221">
        <f t="shared" si="1"/>
        <v>2.2195663308861194E-3</v>
      </c>
      <c r="J57" s="219"/>
      <c r="O57" s="219"/>
    </row>
    <row r="58" spans="1:15">
      <c r="A58" s="217">
        <v>55</v>
      </c>
      <c r="B58" s="138" t="s">
        <v>87</v>
      </c>
      <c r="C58" s="218">
        <v>11</v>
      </c>
      <c r="D58" s="218">
        <v>13</v>
      </c>
      <c r="E58" s="218"/>
      <c r="F58" s="218">
        <v>24</v>
      </c>
      <c r="G58" s="219"/>
      <c r="H58" s="220">
        <f t="shared" si="0"/>
        <v>0.45833333333333331</v>
      </c>
      <c r="I58" s="221">
        <f t="shared" si="1"/>
        <v>2.0488304592794948E-3</v>
      </c>
      <c r="J58" s="219"/>
      <c r="O58" s="219"/>
    </row>
    <row r="59" spans="1:15">
      <c r="A59" s="217">
        <v>56</v>
      </c>
      <c r="B59" s="138" t="s">
        <v>70</v>
      </c>
      <c r="C59" s="218">
        <v>9</v>
      </c>
      <c r="D59" s="218">
        <v>14</v>
      </c>
      <c r="E59" s="218"/>
      <c r="F59" s="218">
        <v>23</v>
      </c>
      <c r="G59" s="219"/>
      <c r="H59" s="220">
        <f t="shared" si="0"/>
        <v>0.39130434782608697</v>
      </c>
      <c r="I59" s="221">
        <f t="shared" si="1"/>
        <v>1.9634625234761826E-3</v>
      </c>
      <c r="J59" s="219"/>
      <c r="O59" s="219"/>
    </row>
    <row r="60" spans="1:15">
      <c r="A60" s="217">
        <v>57</v>
      </c>
      <c r="B60" s="138" t="s">
        <v>71</v>
      </c>
      <c r="C60" s="218">
        <v>11</v>
      </c>
      <c r="D60" s="218">
        <v>12</v>
      </c>
      <c r="E60" s="218"/>
      <c r="F60" s="218">
        <v>23</v>
      </c>
      <c r="G60" s="219"/>
      <c r="H60" s="220">
        <f t="shared" si="0"/>
        <v>0.47826086956521741</v>
      </c>
      <c r="I60" s="221">
        <f t="shared" si="1"/>
        <v>1.9634625234761826E-3</v>
      </c>
      <c r="J60" s="219"/>
      <c r="O60" s="219"/>
    </row>
    <row r="61" spans="1:15">
      <c r="A61" s="217">
        <v>58</v>
      </c>
      <c r="B61" s="138" t="s">
        <v>38</v>
      </c>
      <c r="C61" s="218">
        <v>18</v>
      </c>
      <c r="D61" s="218">
        <v>4</v>
      </c>
      <c r="E61" s="218"/>
      <c r="F61" s="218">
        <v>22</v>
      </c>
      <c r="G61" s="219"/>
      <c r="H61" s="220">
        <f t="shared" si="0"/>
        <v>0.81818181818181823</v>
      </c>
      <c r="I61" s="221">
        <f t="shared" si="1"/>
        <v>1.8780945876728701E-3</v>
      </c>
      <c r="J61" s="219"/>
      <c r="O61" s="219"/>
    </row>
    <row r="62" spans="1:15">
      <c r="A62" s="217">
        <v>59</v>
      </c>
      <c r="B62" s="229" t="s">
        <v>91</v>
      </c>
      <c r="C62" s="218">
        <v>16</v>
      </c>
      <c r="D62" s="218">
        <v>4</v>
      </c>
      <c r="E62" s="218"/>
      <c r="F62" s="218">
        <v>20</v>
      </c>
      <c r="G62" s="219"/>
      <c r="H62" s="220">
        <f t="shared" si="0"/>
        <v>0.8</v>
      </c>
      <c r="I62" s="221">
        <f t="shared" si="1"/>
        <v>1.7073587160662455E-3</v>
      </c>
      <c r="J62" s="219"/>
      <c r="O62" s="219"/>
    </row>
    <row r="63" spans="1:15">
      <c r="A63" s="223">
        <v>60</v>
      </c>
      <c r="B63" s="230" t="s">
        <v>68</v>
      </c>
      <c r="C63" s="225">
        <v>6</v>
      </c>
      <c r="D63" s="225">
        <v>12</v>
      </c>
      <c r="E63" s="225"/>
      <c r="F63" s="225">
        <v>18</v>
      </c>
      <c r="G63" s="226"/>
      <c r="H63" s="227">
        <f t="shared" si="0"/>
        <v>0.33333333333333331</v>
      </c>
      <c r="I63" s="228">
        <f t="shared" si="1"/>
        <v>1.536622844459621E-3</v>
      </c>
      <c r="J63" s="219"/>
      <c r="O63" s="219"/>
    </row>
    <row r="64" spans="1:15">
      <c r="A64" s="217">
        <v>61</v>
      </c>
      <c r="B64" s="138" t="s">
        <v>29</v>
      </c>
      <c r="C64" s="218">
        <v>11</v>
      </c>
      <c r="D64" s="218">
        <v>6</v>
      </c>
      <c r="E64" s="218"/>
      <c r="F64" s="218">
        <v>17</v>
      </c>
      <c r="G64" s="218"/>
      <c r="H64" s="231">
        <f t="shared" si="0"/>
        <v>0.6470588235294118</v>
      </c>
      <c r="I64" s="232">
        <f t="shared" si="1"/>
        <v>1.4512549086563087E-3</v>
      </c>
      <c r="J64" s="219"/>
      <c r="O64" s="219"/>
    </row>
    <row r="65" spans="1:15">
      <c r="A65" s="217">
        <v>62</v>
      </c>
      <c r="B65" s="138" t="s">
        <v>55</v>
      </c>
      <c r="C65" s="218">
        <v>4</v>
      </c>
      <c r="D65" s="218">
        <v>13</v>
      </c>
      <c r="E65" s="218"/>
      <c r="F65" s="218">
        <v>17</v>
      </c>
      <c r="G65" s="218"/>
      <c r="H65" s="231">
        <f t="shared" si="0"/>
        <v>0.23529411764705882</v>
      </c>
      <c r="I65" s="232">
        <f t="shared" si="1"/>
        <v>1.4512549086563087E-3</v>
      </c>
      <c r="J65" s="219"/>
      <c r="O65" s="219"/>
    </row>
    <row r="66" spans="1:15">
      <c r="A66" s="217">
        <v>63</v>
      </c>
      <c r="B66" s="138" t="s">
        <v>15</v>
      </c>
      <c r="C66" s="218">
        <v>9</v>
      </c>
      <c r="D66" s="218">
        <v>6</v>
      </c>
      <c r="E66" s="218"/>
      <c r="F66" s="218">
        <v>15</v>
      </c>
      <c r="G66" s="218"/>
      <c r="H66" s="231">
        <f t="shared" si="0"/>
        <v>0.6</v>
      </c>
      <c r="I66" s="232">
        <f t="shared" si="1"/>
        <v>1.2805190370496842E-3</v>
      </c>
      <c r="J66" s="219"/>
      <c r="O66" s="219"/>
    </row>
    <row r="67" spans="1:15">
      <c r="A67" s="217">
        <v>64</v>
      </c>
      <c r="B67" s="138" t="s">
        <v>53</v>
      </c>
      <c r="C67" s="218">
        <v>11</v>
      </c>
      <c r="D67" s="218">
        <v>3</v>
      </c>
      <c r="E67" s="218"/>
      <c r="F67" s="218">
        <v>14</v>
      </c>
      <c r="G67" s="218"/>
      <c r="H67" s="231">
        <f t="shared" si="0"/>
        <v>0.7857142857142857</v>
      </c>
      <c r="I67" s="232">
        <f t="shared" si="1"/>
        <v>1.1951511012463719E-3</v>
      </c>
      <c r="J67" s="219"/>
      <c r="O67" s="219"/>
    </row>
    <row r="68" spans="1:15">
      <c r="A68" s="217">
        <v>65</v>
      </c>
      <c r="B68" s="229" t="s">
        <v>34</v>
      </c>
      <c r="C68" s="218">
        <v>10</v>
      </c>
      <c r="D68" s="218">
        <v>3</v>
      </c>
      <c r="E68" s="218"/>
      <c r="F68" s="218">
        <v>13</v>
      </c>
      <c r="G68" s="218"/>
      <c r="H68" s="231">
        <f t="shared" ref="H68:H81" si="2">C68/F68</f>
        <v>0.76923076923076927</v>
      </c>
      <c r="I68" s="232">
        <f t="shared" ref="I68:I81" si="3">F68/F$81</f>
        <v>1.1097831654430597E-3</v>
      </c>
      <c r="J68" s="219"/>
      <c r="O68" s="219"/>
    </row>
    <row r="69" spans="1:15">
      <c r="A69" s="217">
        <v>66</v>
      </c>
      <c r="B69" s="138" t="s">
        <v>23</v>
      </c>
      <c r="C69" s="218">
        <v>3</v>
      </c>
      <c r="D69" s="218">
        <v>8</v>
      </c>
      <c r="E69" s="218"/>
      <c r="F69" s="218">
        <v>11</v>
      </c>
      <c r="G69" s="218"/>
      <c r="H69" s="231">
        <f t="shared" si="2"/>
        <v>0.27272727272727271</v>
      </c>
      <c r="I69" s="232">
        <f t="shared" si="3"/>
        <v>9.3904729383643504E-4</v>
      </c>
      <c r="J69" s="219"/>
      <c r="O69" s="219"/>
    </row>
    <row r="70" spans="1:15">
      <c r="A70" s="217">
        <v>67</v>
      </c>
      <c r="B70" s="138" t="s">
        <v>28</v>
      </c>
      <c r="C70" s="218">
        <v>11</v>
      </c>
      <c r="D70" s="218" t="s">
        <v>205</v>
      </c>
      <c r="E70" s="218"/>
      <c r="F70" s="218">
        <v>11</v>
      </c>
      <c r="G70" s="218"/>
      <c r="H70" s="231">
        <f t="shared" si="2"/>
        <v>1</v>
      </c>
      <c r="I70" s="232">
        <f t="shared" si="3"/>
        <v>9.3904729383643504E-4</v>
      </c>
      <c r="J70" s="219"/>
      <c r="O70" s="219"/>
    </row>
    <row r="71" spans="1:15">
      <c r="A71" s="217">
        <v>68</v>
      </c>
      <c r="B71" s="229" t="s">
        <v>21</v>
      </c>
      <c r="C71" s="218">
        <v>6</v>
      </c>
      <c r="D71" s="218">
        <v>4</v>
      </c>
      <c r="E71" s="218"/>
      <c r="F71" s="218">
        <v>10</v>
      </c>
      <c r="G71" s="218"/>
      <c r="H71" s="231">
        <f t="shared" si="2"/>
        <v>0.6</v>
      </c>
      <c r="I71" s="232">
        <f t="shared" si="3"/>
        <v>8.5367935803312277E-4</v>
      </c>
      <c r="J71" s="219"/>
      <c r="O71" s="219"/>
    </row>
    <row r="72" spans="1:15">
      <c r="A72" s="217">
        <v>69</v>
      </c>
      <c r="B72" s="138" t="s">
        <v>62</v>
      </c>
      <c r="C72" s="218">
        <v>3</v>
      </c>
      <c r="D72" s="218">
        <v>6</v>
      </c>
      <c r="E72" s="218"/>
      <c r="F72" s="218">
        <v>9</v>
      </c>
      <c r="G72" s="218"/>
      <c r="H72" s="231">
        <f t="shared" si="2"/>
        <v>0.33333333333333331</v>
      </c>
      <c r="I72" s="232">
        <f t="shared" si="3"/>
        <v>7.6831142222981051E-4</v>
      </c>
      <c r="J72" s="219"/>
      <c r="O72" s="219"/>
    </row>
    <row r="73" spans="1:15">
      <c r="A73" s="223">
        <v>70</v>
      </c>
      <c r="B73" s="224" t="s">
        <v>51</v>
      </c>
      <c r="C73" s="225">
        <v>3</v>
      </c>
      <c r="D73" s="225">
        <v>5</v>
      </c>
      <c r="E73" s="225"/>
      <c r="F73" s="225">
        <v>8</v>
      </c>
      <c r="G73" s="225"/>
      <c r="H73" s="233">
        <f t="shared" si="2"/>
        <v>0.375</v>
      </c>
      <c r="I73" s="234">
        <f t="shared" si="3"/>
        <v>6.8294348642649824E-4</v>
      </c>
      <c r="J73" s="219"/>
      <c r="O73" s="219"/>
    </row>
    <row r="74" spans="1:15">
      <c r="A74" s="217">
        <v>71</v>
      </c>
      <c r="B74" s="138" t="s">
        <v>92</v>
      </c>
      <c r="C74" s="218">
        <v>7</v>
      </c>
      <c r="D74" s="218">
        <v>1</v>
      </c>
      <c r="E74" s="218"/>
      <c r="F74" s="218">
        <v>8</v>
      </c>
      <c r="G74" s="219"/>
      <c r="H74" s="220">
        <f t="shared" si="2"/>
        <v>0.875</v>
      </c>
      <c r="I74" s="221">
        <f t="shared" si="3"/>
        <v>6.8294348642649824E-4</v>
      </c>
      <c r="J74" s="219"/>
      <c r="O74" s="219"/>
    </row>
    <row r="75" spans="1:15">
      <c r="A75" s="217">
        <v>72</v>
      </c>
      <c r="B75" s="138" t="s">
        <v>14</v>
      </c>
      <c r="C75" s="218">
        <v>7</v>
      </c>
      <c r="D75" s="218">
        <v>1</v>
      </c>
      <c r="E75" s="218"/>
      <c r="F75" s="218">
        <v>8</v>
      </c>
      <c r="G75" s="219"/>
      <c r="H75" s="220">
        <f t="shared" si="2"/>
        <v>0.875</v>
      </c>
      <c r="I75" s="221">
        <f t="shared" si="3"/>
        <v>6.8294348642649824E-4</v>
      </c>
      <c r="J75" s="219"/>
      <c r="O75" s="219"/>
    </row>
    <row r="76" spans="1:15">
      <c r="A76" s="217">
        <v>73</v>
      </c>
      <c r="B76" s="138" t="s">
        <v>24</v>
      </c>
      <c r="C76" s="218">
        <v>4</v>
      </c>
      <c r="D76" s="218">
        <v>3</v>
      </c>
      <c r="E76" s="218"/>
      <c r="F76" s="218">
        <v>7</v>
      </c>
      <c r="G76" s="219"/>
      <c r="H76" s="220">
        <f t="shared" si="2"/>
        <v>0.5714285714285714</v>
      </c>
      <c r="I76" s="221">
        <f t="shared" si="3"/>
        <v>5.9757555062318597E-4</v>
      </c>
      <c r="J76" s="219"/>
      <c r="O76" s="219"/>
    </row>
    <row r="77" spans="1:15">
      <c r="A77" s="217">
        <v>74</v>
      </c>
      <c r="B77" s="138" t="s">
        <v>74</v>
      </c>
      <c r="C77" s="218">
        <v>1</v>
      </c>
      <c r="D77" s="218">
        <v>2</v>
      </c>
      <c r="E77" s="218"/>
      <c r="F77" s="218">
        <v>3</v>
      </c>
      <c r="G77" s="219"/>
      <c r="H77" s="220">
        <f t="shared" si="2"/>
        <v>0.33333333333333331</v>
      </c>
      <c r="I77" s="221">
        <f t="shared" si="3"/>
        <v>2.5610380740993685E-4</v>
      </c>
      <c r="J77" s="219"/>
      <c r="O77" s="219"/>
    </row>
    <row r="78" spans="1:15">
      <c r="A78" s="217">
        <v>75</v>
      </c>
      <c r="B78" s="138" t="s">
        <v>13</v>
      </c>
      <c r="C78" s="218">
        <v>2</v>
      </c>
      <c r="D78" s="218">
        <v>1</v>
      </c>
      <c r="E78" s="218"/>
      <c r="F78" s="218">
        <v>3</v>
      </c>
      <c r="G78" s="219"/>
      <c r="H78" s="220">
        <f t="shared" si="2"/>
        <v>0.66666666666666663</v>
      </c>
      <c r="I78" s="221">
        <f t="shared" si="3"/>
        <v>2.5610380740993685E-4</v>
      </c>
      <c r="J78" s="219"/>
      <c r="O78" s="219"/>
    </row>
    <row r="79" spans="1:15">
      <c r="A79" s="217">
        <v>76</v>
      </c>
      <c r="B79" s="138" t="s">
        <v>18</v>
      </c>
      <c r="C79" s="218">
        <v>2</v>
      </c>
      <c r="D79" s="218" t="s">
        <v>205</v>
      </c>
      <c r="E79" s="218"/>
      <c r="F79" s="218">
        <v>2</v>
      </c>
      <c r="G79" s="219"/>
      <c r="H79" s="220">
        <f t="shared" si="2"/>
        <v>1</v>
      </c>
      <c r="I79" s="221">
        <f t="shared" si="3"/>
        <v>1.7073587160662456E-4</v>
      </c>
      <c r="J79" s="219"/>
      <c r="O79" s="219"/>
    </row>
    <row r="80" spans="1:15">
      <c r="A80" s="217">
        <v>77</v>
      </c>
      <c r="B80" s="229" t="s">
        <v>75</v>
      </c>
      <c r="C80" s="218">
        <v>2</v>
      </c>
      <c r="D80" s="218" t="s">
        <v>205</v>
      </c>
      <c r="E80" s="218"/>
      <c r="F80" s="218">
        <v>2</v>
      </c>
      <c r="G80" s="219"/>
      <c r="H80" s="220"/>
      <c r="I80" s="221">
        <f t="shared" si="3"/>
        <v>1.7073587160662456E-4</v>
      </c>
      <c r="J80" s="219"/>
      <c r="O80" s="219"/>
    </row>
    <row r="81" spans="1:16" ht="13.5" thickBot="1">
      <c r="A81" s="235"/>
      <c r="B81" s="120" t="s">
        <v>115</v>
      </c>
      <c r="C81" s="236">
        <v>8101</v>
      </c>
      <c r="D81" s="236">
        <v>3613</v>
      </c>
      <c r="E81" s="236"/>
      <c r="F81" s="236">
        <v>11714</v>
      </c>
      <c r="G81" s="237"/>
      <c r="H81" s="238">
        <f t="shared" si="2"/>
        <v>0.69156564794263276</v>
      </c>
      <c r="I81" s="239">
        <f t="shared" si="3"/>
        <v>1</v>
      </c>
      <c r="J81" s="240"/>
      <c r="O81" s="240"/>
    </row>
    <row r="82" spans="1:16">
      <c r="A82" s="116" t="s">
        <v>127</v>
      </c>
      <c r="B82" s="125"/>
      <c r="C82" s="241"/>
      <c r="D82" s="241"/>
      <c r="E82" s="241"/>
      <c r="F82" s="241"/>
      <c r="G82" s="240"/>
      <c r="H82" s="220"/>
      <c r="I82" s="221"/>
      <c r="J82" s="240"/>
      <c r="O82" s="240"/>
    </row>
    <row r="83" spans="1:16">
      <c r="A83" s="216" t="s">
        <v>206</v>
      </c>
      <c r="C83" s="240"/>
      <c r="D83" s="240"/>
      <c r="E83" s="240"/>
      <c r="F83" s="240"/>
      <c r="G83" s="240"/>
      <c r="H83" s="242"/>
      <c r="I83" s="243"/>
      <c r="J83" s="240"/>
      <c r="O83" s="240"/>
    </row>
    <row r="84" spans="1:16" s="216" customFormat="1">
      <c r="A84" s="216" t="s">
        <v>207</v>
      </c>
      <c r="C84" s="244"/>
      <c r="D84" s="244"/>
      <c r="E84" s="244"/>
      <c r="F84" s="244"/>
      <c r="G84" s="244"/>
      <c r="H84" s="244"/>
      <c r="I84" s="245"/>
      <c r="J84" s="244"/>
      <c r="K84" s="244"/>
      <c r="L84" s="244"/>
      <c r="M84" s="244"/>
      <c r="N84" s="244"/>
      <c r="O84" s="244"/>
      <c r="P84" s="246"/>
    </row>
    <row r="85" spans="1:16">
      <c r="A85" s="247" t="s">
        <v>208</v>
      </c>
      <c r="I85" s="245"/>
    </row>
    <row r="86" spans="1:16">
      <c r="C86" s="244"/>
      <c r="I86" s="245"/>
    </row>
    <row r="87" spans="1:16">
      <c r="I87" s="245"/>
    </row>
    <row r="88" spans="1:16" ht="15">
      <c r="B88" s="249"/>
      <c r="C88" s="249"/>
      <c r="D88" s="249"/>
      <c r="E88" s="249"/>
      <c r="F88" s="249"/>
      <c r="I88" s="245"/>
    </row>
    <row r="89" spans="1:16" ht="15">
      <c r="B89" s="249"/>
      <c r="C89" s="249"/>
      <c r="D89" s="249"/>
      <c r="E89" s="249"/>
      <c r="F89" s="249"/>
      <c r="I89" s="245"/>
    </row>
    <row r="90" spans="1:16" ht="15">
      <c r="B90" s="249"/>
      <c r="C90" s="249"/>
      <c r="D90" s="249"/>
      <c r="E90" s="249"/>
      <c r="F90" s="249"/>
      <c r="I90" s="245"/>
    </row>
    <row r="91" spans="1:16" ht="15">
      <c r="B91" s="250"/>
      <c r="I91" s="245"/>
    </row>
    <row r="92" spans="1:16" ht="15">
      <c r="B92" s="250"/>
      <c r="C92" s="251"/>
      <c r="D92" s="251"/>
      <c r="E92" s="251"/>
      <c r="F92" s="251"/>
      <c r="I92" s="245"/>
    </row>
    <row r="93" spans="1:16" ht="15">
      <c r="B93" s="250"/>
      <c r="C93" s="251"/>
      <c r="D93" s="251"/>
      <c r="E93" s="251"/>
      <c r="F93" s="251"/>
      <c r="I93" s="245"/>
    </row>
    <row r="94" spans="1:16" ht="15">
      <c r="B94" s="250"/>
      <c r="C94" s="251"/>
      <c r="D94" s="251"/>
      <c r="E94" s="251"/>
      <c r="F94" s="251"/>
      <c r="I94" s="245"/>
    </row>
    <row r="95" spans="1:16" ht="15">
      <c r="B95" s="250"/>
      <c r="C95" s="251"/>
      <c r="D95" s="251"/>
      <c r="E95" s="251"/>
      <c r="F95" s="251"/>
      <c r="I95" s="245"/>
    </row>
    <row r="96" spans="1:16" ht="15">
      <c r="B96" s="250"/>
      <c r="C96" s="251"/>
      <c r="D96" s="251"/>
      <c r="E96" s="251"/>
      <c r="F96" s="251"/>
      <c r="I96" s="245"/>
    </row>
    <row r="97" spans="2:9" ht="15">
      <c r="B97" s="250"/>
      <c r="C97" s="251"/>
      <c r="D97" s="251"/>
      <c r="E97" s="251"/>
      <c r="F97" s="251"/>
      <c r="I97" s="245"/>
    </row>
    <row r="98" spans="2:9" ht="15">
      <c r="B98" s="250"/>
      <c r="C98" s="251"/>
      <c r="D98" s="251"/>
      <c r="E98" s="251"/>
      <c r="F98" s="251"/>
      <c r="I98" s="245"/>
    </row>
    <row r="99" spans="2:9" ht="15">
      <c r="B99" s="250"/>
      <c r="C99" s="251"/>
      <c r="D99" s="251"/>
      <c r="E99" s="251"/>
      <c r="F99" s="251"/>
      <c r="I99" s="245"/>
    </row>
    <row r="100" spans="2:9" ht="15">
      <c r="B100" s="250"/>
      <c r="C100" s="251"/>
      <c r="D100" s="251"/>
      <c r="E100" s="251"/>
      <c r="F100" s="251"/>
      <c r="I100" s="245"/>
    </row>
    <row r="101" spans="2:9" ht="15">
      <c r="B101" s="250"/>
      <c r="C101" s="251"/>
      <c r="D101" s="251"/>
      <c r="E101" s="251"/>
      <c r="F101" s="251"/>
      <c r="I101" s="245"/>
    </row>
    <row r="102" spans="2:9" ht="15">
      <c r="B102" s="250"/>
      <c r="C102" s="251"/>
      <c r="D102" s="251"/>
      <c r="E102" s="251"/>
      <c r="F102" s="251"/>
      <c r="I102" s="245"/>
    </row>
    <row r="103" spans="2:9" ht="15">
      <c r="B103" s="250"/>
      <c r="C103" s="251"/>
      <c r="D103" s="251"/>
      <c r="E103" s="251"/>
      <c r="F103" s="251"/>
      <c r="I103" s="245"/>
    </row>
    <row r="104" spans="2:9" ht="15">
      <c r="B104" s="250"/>
      <c r="C104" s="251"/>
      <c r="D104" s="251"/>
      <c r="E104" s="251"/>
      <c r="F104" s="251"/>
      <c r="I104" s="245"/>
    </row>
    <row r="105" spans="2:9" ht="15">
      <c r="B105" s="250"/>
      <c r="C105" s="251"/>
      <c r="D105" s="251"/>
      <c r="E105" s="251"/>
      <c r="F105" s="251"/>
      <c r="I105" s="245"/>
    </row>
    <row r="106" spans="2:9" ht="15">
      <c r="B106" s="250"/>
      <c r="C106" s="251"/>
      <c r="D106" s="251"/>
      <c r="E106" s="251"/>
      <c r="F106" s="251"/>
      <c r="I106" s="245"/>
    </row>
    <row r="107" spans="2:9" ht="15">
      <c r="B107" s="250"/>
      <c r="C107" s="251"/>
      <c r="D107" s="251"/>
      <c r="E107" s="251"/>
      <c r="F107" s="251"/>
      <c r="I107" s="245"/>
    </row>
    <row r="108" spans="2:9" ht="15">
      <c r="B108" s="250"/>
      <c r="C108" s="251"/>
      <c r="D108" s="251"/>
      <c r="E108" s="251"/>
      <c r="F108" s="251"/>
      <c r="I108" s="245"/>
    </row>
    <row r="109" spans="2:9" ht="15">
      <c r="B109" s="250"/>
      <c r="C109" s="251"/>
      <c r="D109" s="251"/>
      <c r="E109" s="251"/>
      <c r="F109" s="251"/>
      <c r="I109" s="245"/>
    </row>
    <row r="110" spans="2:9" ht="15">
      <c r="B110" s="250"/>
      <c r="C110" s="251"/>
      <c r="D110" s="251"/>
      <c r="E110" s="251"/>
      <c r="F110" s="251"/>
      <c r="I110" s="245"/>
    </row>
    <row r="111" spans="2:9" ht="15">
      <c r="B111" s="250"/>
      <c r="C111" s="251"/>
      <c r="D111" s="251"/>
      <c r="E111" s="251"/>
      <c r="F111" s="251"/>
      <c r="I111" s="245"/>
    </row>
    <row r="112" spans="2:9" ht="15">
      <c r="B112" s="250"/>
      <c r="C112" s="251"/>
      <c r="D112" s="251"/>
      <c r="E112" s="251"/>
      <c r="F112" s="251"/>
      <c r="I112" s="245"/>
    </row>
    <row r="113" spans="2:9" ht="15">
      <c r="B113" s="250"/>
      <c r="C113" s="251"/>
      <c r="D113" s="251"/>
      <c r="E113" s="251"/>
      <c r="F113" s="251"/>
      <c r="I113" s="245"/>
    </row>
    <row r="114" spans="2:9" ht="15">
      <c r="B114" s="250"/>
      <c r="C114" s="251"/>
      <c r="D114" s="251"/>
      <c r="E114" s="251"/>
      <c r="F114" s="251"/>
      <c r="I114" s="245"/>
    </row>
    <row r="115" spans="2:9" ht="15">
      <c r="B115" s="250"/>
      <c r="C115" s="251"/>
      <c r="D115" s="251"/>
      <c r="E115" s="251"/>
      <c r="F115" s="251"/>
      <c r="I115" s="245"/>
    </row>
    <row r="116" spans="2:9" ht="15">
      <c r="B116" s="250"/>
      <c r="C116" s="251"/>
      <c r="D116" s="251"/>
      <c r="E116" s="251"/>
      <c r="F116" s="251"/>
      <c r="I116" s="245"/>
    </row>
    <row r="117" spans="2:9" ht="15">
      <c r="B117" s="250"/>
      <c r="C117" s="251"/>
      <c r="D117" s="251"/>
      <c r="E117" s="251"/>
      <c r="F117" s="251"/>
      <c r="I117" s="245"/>
    </row>
    <row r="118" spans="2:9" ht="15">
      <c r="B118" s="250"/>
      <c r="C118" s="251"/>
      <c r="D118" s="251"/>
      <c r="E118" s="251"/>
      <c r="F118" s="251"/>
      <c r="I118" s="245"/>
    </row>
    <row r="119" spans="2:9" ht="15">
      <c r="B119" s="250"/>
      <c r="C119" s="251"/>
      <c r="D119" s="251"/>
      <c r="E119" s="251"/>
      <c r="F119" s="251"/>
      <c r="I119" s="245"/>
    </row>
    <row r="120" spans="2:9" ht="15">
      <c r="B120" s="250"/>
      <c r="C120" s="251"/>
      <c r="D120" s="251"/>
      <c r="E120" s="251"/>
      <c r="F120" s="251"/>
      <c r="I120" s="245"/>
    </row>
    <row r="121" spans="2:9" ht="15">
      <c r="B121" s="250"/>
      <c r="C121" s="251"/>
      <c r="D121" s="251"/>
      <c r="E121" s="251"/>
      <c r="F121" s="251"/>
      <c r="I121" s="245"/>
    </row>
    <row r="122" spans="2:9" ht="15">
      <c r="B122" s="250"/>
      <c r="C122" s="251"/>
      <c r="D122" s="251"/>
      <c r="E122" s="251"/>
      <c r="F122" s="251"/>
      <c r="I122" s="245"/>
    </row>
    <row r="123" spans="2:9" ht="15">
      <c r="B123" s="250"/>
      <c r="C123" s="251"/>
      <c r="D123" s="251"/>
      <c r="E123" s="251"/>
      <c r="F123" s="251"/>
      <c r="I123" s="245"/>
    </row>
    <row r="124" spans="2:9" ht="15">
      <c r="B124" s="250"/>
      <c r="C124" s="251"/>
      <c r="D124" s="251"/>
      <c r="E124" s="251"/>
      <c r="F124" s="251"/>
      <c r="I124" s="245"/>
    </row>
    <row r="125" spans="2:9" ht="15">
      <c r="B125" s="250"/>
      <c r="C125" s="251"/>
      <c r="D125" s="251"/>
      <c r="E125" s="251"/>
      <c r="F125" s="251"/>
      <c r="I125" s="245"/>
    </row>
    <row r="126" spans="2:9" ht="15">
      <c r="B126" s="250"/>
      <c r="C126" s="251"/>
      <c r="D126" s="251"/>
      <c r="E126" s="251"/>
      <c r="F126" s="251"/>
      <c r="I126" s="245"/>
    </row>
    <row r="127" spans="2:9" ht="15">
      <c r="B127" s="250"/>
      <c r="C127" s="251"/>
      <c r="D127" s="251"/>
      <c r="E127" s="251"/>
      <c r="F127" s="251"/>
      <c r="H127" s="245"/>
      <c r="I127" s="245"/>
    </row>
    <row r="128" spans="2:9" ht="15">
      <c r="B128" s="250"/>
      <c r="C128" s="251"/>
      <c r="D128" s="251"/>
      <c r="E128" s="251"/>
      <c r="F128" s="251"/>
      <c r="H128" s="245"/>
    </row>
    <row r="129" spans="2:8" ht="15">
      <c r="B129" s="250"/>
      <c r="C129" s="251"/>
      <c r="D129" s="251"/>
      <c r="E129" s="251"/>
      <c r="F129" s="251"/>
      <c r="H129" s="245"/>
    </row>
    <row r="130" spans="2:8" ht="15">
      <c r="B130" s="250"/>
      <c r="C130" s="251"/>
      <c r="D130" s="251"/>
      <c r="E130" s="251"/>
      <c r="F130" s="251"/>
      <c r="H130" s="245"/>
    </row>
    <row r="131" spans="2:8" ht="15">
      <c r="B131" s="250"/>
      <c r="C131" s="251"/>
      <c r="D131" s="251"/>
      <c r="E131" s="251"/>
      <c r="F131" s="251"/>
      <c r="H131" s="245"/>
    </row>
    <row r="132" spans="2:8" ht="15">
      <c r="B132" s="250"/>
      <c r="C132" s="251"/>
      <c r="D132" s="251"/>
      <c r="E132" s="251"/>
      <c r="F132" s="251"/>
      <c r="H132" s="245"/>
    </row>
    <row r="133" spans="2:8" ht="15">
      <c r="B133" s="250"/>
      <c r="C133" s="251"/>
      <c r="D133" s="251"/>
      <c r="E133" s="251"/>
      <c r="F133" s="251"/>
      <c r="H133" s="245"/>
    </row>
    <row r="134" spans="2:8" ht="15">
      <c r="B134" s="250"/>
      <c r="C134" s="251"/>
      <c r="D134" s="251"/>
      <c r="E134" s="251"/>
      <c r="F134" s="251"/>
      <c r="H134" s="245"/>
    </row>
    <row r="135" spans="2:8" ht="15">
      <c r="B135" s="250"/>
      <c r="C135" s="251"/>
      <c r="D135" s="251"/>
      <c r="E135" s="251"/>
      <c r="F135" s="251"/>
      <c r="H135" s="245"/>
    </row>
    <row r="136" spans="2:8" ht="15">
      <c r="B136" s="250"/>
      <c r="C136" s="251"/>
      <c r="D136" s="251"/>
      <c r="E136" s="251"/>
      <c r="F136" s="251"/>
      <c r="H136" s="245"/>
    </row>
    <row r="137" spans="2:8" ht="15">
      <c r="B137" s="250"/>
      <c r="C137" s="251"/>
      <c r="D137" s="251"/>
      <c r="E137" s="251"/>
      <c r="F137" s="251"/>
      <c r="H137" s="245"/>
    </row>
    <row r="138" spans="2:8" ht="15">
      <c r="B138" s="250"/>
      <c r="C138" s="251"/>
      <c r="D138" s="251"/>
      <c r="E138" s="251"/>
      <c r="F138" s="251"/>
      <c r="H138" s="245"/>
    </row>
    <row r="139" spans="2:8" ht="15">
      <c r="B139" s="250"/>
      <c r="C139" s="251"/>
      <c r="D139" s="251"/>
      <c r="E139" s="251"/>
      <c r="F139" s="251"/>
      <c r="H139" s="245"/>
    </row>
    <row r="140" spans="2:8" ht="15">
      <c r="B140" s="250"/>
      <c r="C140" s="251"/>
      <c r="D140" s="251"/>
      <c r="E140" s="251"/>
      <c r="F140" s="251"/>
      <c r="H140" s="245"/>
    </row>
    <row r="141" spans="2:8" ht="15">
      <c r="B141" s="250"/>
      <c r="C141" s="251"/>
      <c r="D141" s="251"/>
      <c r="E141" s="251"/>
      <c r="F141" s="251"/>
      <c r="H141" s="245"/>
    </row>
    <row r="142" spans="2:8" ht="15">
      <c r="B142" s="250"/>
      <c r="C142" s="251"/>
      <c r="D142" s="251"/>
      <c r="E142" s="251"/>
      <c r="F142" s="251"/>
      <c r="H142" s="245"/>
    </row>
    <row r="143" spans="2:8" ht="15">
      <c r="B143" s="250"/>
      <c r="C143" s="251"/>
      <c r="D143" s="251"/>
      <c r="E143" s="251"/>
      <c r="F143" s="251"/>
      <c r="H143" s="245"/>
    </row>
    <row r="144" spans="2:8" ht="15">
      <c r="B144" s="250"/>
      <c r="C144" s="251"/>
      <c r="D144" s="251"/>
      <c r="E144" s="251"/>
      <c r="F144" s="251"/>
      <c r="H144" s="245"/>
    </row>
    <row r="145" spans="2:8" ht="15">
      <c r="B145" s="250"/>
      <c r="C145" s="251"/>
      <c r="D145" s="251"/>
      <c r="E145" s="251"/>
      <c r="F145" s="251"/>
      <c r="H145" s="245"/>
    </row>
    <row r="146" spans="2:8" ht="15">
      <c r="B146" s="250"/>
      <c r="C146" s="251"/>
      <c r="D146" s="251"/>
      <c r="E146" s="251"/>
      <c r="F146" s="251"/>
      <c r="H146" s="245"/>
    </row>
    <row r="147" spans="2:8" ht="15">
      <c r="B147" s="250"/>
      <c r="C147" s="251"/>
      <c r="D147" s="251"/>
      <c r="E147" s="251"/>
      <c r="F147" s="251"/>
      <c r="H147" s="245"/>
    </row>
    <row r="148" spans="2:8" ht="15">
      <c r="B148" s="250"/>
      <c r="C148" s="251"/>
      <c r="D148" s="251"/>
      <c r="E148" s="251"/>
      <c r="F148" s="251"/>
      <c r="H148" s="245"/>
    </row>
    <row r="149" spans="2:8" ht="15">
      <c r="B149" s="250"/>
      <c r="C149" s="251"/>
      <c r="D149" s="251"/>
      <c r="E149" s="251"/>
      <c r="F149" s="251"/>
      <c r="H149" s="245"/>
    </row>
    <row r="150" spans="2:8" ht="15">
      <c r="B150" s="250"/>
      <c r="C150" s="251"/>
      <c r="D150" s="251"/>
      <c r="E150" s="251"/>
      <c r="F150" s="251"/>
      <c r="H150" s="245"/>
    </row>
    <row r="151" spans="2:8" ht="15">
      <c r="B151" s="250"/>
      <c r="C151" s="251"/>
      <c r="D151" s="251"/>
      <c r="E151" s="251"/>
      <c r="F151" s="251"/>
      <c r="H151" s="245"/>
    </row>
    <row r="152" spans="2:8" ht="15">
      <c r="B152" s="250"/>
      <c r="C152" s="251"/>
      <c r="D152" s="251"/>
      <c r="E152" s="251"/>
      <c r="F152" s="251"/>
      <c r="H152" s="245"/>
    </row>
    <row r="153" spans="2:8" ht="15">
      <c r="B153" s="250"/>
      <c r="C153" s="251"/>
      <c r="D153" s="251"/>
      <c r="E153" s="251"/>
      <c r="F153" s="251"/>
      <c r="H153" s="245"/>
    </row>
    <row r="154" spans="2:8" ht="15">
      <c r="B154" s="250"/>
      <c r="C154" s="251"/>
      <c r="D154" s="251"/>
      <c r="E154" s="251"/>
      <c r="F154" s="251"/>
      <c r="H154" s="245"/>
    </row>
    <row r="155" spans="2:8" ht="15">
      <c r="B155" s="250"/>
      <c r="C155" s="251"/>
      <c r="D155" s="251"/>
      <c r="E155" s="251"/>
      <c r="F155" s="251"/>
      <c r="H155" s="245"/>
    </row>
    <row r="156" spans="2:8" ht="15">
      <c r="B156" s="250"/>
      <c r="C156" s="251"/>
      <c r="D156" s="251"/>
      <c r="E156" s="251"/>
      <c r="F156" s="251"/>
      <c r="H156" s="245"/>
    </row>
    <row r="157" spans="2:8" ht="15">
      <c r="B157" s="250"/>
      <c r="C157" s="251"/>
      <c r="D157" s="251"/>
      <c r="E157" s="251"/>
      <c r="F157" s="251"/>
      <c r="H157" s="245"/>
    </row>
    <row r="158" spans="2:8" ht="15">
      <c r="B158" s="250"/>
      <c r="C158" s="251"/>
      <c r="D158" s="251"/>
      <c r="E158" s="251"/>
      <c r="F158" s="251"/>
      <c r="H158" s="245"/>
    </row>
    <row r="159" spans="2:8" ht="15">
      <c r="B159" s="250"/>
      <c r="C159" s="251"/>
      <c r="D159" s="251"/>
      <c r="E159" s="251"/>
      <c r="F159" s="251"/>
    </row>
    <row r="160" spans="2:8" ht="15">
      <c r="B160" s="250"/>
      <c r="C160" s="251"/>
      <c r="D160" s="251"/>
      <c r="E160" s="251"/>
      <c r="F160" s="251"/>
    </row>
    <row r="161" spans="2:6" ht="15">
      <c r="B161" s="250"/>
      <c r="C161" s="251"/>
      <c r="D161" s="251"/>
      <c r="E161" s="251"/>
      <c r="F161" s="251"/>
    </row>
    <row r="162" spans="2:6" ht="15">
      <c r="B162" s="250"/>
      <c r="C162" s="251"/>
      <c r="D162" s="251"/>
      <c r="E162" s="251"/>
      <c r="F162" s="251"/>
    </row>
    <row r="163" spans="2:6" ht="15">
      <c r="B163" s="250"/>
      <c r="C163" s="251"/>
      <c r="D163" s="251"/>
      <c r="E163" s="251"/>
      <c r="F163" s="251"/>
    </row>
    <row r="164" spans="2:6" ht="15">
      <c r="B164" s="250"/>
      <c r="C164" s="251"/>
      <c r="D164" s="251"/>
      <c r="E164" s="251"/>
      <c r="F164" s="251"/>
    </row>
    <row r="165" spans="2:6" ht="15">
      <c r="B165" s="250"/>
      <c r="C165" s="251"/>
      <c r="D165" s="251"/>
      <c r="E165" s="251"/>
      <c r="F165" s="251"/>
    </row>
    <row r="166" spans="2:6" ht="15">
      <c r="B166" s="250"/>
      <c r="C166" s="251"/>
      <c r="D166" s="251"/>
      <c r="E166" s="251"/>
      <c r="F166" s="251"/>
    </row>
    <row r="167" spans="2:6" ht="15">
      <c r="B167" s="250"/>
      <c r="C167" s="251"/>
      <c r="D167" s="251"/>
      <c r="E167" s="251"/>
      <c r="F167" s="251"/>
    </row>
    <row r="168" spans="2:6" ht="15">
      <c r="B168" s="250"/>
      <c r="C168" s="251"/>
      <c r="D168" s="251"/>
      <c r="E168" s="251"/>
      <c r="F168" s="251"/>
    </row>
    <row r="169" spans="2:6" ht="15">
      <c r="B169" s="250"/>
      <c r="C169" s="251"/>
      <c r="D169" s="251"/>
      <c r="E169" s="251"/>
      <c r="F169" s="251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2019-10-28T11:26:25Z</dcterms:created>
  <dcterms:modified xsi:type="dcterms:W3CDTF">2019-10-28T11:27:02Z</dcterms:modified>
</cp:coreProperties>
</file>