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620"/>
  </bookViews>
  <sheets>
    <sheet name="Table3" sheetId="1" r:id="rId1"/>
    <sheet name="Table4" sheetId="2" r:id="rId2"/>
    <sheet name="Table5a" sheetId="3" r:id="rId3"/>
    <sheet name="Table5b" sheetId="4" r:id="rId4"/>
    <sheet name="Table5c0408" sheetId="5" r:id="rId5"/>
    <sheet name="Table5c1519" sheetId="6" r:id="rId6"/>
    <sheet name="Table6" sheetId="7" r:id="rId7"/>
    <sheet name="Table7" sheetId="8" r:id="rId8"/>
    <sheet name="Table8" sheetId="9" r:id="rId9"/>
    <sheet name="Table9-11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 localSheetId="9">#REF!</definedName>
    <definedName name="_new2">#REF!</definedName>
    <definedName name="_Order1" hidden="1">255</definedName>
    <definedName name="adjustacc">#REF!</definedName>
    <definedName name="compnum">#REF!</definedName>
    <definedName name="MACROS" localSheetId="9">[2]Table!$M$1:$IG$8163</definedName>
    <definedName name="MACROS">[3]Table!$M$1:$IG$8163</definedName>
    <definedName name="MACROS2">#REF!</definedName>
    <definedName name="new" localSheetId="9" hidden="1">#REF!</definedName>
    <definedName name="new" hidden="1">#REF!</definedName>
    <definedName name="_xlnm.Print_Area" localSheetId="1">Table4!$A$1:$N$73</definedName>
    <definedName name="_xlnm.Print_Area" localSheetId="2">Table5a!$A$1:$O$55</definedName>
    <definedName name="_xlnm.Print_Area" localSheetId="3">Table5b!$A:$P</definedName>
    <definedName name="_xlnm.Print_Area" localSheetId="4">Table5c0408!$A$1:$G$59</definedName>
    <definedName name="_xlnm.Print_Area" localSheetId="5">Table5c1519!$A$1:$G$59</definedName>
    <definedName name="_xlnm.Print_Area" localSheetId="8">Table8!$A$1:$K$38</definedName>
    <definedName name="_xlnm.Print_Area" localSheetId="9">'Table9-11'!$A$1:$J$67</definedName>
    <definedName name="_xlnm.Print_Titles" localSheetId="0">Table3!$1:$6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Source_year_accident">'Table9-11'!$B$37</definedName>
    <definedName name="Source_year_casualty">'Table9-11'!$B$16</definedName>
    <definedName name="TIME" localSheetId="9">[2]Table!$E$1:$IG$8163</definedName>
    <definedName name="TIME">[3]Table!$E$1:$IG$8163</definedName>
    <definedName name="TIME2">#REF!</definedName>
    <definedName name="Value_Year">'[4]Uprating series'!$B$4</definedName>
    <definedName name="WHOLE" localSheetId="9">[2]Table!$BZ$371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G78" i="6" l="1"/>
  <c r="F78" i="6"/>
  <c r="E78" i="6"/>
  <c r="D78" i="6"/>
  <c r="C78" i="6"/>
  <c r="B78" i="6"/>
  <c r="G77" i="6"/>
  <c r="F77" i="6"/>
  <c r="E77" i="6"/>
  <c r="D77" i="6"/>
  <c r="C77" i="6"/>
  <c r="B77" i="6"/>
  <c r="G76" i="6"/>
  <c r="F76" i="6"/>
  <c r="E76" i="6"/>
  <c r="D76" i="6"/>
  <c r="C76" i="6"/>
  <c r="B76" i="6"/>
  <c r="G75" i="6"/>
  <c r="F75" i="6"/>
  <c r="E75" i="6"/>
  <c r="D75" i="6"/>
  <c r="C75" i="6"/>
  <c r="G74" i="6"/>
  <c r="F74" i="6"/>
  <c r="E74" i="6"/>
  <c r="D74" i="6"/>
  <c r="C74" i="6"/>
  <c r="B74" i="6"/>
  <c r="G73" i="6"/>
  <c r="F73" i="6"/>
  <c r="E73" i="6"/>
  <c r="D73" i="6"/>
  <c r="C73" i="6"/>
  <c r="B73" i="6"/>
  <c r="G72" i="6"/>
  <c r="F72" i="6"/>
  <c r="E72" i="6"/>
  <c r="D72" i="6"/>
  <c r="C72" i="6"/>
  <c r="B72" i="6"/>
  <c r="G71" i="6"/>
  <c r="F71" i="6"/>
  <c r="E71" i="6"/>
  <c r="D71" i="6"/>
  <c r="C71" i="6"/>
  <c r="B71" i="6"/>
  <c r="G70" i="6"/>
  <c r="F70" i="6"/>
  <c r="E70" i="6"/>
  <c r="D70" i="6"/>
  <c r="C70" i="6"/>
  <c r="B70" i="6"/>
  <c r="G69" i="6"/>
  <c r="F69" i="6"/>
  <c r="E69" i="6"/>
  <c r="D69" i="6"/>
  <c r="C69" i="6"/>
  <c r="B69" i="6"/>
  <c r="G68" i="6"/>
  <c r="F68" i="6"/>
  <c r="E68" i="6"/>
  <c r="D68" i="6"/>
  <c r="C68" i="6"/>
  <c r="G67" i="6"/>
  <c r="F67" i="6"/>
  <c r="E67" i="6"/>
  <c r="D67" i="6"/>
  <c r="C67" i="6"/>
  <c r="B67" i="6"/>
  <c r="G66" i="6"/>
  <c r="F66" i="6"/>
  <c r="E66" i="6"/>
  <c r="D66" i="6"/>
  <c r="C66" i="6"/>
  <c r="G76" i="5"/>
  <c r="F76" i="5"/>
  <c r="E76" i="5"/>
  <c r="D76" i="5"/>
  <c r="C76" i="5"/>
  <c r="B76" i="5"/>
  <c r="G75" i="5"/>
  <c r="F75" i="5"/>
  <c r="E75" i="5"/>
  <c r="D75" i="5"/>
  <c r="C75" i="5"/>
  <c r="B75" i="5"/>
  <c r="G74" i="5"/>
  <c r="F74" i="5"/>
  <c r="E74" i="5"/>
  <c r="D74" i="5"/>
  <c r="C74" i="5"/>
  <c r="B74" i="5"/>
  <c r="G73" i="5"/>
  <c r="F73" i="5"/>
  <c r="E73" i="5"/>
  <c r="D73" i="5"/>
  <c r="C73" i="5"/>
  <c r="G72" i="5"/>
  <c r="F72" i="5"/>
  <c r="E72" i="5"/>
  <c r="D72" i="5"/>
  <c r="C72" i="5"/>
  <c r="B72" i="5"/>
  <c r="G71" i="5"/>
  <c r="F71" i="5"/>
  <c r="E71" i="5"/>
  <c r="D71" i="5"/>
  <c r="C71" i="5"/>
  <c r="B71" i="5"/>
  <c r="G70" i="5"/>
  <c r="F70" i="5"/>
  <c r="E70" i="5"/>
  <c r="D70" i="5"/>
  <c r="C70" i="5"/>
  <c r="B70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G65" i="5"/>
  <c r="F65" i="5"/>
  <c r="E65" i="5"/>
  <c r="D65" i="5"/>
  <c r="C65" i="5"/>
  <c r="B65" i="5"/>
  <c r="G64" i="5"/>
  <c r="F64" i="5"/>
  <c r="E64" i="5"/>
  <c r="D64" i="5"/>
  <c r="C64" i="5"/>
  <c r="L70" i="2"/>
  <c r="I70" i="2"/>
  <c r="H70" i="2"/>
  <c r="G70" i="2"/>
  <c r="F70" i="2"/>
  <c r="D70" i="2"/>
  <c r="C70" i="2"/>
  <c r="B70" i="2"/>
  <c r="L68" i="2"/>
  <c r="I68" i="2"/>
  <c r="H68" i="2"/>
  <c r="G68" i="2"/>
  <c r="F68" i="2"/>
  <c r="D68" i="2"/>
  <c r="C68" i="2"/>
  <c r="B68" i="2"/>
  <c r="L64" i="2"/>
  <c r="I64" i="2"/>
  <c r="H64" i="2"/>
  <c r="G64" i="2"/>
  <c r="F64" i="2"/>
  <c r="D64" i="2"/>
  <c r="C64" i="2"/>
  <c r="B64" i="2"/>
  <c r="L62" i="2"/>
  <c r="I62" i="2"/>
  <c r="H62" i="2"/>
  <c r="G62" i="2"/>
  <c r="F62" i="2"/>
  <c r="D62" i="2"/>
  <c r="C62" i="2"/>
  <c r="B62" i="2"/>
  <c r="L58" i="2"/>
  <c r="I58" i="2"/>
  <c r="H58" i="2"/>
  <c r="G58" i="2"/>
  <c r="F58" i="2"/>
  <c r="D58" i="2"/>
  <c r="C58" i="2"/>
  <c r="B58" i="2"/>
  <c r="L56" i="2"/>
  <c r="I56" i="2"/>
  <c r="H56" i="2"/>
  <c r="G56" i="2"/>
  <c r="F56" i="2"/>
  <c r="D56" i="2"/>
  <c r="C56" i="2"/>
  <c r="B56" i="2"/>
  <c r="N50" i="2"/>
  <c r="N49" i="2"/>
  <c r="J49" i="2"/>
  <c r="J70" i="2" s="1"/>
  <c r="N44" i="2"/>
  <c r="J44" i="2"/>
  <c r="N40" i="2"/>
  <c r="J40" i="2"/>
  <c r="J68" i="2" s="1"/>
  <c r="N39" i="2"/>
  <c r="J39" i="2"/>
  <c r="N33" i="2"/>
  <c r="J33" i="2"/>
  <c r="J64" i="2" s="1"/>
  <c r="N32" i="2"/>
  <c r="J32" i="2"/>
  <c r="N31" i="2"/>
  <c r="J31" i="2"/>
  <c r="N30" i="2"/>
  <c r="J30" i="2"/>
  <c r="N29" i="2"/>
  <c r="J29" i="2"/>
  <c r="N25" i="2"/>
  <c r="J25" i="2"/>
  <c r="N24" i="2"/>
  <c r="J24" i="2"/>
  <c r="N23" i="2"/>
  <c r="J23" i="2"/>
  <c r="N22" i="2"/>
  <c r="J22" i="2"/>
  <c r="N21" i="2"/>
  <c r="J21" i="2"/>
  <c r="N17" i="2"/>
  <c r="J17" i="2"/>
  <c r="J56" i="2" s="1"/>
  <c r="N16" i="2"/>
  <c r="J16" i="2"/>
  <c r="N15" i="2"/>
  <c r="J15" i="2"/>
  <c r="N14" i="2"/>
  <c r="J14" i="2"/>
  <c r="N13" i="2"/>
  <c r="J13" i="2"/>
  <c r="J58" i="2" l="1"/>
  <c r="J62" i="2"/>
</calcChain>
</file>

<file path=xl/sharedStrings.xml><?xml version="1.0" encoding="utf-8"?>
<sst xmlns="http://schemas.openxmlformats.org/spreadsheetml/2006/main" count="1109" uniqueCount="248">
  <si>
    <t>Table 3a</t>
  </si>
  <si>
    <r>
      <t xml:space="preserve">Accidents by police force division and severity </t>
    </r>
    <r>
      <rPr>
        <b/>
        <vertAlign val="superscript"/>
        <sz val="10"/>
        <rFont val="Arial"/>
        <family val="2"/>
      </rPr>
      <t>1</t>
    </r>
  </si>
  <si>
    <t>Years:2004-08 and 2015-2019 averages, 2015 to 2019</t>
  </si>
  <si>
    <t>Fatal</t>
  </si>
  <si>
    <t>Serious</t>
  </si>
  <si>
    <t>Slight</t>
  </si>
  <si>
    <t>Fatal &amp; Serious</t>
  </si>
  <si>
    <t>All severities</t>
  </si>
  <si>
    <r>
      <t xml:space="preserve">North East </t>
    </r>
    <r>
      <rPr>
        <b/>
        <vertAlign val="superscript"/>
        <sz val="10"/>
        <rFont val="Arial"/>
        <family val="2"/>
      </rPr>
      <t>2</t>
    </r>
  </si>
  <si>
    <t>2004-08 average</t>
  </si>
  <si>
    <t>2015-2019 average</t>
  </si>
  <si>
    <t>..</t>
  </si>
  <si>
    <t>Tayside</t>
  </si>
  <si>
    <t>Argyll/W.Dunb'shire</t>
  </si>
  <si>
    <t>Forth Valley</t>
  </si>
  <si>
    <t>Dumfries &amp; Galloway</t>
  </si>
  <si>
    <t>Ayrshire</t>
  </si>
  <si>
    <t>Greater Glasgow</t>
  </si>
  <si>
    <t xml:space="preserve">1. Due to changes in the the way casualty severities are recorded, figures for serious and slight casualties in 2019 </t>
  </si>
  <si>
    <t>are not comparable with previous years.</t>
  </si>
  <si>
    <t>2. In 2015 the police created a new North East division by combining Aberdeen City, Moray and Aberdeenshire councils.</t>
  </si>
  <si>
    <t>Lothians &amp; Borders</t>
  </si>
  <si>
    <t>Edinburgh</t>
  </si>
  <si>
    <t>Highlands &amp; Islands</t>
  </si>
  <si>
    <t>Fife</t>
  </si>
  <si>
    <t>Renfrewshire/Inverclyde</t>
  </si>
  <si>
    <t>Lanarkshire</t>
  </si>
  <si>
    <t>Table 4</t>
  </si>
  <si>
    <t>ACCIDENTS</t>
  </si>
  <si>
    <t>Reported accidents by road type and severity</t>
  </si>
  <si>
    <t>2004-08 and 2015 to 2019 averages, 2015 to 2019</t>
  </si>
  <si>
    <t>Severity/Year</t>
  </si>
  <si>
    <t xml:space="preserve">Trunk </t>
  </si>
  <si>
    <t>Local Authority</t>
  </si>
  <si>
    <t>All Roads</t>
  </si>
  <si>
    <t>Trunk % of total</t>
  </si>
  <si>
    <t>Major roads</t>
  </si>
  <si>
    <t>Minor roads</t>
  </si>
  <si>
    <t>Non built up</t>
  </si>
  <si>
    <t>Built up</t>
  </si>
  <si>
    <t>Total</t>
  </si>
  <si>
    <t>Non Built up</t>
  </si>
  <si>
    <t>(a) numbers</t>
  </si>
  <si>
    <r>
      <t>Serious</t>
    </r>
    <r>
      <rPr>
        <vertAlign val="superscript"/>
        <sz val="12"/>
        <rFont val="Arial"/>
        <family val="2"/>
      </rPr>
      <t xml:space="preserve"> 1</t>
    </r>
  </si>
  <si>
    <t xml:space="preserve"> </t>
  </si>
  <si>
    <t>All Severities</t>
  </si>
  <si>
    <t xml:space="preserve">(b) annual averages </t>
  </si>
  <si>
    <r>
      <t xml:space="preserve">      2004-08 average</t>
    </r>
    <r>
      <rPr>
        <vertAlign val="superscript"/>
        <sz val="12"/>
        <rFont val="Arial"/>
        <family val="2"/>
      </rPr>
      <t>(1)</t>
    </r>
  </si>
  <si>
    <t xml:space="preserve">      2015 to 2019 average</t>
  </si>
  <si>
    <t xml:space="preserve">(c) Per cent changes </t>
  </si>
  <si>
    <t>2019 on 2018</t>
  </si>
  <si>
    <t>2019 on 2004-08 average</t>
  </si>
  <si>
    <t>2015 to 2019 average on 2004-08 average</t>
  </si>
  <si>
    <t xml:space="preserve">1. Due to changes in severity reporting, the number of serious casualties cannot be compared directly to those reported in  </t>
  </si>
  <si>
    <t xml:space="preserve">   previous years. These % change figures for serious casualties have therefore been omitted</t>
  </si>
  <si>
    <t xml:space="preserve">Table 5 </t>
  </si>
  <si>
    <t>(a)  Reported accidents by severity and road class for built-up and non built-up roads</t>
  </si>
  <si>
    <t xml:space="preserve">       Years: 2004-08 and 2015 to 2019 averages, 2009 to 2019</t>
  </si>
  <si>
    <t>All roads</t>
  </si>
  <si>
    <t>Motor- ways</t>
  </si>
  <si>
    <t xml:space="preserve">Trunk A </t>
  </si>
  <si>
    <t xml:space="preserve">LA A </t>
  </si>
  <si>
    <t>All major roads</t>
  </si>
  <si>
    <t>B roads</t>
  </si>
  <si>
    <t>C &amp; Unclassified</t>
  </si>
  <si>
    <t>All minor roads</t>
  </si>
  <si>
    <r>
      <t xml:space="preserve">roads </t>
    </r>
    <r>
      <rPr>
        <b/>
        <vertAlign val="superscript"/>
        <sz val="11"/>
        <rFont val="Arial"/>
        <family val="2"/>
      </rPr>
      <t>(1)</t>
    </r>
  </si>
  <si>
    <t>2004-08 ave</t>
  </si>
  <si>
    <t>2015 to 2019 ave</t>
  </si>
  <si>
    <r>
      <t xml:space="preserve">2019 </t>
    </r>
    <r>
      <rPr>
        <vertAlign val="superscript"/>
        <sz val="11"/>
        <rFont val="Arial"/>
        <family val="2"/>
      </rPr>
      <t>1</t>
    </r>
  </si>
  <si>
    <r>
      <t xml:space="preserve">2015 to 2019 ave </t>
    </r>
    <r>
      <rPr>
        <b/>
        <vertAlign val="superscript"/>
        <sz val="11"/>
        <rFont val="Arial"/>
        <family val="2"/>
      </rPr>
      <t>1</t>
    </r>
  </si>
  <si>
    <t>1. Due to changes in the the way casualty severities are recorded, figures for serious  casualties in 2019 are not comparable with previous years.</t>
  </si>
  <si>
    <t>Table 5</t>
  </si>
  <si>
    <t>(b)  Reported accident rates by severity and road class for built-up and non built-up roads</t>
  </si>
  <si>
    <r>
      <t xml:space="preserve">       rates per 100 million vehicle km</t>
    </r>
    <r>
      <rPr>
        <b/>
        <vertAlign val="superscript"/>
        <sz val="12"/>
        <rFont val="Arial"/>
        <family val="2"/>
      </rPr>
      <t xml:space="preserve"> (1)</t>
    </r>
  </si>
  <si>
    <t xml:space="preserve">       Years: 2004-08 and 2015-2019 averages, 2009 to 2019</t>
  </si>
  <si>
    <t>All</t>
  </si>
  <si>
    <t>Motor-</t>
  </si>
  <si>
    <r>
      <t>roads</t>
    </r>
    <r>
      <rPr>
        <b/>
        <vertAlign val="superscript"/>
        <sz val="12"/>
        <rFont val="Arial"/>
        <family val="2"/>
      </rPr>
      <t xml:space="preserve"> </t>
    </r>
  </si>
  <si>
    <t>ways</t>
  </si>
  <si>
    <t xml:space="preserve">              roads </t>
  </si>
  <si>
    <t xml:space="preserve">roads </t>
  </si>
  <si>
    <t>major</t>
  </si>
  <si>
    <t>minor</t>
  </si>
  <si>
    <t>Non</t>
  </si>
  <si>
    <t>roads</t>
  </si>
  <si>
    <t>built</t>
  </si>
  <si>
    <t xml:space="preserve">Built </t>
  </si>
  <si>
    <r>
      <t>up</t>
    </r>
    <r>
      <rPr>
        <b/>
        <vertAlign val="superscript"/>
        <sz val="12"/>
        <rFont val="Arial"/>
        <family val="2"/>
      </rPr>
      <t>(1)</t>
    </r>
  </si>
  <si>
    <t>04-08ave</t>
  </si>
  <si>
    <t>15-19ave</t>
  </si>
  <si>
    <r>
      <t xml:space="preserve">2019 </t>
    </r>
    <r>
      <rPr>
        <vertAlign val="superscript"/>
        <sz val="11"/>
        <rFont val="Arial"/>
        <family val="2"/>
      </rPr>
      <t>2</t>
    </r>
  </si>
  <si>
    <r>
      <t xml:space="preserve">15-19ave </t>
    </r>
    <r>
      <rPr>
        <b/>
        <vertAlign val="superscript"/>
        <sz val="11"/>
        <rFont val="Arial"/>
        <family val="2"/>
      </rPr>
      <t>2</t>
    </r>
  </si>
  <si>
    <t>1. Traffic estimates are based on an "urban/rural" split which differs slightly from the "built-up/non built-up" classification used</t>
  </si>
  <si>
    <t>for the number of accidents.  Therefore, these rates are approximations: the "non-built up" rate is the number of accidents</t>
  </si>
  <si>
    <t xml:space="preserve"> on "non-built up" roads divided by the estimated volume of traffic on "rural" roads, for example.  The figures given in this</t>
  </si>
  <si>
    <t>table take account of any revisions to the traffic estimates for previous years.</t>
  </si>
  <si>
    <t>2. Due to changes in the the way casualty severities are recorded, figures for serious casualties in 2019 are not comparable with previous years.</t>
  </si>
  <si>
    <t>(c) Reported accident rates on all roads by police force area and severity</t>
  </si>
  <si>
    <t xml:space="preserve">     Years: 2004-08 and 2015-2019 averages</t>
  </si>
  <si>
    <t>Trunk</t>
  </si>
  <si>
    <t xml:space="preserve">     Local Authority </t>
  </si>
  <si>
    <t xml:space="preserve">    All</t>
  </si>
  <si>
    <t>Minor</t>
  </si>
  <si>
    <t>Severity/</t>
  </si>
  <si>
    <t>Motorways</t>
  </si>
  <si>
    <t>A roads</t>
  </si>
  <si>
    <t>A roads(1)</t>
  </si>
  <si>
    <t xml:space="preserve"> Major</t>
  </si>
  <si>
    <t>Roads</t>
  </si>
  <si>
    <t>Police force area</t>
  </si>
  <si>
    <t>Reported accident rate per 100 million vehicle km - for 2004-08 average</t>
  </si>
  <si>
    <r>
      <t xml:space="preserve">North East </t>
    </r>
    <r>
      <rPr>
        <vertAlign val="superscript"/>
        <sz val="12"/>
        <rFont val="Arial"/>
        <family val="2"/>
      </rPr>
      <t>1</t>
    </r>
  </si>
  <si>
    <t>Argyll &amp; West Dunbartonshire</t>
  </si>
  <si>
    <t>Lothians &amp; Scottish Borders</t>
  </si>
  <si>
    <t>Renfrewshire &amp; Inverclyde</t>
  </si>
  <si>
    <t>Scotland</t>
  </si>
  <si>
    <t>1. In 2015 the police created a new North East division by combining Aberdeen City, Moray and Aberdeenshire councils.</t>
  </si>
  <si>
    <t>Percentage above/below Scottish average - for 2004-08 average</t>
  </si>
  <si>
    <t>n/a</t>
  </si>
  <si>
    <t>Hide this table before sending to printer</t>
  </si>
  <si>
    <t xml:space="preserve">Leave in for Web version </t>
  </si>
  <si>
    <t xml:space="preserve">  </t>
  </si>
  <si>
    <t>Reported accident rate per 100 million vehicle km - for 2015-2019 average</t>
  </si>
  <si>
    <r>
      <t xml:space="preserve">North East </t>
    </r>
    <r>
      <rPr>
        <vertAlign val="superscript"/>
        <sz val="12"/>
        <rFont val="Arial"/>
        <family val="2"/>
      </rPr>
      <t>2</t>
    </r>
  </si>
  <si>
    <t>-</t>
  </si>
  <si>
    <r>
      <t xml:space="preserve">Serious </t>
    </r>
    <r>
      <rPr>
        <b/>
        <vertAlign val="superscript"/>
        <sz val="12"/>
        <rFont val="Arial"/>
        <family val="2"/>
      </rPr>
      <t>1</t>
    </r>
  </si>
  <si>
    <t>1. Due to changes in the the way casualty severities are recorded, figures for serious casualties in 2019 are not comparable with previous years.</t>
  </si>
  <si>
    <t>Percentage above/below Scottish average - for 2015-19 average</t>
  </si>
  <si>
    <t>North East</t>
  </si>
  <si>
    <t>Table 6</t>
  </si>
  <si>
    <t>Accidents by severity, month and road type, 2015 to 2019 average</t>
  </si>
  <si>
    <t>(figures adjusted for 30 day months)</t>
  </si>
  <si>
    <t>Trunk M &amp; A</t>
  </si>
  <si>
    <t>M &amp; A NBUP</t>
  </si>
  <si>
    <t>Minor NBUP</t>
  </si>
  <si>
    <t>M &amp; A BUP</t>
  </si>
  <si>
    <t>Minor BUP</t>
  </si>
  <si>
    <t>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</si>
  <si>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</si>
  <si>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</si>
  <si>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</si>
  <si>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</si>
  <si>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</si>
  <si>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</si>
  <si>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</si>
  <si>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</si>
  <si>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</si>
  <si>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</si>
  <si>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</si>
  <si>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</si>
  <si>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</si>
  <si>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r>
      <t xml:space="preserve">Serious </t>
    </r>
    <r>
      <rPr>
        <b/>
        <vertAlign val="superscript"/>
        <sz val="10"/>
        <rFont val="Arial Unicode MS"/>
        <family val="2"/>
      </rPr>
      <t>1</t>
    </r>
  </si>
  <si>
    <t>BUP=Built-up       NBUP=Non Built-up</t>
  </si>
  <si>
    <t>Note: As figures in this table have been adjusted to be 30 day months they may not be comparable with other tables in this publication</t>
  </si>
  <si>
    <t>Table 7</t>
  </si>
  <si>
    <t>Accidents by light condition, road surface condition(1), severity</t>
  </si>
  <si>
    <t>Built-up and non built-up roads,</t>
  </si>
  <si>
    <t>2004-08 and 2015-2019 averages, 2015 to 2019</t>
  </si>
  <si>
    <t>Built-up</t>
  </si>
  <si>
    <t>Non Built-up</t>
  </si>
  <si>
    <t>Daylight</t>
  </si>
  <si>
    <r>
      <t xml:space="preserve">2019 </t>
    </r>
    <r>
      <rPr>
        <vertAlign val="superscript"/>
        <sz val="10"/>
        <rFont val="Arial Unicode MS"/>
        <family val="2"/>
      </rPr>
      <t>2</t>
    </r>
  </si>
  <si>
    <r>
      <t xml:space="preserve">2015-19 ave </t>
    </r>
    <r>
      <rPr>
        <b/>
        <vertAlign val="superscript"/>
        <sz val="10"/>
        <rFont val="Arial Unicode MS"/>
        <family val="2"/>
      </rPr>
      <t>2</t>
    </r>
  </si>
  <si>
    <t>Darkness</t>
  </si>
  <si>
    <t>Dry</t>
  </si>
  <si>
    <t>Wet/damp/flood</t>
  </si>
  <si>
    <t>Snow/frost/ice</t>
  </si>
  <si>
    <t>All conditions</t>
  </si>
  <si>
    <t xml:space="preserve">1. Separate codes for the road surface conditions 'Oil or Diesel' and 'Mud' were used between 1999 and 2004, inclusive.   </t>
  </si>
  <si>
    <t xml:space="preserve">With effect from 2005, 'Oil or diesel' and 'mud' have been recorded under 'Special Conditions at Site'. The accidents for which these </t>
  </si>
  <si>
    <t xml:space="preserve">codes were used are included in the 'All conditions' figures, but not under any of the categories 'Dry', 'Wet/Damp/Flood' or 'Snow/Frost/Ice', </t>
  </si>
  <si>
    <t>so these changes should have had very little or no effect on the time series.</t>
  </si>
  <si>
    <t>Table 8</t>
  </si>
  <si>
    <t>Accidents by junction detail and severity</t>
  </si>
  <si>
    <t>separately for built-up and non built-up roads</t>
  </si>
  <si>
    <t>Years: 2015-2019 average</t>
  </si>
  <si>
    <r>
      <t xml:space="preserve">Slight </t>
    </r>
    <r>
      <rPr>
        <b/>
        <vertAlign val="superscript"/>
        <sz val="10"/>
        <rFont val="Arial Unicode MS"/>
        <family val="2"/>
      </rPr>
      <t>1</t>
    </r>
  </si>
  <si>
    <t>More than 20m from junction</t>
  </si>
  <si>
    <t>Roundabout</t>
  </si>
  <si>
    <t>Mini-roundabout</t>
  </si>
  <si>
    <t>T/Y staggered junc</t>
  </si>
  <si>
    <t>Slip road</t>
  </si>
  <si>
    <t>Cross roads</t>
  </si>
  <si>
    <t>Junction&gt;4 arms(not rd'about)</t>
  </si>
  <si>
    <t>Private drive</t>
  </si>
  <si>
    <t>Other junction</t>
  </si>
  <si>
    <t>Total built-up/non built-up</t>
  </si>
  <si>
    <t xml:space="preserve">1. Due to changes in severity reporting, the number of serious and slight casualties cannot be compared directly to those reported in  </t>
  </si>
  <si>
    <t xml:space="preserve">Table 9 </t>
  </si>
  <si>
    <t>COSTS</t>
  </si>
  <si>
    <t>(a)  Cost per casualty by severity: average costs for Great Britain (£) at 2019 prices</t>
  </si>
  <si>
    <t>Average for all casualties is calculated using estimates of non-reported accidents. 
Based on reported accidents only, the average value is £50,698 (it's higher as more slight injuries are estimated to go unreported)</t>
  </si>
  <si>
    <t>Killed</t>
  </si>
  <si>
    <t>Seriously Injured</t>
  </si>
  <si>
    <t>Slightly Injured</t>
  </si>
  <si>
    <t>Average all casualties</t>
  </si>
  <si>
    <t>Average cost per casualty for Great Britain</t>
  </si>
  <si>
    <t>(b)  Costs per accident by element of cost and severity</t>
  </si>
  <si>
    <t>Accident Severity</t>
  </si>
  <si>
    <t xml:space="preserve">Fatal </t>
  </si>
  <si>
    <t xml:space="preserve">Damage </t>
  </si>
  <si>
    <t>only</t>
  </si>
  <si>
    <t>Casualty related costs for GB:</t>
  </si>
  <si>
    <t xml:space="preserve">     Lost output</t>
  </si>
  <si>
    <t xml:space="preserve">     Medical/ambulance</t>
  </si>
  <si>
    <t xml:space="preserve">     Pain, grief, suffering</t>
  </si>
  <si>
    <t>Police and damage to property costs for GB:</t>
  </si>
  <si>
    <t xml:space="preserve">     Police/administration</t>
  </si>
  <si>
    <t xml:space="preserve">     Insurance</t>
  </si>
  <si>
    <t xml:space="preserve">     Damage to property</t>
  </si>
  <si>
    <t>- Motorways</t>
  </si>
  <si>
    <t>This breakdown is for the damage element only</t>
  </si>
  <si>
    <t>- Non built-up roads</t>
  </si>
  <si>
    <t>- Built-up roads</t>
  </si>
  <si>
    <t>Total costs per accident for GB</t>
  </si>
  <si>
    <t>These averages are based on reported accident numbers</t>
  </si>
  <si>
    <t>Note: Police costs have been updated following a survey in 2011 of police forces in England, Scotland and Wales.</t>
  </si>
  <si>
    <t>Table 10</t>
  </si>
  <si>
    <t>Cost per accident by road type and severity in Scotland (£) for 2019 at 2019 prices</t>
  </si>
  <si>
    <t>Average</t>
  </si>
  <si>
    <t>Damage</t>
  </si>
  <si>
    <t>Category of road</t>
  </si>
  <si>
    <t>for all</t>
  </si>
  <si>
    <t>injury</t>
  </si>
  <si>
    <t>accidents</t>
  </si>
  <si>
    <t>Non built-up roads</t>
  </si>
  <si>
    <t>Built-up roads</t>
  </si>
  <si>
    <t>Trunk roads only</t>
  </si>
  <si>
    <t>Table 11</t>
  </si>
  <si>
    <t>Total estimated accident costs in Scotland (£ million) at 2019 prices, by severity</t>
  </si>
  <si>
    <t>Years: 2009 to 2019</t>
  </si>
  <si>
    <t>Injury Road Accidents</t>
  </si>
  <si>
    <t>All injury</t>
  </si>
  <si>
    <t>Motorway</t>
  </si>
  <si>
    <t>built-up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</si>
  <si>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</si>
  <si>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</si>
  <si>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</si>
  <si>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</si>
  <si>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</si>
  <si>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</si>
  <si>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</si>
  <si>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</si>
  <si>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</si>
  <si>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</si>
  <si>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r>
      <t xml:space="preserve">2019 </t>
    </r>
    <r>
      <rPr>
        <vertAlign val="superscript"/>
        <sz val="12"/>
        <rFont val="Arial"/>
        <family val="2"/>
      </rPr>
      <t>1</t>
    </r>
  </si>
  <si>
    <t>1. Due to changes in the the way casualty severities are recorded, figures for serious and slight accidents in 2019 are not comparable with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</si>
</sst>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_)"/>
    <numFmt numFmtId="166" formatCode="General_)"/>
    <numFmt numFmtId="167" formatCode="#,##0_ ;\-#,##0\ "/>
    <numFmt numFmtId="168" formatCode="0.0"/>
    <numFmt numFmtId="169" formatCode="#,##0.0"/>
    <numFmt numFmtId="170" formatCode="_-* #,##0.0_-;\-* #,##0.0_-;_-* &quot;-&quot;?_-;_-@_-"/>
    <numFmt numFmtId="171" formatCode="0.0_)"/>
  </numFmts>
  <fonts count="62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rgb="FF0000FF"/>
      <name val="Arial"/>
      <family val="2"/>
    </font>
    <font>
      <vertAlign val="superscript"/>
      <sz val="12"/>
      <name val="Arial"/>
      <family val="2"/>
    </font>
    <font>
      <sz val="12"/>
      <name val="Arial MT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55"/>
      <name val="Arial"/>
      <family val="2"/>
    </font>
    <font>
      <b/>
      <sz val="10"/>
      <color indexed="55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55"/>
      <name val="Arial"/>
      <family val="2"/>
    </font>
    <font>
      <b/>
      <vertAlign val="superscript"/>
      <sz val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rgb="FFFF0000"/>
      <name val="Arial"/>
      <family val="2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0"/>
      <name val="Arial Unicode MS"/>
      <family val="2"/>
    </font>
    <font>
      <b/>
      <vertAlign val="superscript"/>
      <sz val="10"/>
      <name val="Arial Unicode MS"/>
      <family val="2"/>
    </font>
    <font>
      <vertAlign val="superscript"/>
      <sz val="10"/>
      <name val="Arial Unicode MS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sz val="10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8"/>
      </bottom>
      <diagonal/>
    </border>
  </borders>
  <cellStyleXfs count="168">
    <xf numFmtId="0" fontId="0" fillId="0" borderId="0">
      <alignment vertical="top"/>
    </xf>
    <xf numFmtId="43" fontId="20" fillId="0" borderId="0" applyFont="0" applyFill="0" applyBorder="0" applyAlignment="0" applyProtection="0"/>
    <xf numFmtId="0" fontId="22" fillId="0" borderId="0"/>
    <xf numFmtId="166" fontId="29" fillId="0" borderId="0"/>
    <xf numFmtId="166" fontId="29" fillId="0" borderId="0"/>
    <xf numFmtId="0" fontId="20" fillId="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0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54" fillId="0" borderId="0"/>
    <xf numFmtId="0" fontId="54" fillId="0" borderId="0"/>
    <xf numFmtId="0" fontId="20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8" borderId="8" applyNumberFormat="0" applyFont="0" applyAlignment="0" applyProtection="0"/>
    <xf numFmtId="0" fontId="54" fillId="8" borderId="8" applyNumberFormat="0" applyFont="0" applyAlignment="0" applyProtection="0"/>
    <xf numFmtId="0" fontId="54" fillId="8" borderId="8" applyNumberFormat="0" applyFont="0" applyAlignment="0" applyProtection="0"/>
    <xf numFmtId="0" fontId="54" fillId="8" borderId="8" applyNumberFormat="0" applyFont="0" applyAlignment="0" applyProtection="0"/>
    <xf numFmtId="0" fontId="54" fillId="8" borderId="8" applyNumberFormat="0" applyFont="0" applyAlignment="0" applyProtection="0"/>
    <xf numFmtId="0" fontId="54" fillId="8" borderId="8" applyNumberFormat="0" applyFont="0" applyAlignment="0" applyProtection="0"/>
    <xf numFmtId="0" fontId="54" fillId="8" borderId="8" applyNumberFormat="0" applyFont="0" applyAlignment="0" applyProtection="0"/>
    <xf numFmtId="0" fontId="54" fillId="8" borderId="8" applyNumberFormat="0" applyFont="0" applyAlignment="0" applyProtection="0"/>
    <xf numFmtId="0" fontId="54" fillId="8" borderId="8" applyNumberFormat="0" applyFont="0" applyAlignment="0" applyProtection="0"/>
    <xf numFmtId="0" fontId="9" fillId="6" borderId="5" applyNumberFormat="0" applyAlignment="0" applyProtection="0"/>
    <xf numFmtId="9" fontId="2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379">
    <xf numFmtId="0" fontId="0" fillId="0" borderId="0" xfId="0">
      <alignment vertical="top"/>
    </xf>
    <xf numFmtId="0" fontId="18" fillId="0" borderId="0" xfId="0" applyFont="1" applyAlignment="1"/>
    <xf numFmtId="0" fontId="0" fillId="0" borderId="0" xfId="0" applyAlignment="1"/>
    <xf numFmtId="0" fontId="0" fillId="0" borderId="10" xfId="0" applyBorder="1" applyAlignment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0" xfId="0" applyFont="1" applyAlignment="1">
      <alignment horizontal="right"/>
    </xf>
    <xf numFmtId="164" fontId="18" fillId="0" borderId="0" xfId="1" applyNumberFormat="1" applyFont="1" applyAlignment="1"/>
    <xf numFmtId="0" fontId="0" fillId="0" borderId="0" xfId="0" applyAlignment="1">
      <alignment horizontal="right"/>
    </xf>
    <xf numFmtId="164" fontId="0" fillId="0" borderId="0" xfId="1" applyNumberFormat="1" applyFont="1" applyAlignment="1"/>
    <xf numFmtId="0" fontId="0" fillId="0" borderId="11" xfId="0" applyBorder="1" applyAlignment="1"/>
    <xf numFmtId="164" fontId="18" fillId="0" borderId="0" xfId="1" applyNumberFormat="1" applyFont="1" applyAlignment="1">
      <alignment horizontal="right"/>
    </xf>
    <xf numFmtId="0" fontId="18" fillId="0" borderId="0" xfId="0" applyFont="1" applyBorder="1" applyAlignment="1"/>
    <xf numFmtId="164" fontId="18" fillId="0" borderId="0" xfId="1" applyNumberFormat="1" applyFont="1" applyBorder="1" applyAlignment="1"/>
    <xf numFmtId="0" fontId="18" fillId="0" borderId="0" xfId="0" applyFont="1" applyAlignment="1">
      <alignment vertical="top"/>
    </xf>
    <xf numFmtId="0" fontId="0" fillId="0" borderId="0" xfId="0" applyBorder="1" applyAlignment="1"/>
    <xf numFmtId="0" fontId="18" fillId="0" borderId="11" xfId="0" applyFont="1" applyBorder="1" applyAlignment="1"/>
    <xf numFmtId="0" fontId="18" fillId="0" borderId="11" xfId="0" applyFont="1" applyBorder="1" applyAlignment="1">
      <alignment horizontal="right"/>
    </xf>
    <xf numFmtId="164" fontId="18" fillId="0" borderId="11" xfId="1" applyNumberFormat="1" applyFont="1" applyBorder="1" applyAlignment="1"/>
    <xf numFmtId="164" fontId="18" fillId="0" borderId="11" xfId="1" applyNumberFormat="1" applyFont="1" applyBorder="1" applyAlignment="1">
      <alignment horizontal="right"/>
    </xf>
    <xf numFmtId="0" fontId="21" fillId="0" borderId="0" xfId="0" quotePrefix="1" applyFont="1" applyAlignment="1"/>
    <xf numFmtId="0" fontId="18" fillId="0" borderId="0" xfId="0" applyFont="1" applyBorder="1" applyAlignment="1">
      <alignment horizontal="right"/>
    </xf>
    <xf numFmtId="0" fontId="21" fillId="0" borderId="0" xfId="0" applyFont="1" applyAlignment="1"/>
    <xf numFmtId="164" fontId="0" fillId="0" borderId="0" xfId="1" applyNumberFormat="1" applyFont="1" applyBorder="1" applyAlignment="1"/>
    <xf numFmtId="0" fontId="23" fillId="0" borderId="0" xfId="2" applyFont="1" applyAlignment="1">
      <alignment horizontal="left"/>
    </xf>
    <xf numFmtId="0" fontId="22" fillId="0" borderId="0" xfId="2" applyFont="1"/>
    <xf numFmtId="0" fontId="23" fillId="0" borderId="0" xfId="0" applyFont="1" applyAlignment="1">
      <alignment horizontal="right"/>
    </xf>
    <xf numFmtId="0" fontId="24" fillId="0" borderId="0" xfId="2" applyFont="1"/>
    <xf numFmtId="0" fontId="23" fillId="0" borderId="0" xfId="2" applyFont="1"/>
    <xf numFmtId="0" fontId="25" fillId="0" borderId="0" xfId="2" applyFont="1"/>
    <xf numFmtId="0" fontId="22" fillId="0" borderId="12" xfId="2" applyFont="1" applyBorder="1"/>
    <xf numFmtId="0" fontId="25" fillId="0" borderId="13" xfId="2" applyFont="1" applyBorder="1" applyAlignment="1">
      <alignment horizontal="center"/>
    </xf>
    <xf numFmtId="0" fontId="25" fillId="0" borderId="14" xfId="2" applyFont="1" applyBorder="1"/>
    <xf numFmtId="0" fontId="25" fillId="0" borderId="14" xfId="2" applyFont="1" applyBorder="1" applyAlignment="1">
      <alignment horizontal="center"/>
    </xf>
    <xf numFmtId="0" fontId="25" fillId="0" borderId="13" xfId="2" applyFont="1" applyBorder="1"/>
    <xf numFmtId="0" fontId="25" fillId="0" borderId="14" xfId="2" applyFont="1" applyBorder="1" applyAlignment="1">
      <alignment horizontal="centerContinuous"/>
    </xf>
    <xf numFmtId="0" fontId="25" fillId="0" borderId="13" xfId="2" applyFont="1" applyBorder="1" applyAlignment="1">
      <alignment horizontal="center" vertical="center" wrapText="1"/>
    </xf>
    <xf numFmtId="0" fontId="25" fillId="0" borderId="13" xfId="2" applyFont="1" applyBorder="1" applyAlignment="1">
      <alignment vertical="center" wrapText="1"/>
    </xf>
    <xf numFmtId="0" fontId="22" fillId="0" borderId="0" xfId="2" applyFont="1" applyBorder="1"/>
    <xf numFmtId="0" fontId="25" fillId="0" borderId="0" xfId="2" applyFont="1" applyBorder="1" applyAlignment="1">
      <alignment horizontal="centerContinuous"/>
    </xf>
    <xf numFmtId="0" fontId="25" fillId="0" borderId="0" xfId="2" applyFont="1" applyBorder="1" applyAlignment="1">
      <alignment horizontal="right"/>
    </xf>
    <xf numFmtId="0" fontId="25" fillId="0" borderId="0" xfId="2" applyFont="1" applyBorder="1" applyAlignment="1">
      <alignment horizontal="center"/>
    </xf>
    <xf numFmtId="0" fontId="25" fillId="0" borderId="0" xfId="2" applyFont="1" applyBorder="1"/>
    <xf numFmtId="0" fontId="25" fillId="0" borderId="0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0" fontId="25" fillId="0" borderId="15" xfId="2" applyFont="1" applyBorder="1"/>
    <xf numFmtId="0" fontId="25" fillId="0" borderId="15" xfId="2" applyFont="1" applyBorder="1" applyAlignment="1">
      <alignment horizontal="center" wrapText="1"/>
    </xf>
    <xf numFmtId="0" fontId="25" fillId="0" borderId="15" xfId="2" applyFont="1" applyBorder="1" applyAlignment="1">
      <alignment wrapText="1"/>
    </xf>
    <xf numFmtId="0" fontId="25" fillId="0" borderId="15" xfId="2" applyFont="1" applyBorder="1" applyAlignment="1">
      <alignment horizontal="right" wrapText="1"/>
    </xf>
    <xf numFmtId="0" fontId="25" fillId="0" borderId="15" xfId="2" applyFont="1" applyBorder="1" applyAlignment="1">
      <alignment horizontal="center" vertical="center" wrapText="1"/>
    </xf>
    <xf numFmtId="0" fontId="24" fillId="0" borderId="15" xfId="2" applyFont="1" applyBorder="1" applyAlignment="1">
      <alignment vertical="center"/>
    </xf>
    <xf numFmtId="0" fontId="26" fillId="0" borderId="0" xfId="2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5" fillId="0" borderId="0" xfId="2" applyFont="1" applyAlignment="1">
      <alignment horizontal="centerContinuous"/>
    </xf>
    <xf numFmtId="0" fontId="22" fillId="0" borderId="0" xfId="2" applyFont="1" applyAlignment="1">
      <alignment horizontal="center"/>
    </xf>
    <xf numFmtId="0" fontId="22" fillId="0" borderId="0" xfId="2" applyFont="1" applyAlignment="1">
      <alignment horizontal="right"/>
    </xf>
    <xf numFmtId="0" fontId="22" fillId="0" borderId="0" xfId="2" applyFont="1" applyAlignment="1">
      <alignment horizontal="left"/>
    </xf>
    <xf numFmtId="0" fontId="22" fillId="0" borderId="0" xfId="2" applyFont="1" applyAlignment="1">
      <alignment horizontal="right" wrapText="1"/>
    </xf>
    <xf numFmtId="3" fontId="27" fillId="0" borderId="0" xfId="2" applyNumberFormat="1" applyFont="1"/>
    <xf numFmtId="3" fontId="22" fillId="0" borderId="0" xfId="2" applyNumberFormat="1" applyFont="1" applyFill="1" applyBorder="1" applyProtection="1"/>
    <xf numFmtId="3" fontId="27" fillId="0" borderId="0" xfId="2" applyNumberFormat="1" applyFont="1" applyFill="1" applyBorder="1" applyProtection="1"/>
    <xf numFmtId="3" fontId="24" fillId="0" borderId="0" xfId="2" applyNumberFormat="1" applyFont="1"/>
    <xf numFmtId="0" fontId="20" fillId="0" borderId="0" xfId="2" applyFont="1" applyAlignment="1">
      <alignment horizontal="right" wrapText="1"/>
    </xf>
    <xf numFmtId="3" fontId="22" fillId="0" borderId="0" xfId="2" applyNumberFormat="1" applyFont="1" applyBorder="1" applyAlignment="1">
      <alignment horizontal="right"/>
    </xf>
    <xf numFmtId="3" fontId="22" fillId="0" borderId="0" xfId="2" applyNumberFormat="1" applyFont="1" applyFill="1" applyBorder="1"/>
    <xf numFmtId="3" fontId="27" fillId="0" borderId="0" xfId="2" applyNumberFormat="1" applyFont="1" applyFill="1" applyBorder="1"/>
    <xf numFmtId="3" fontId="22" fillId="0" borderId="0" xfId="2" applyNumberFormat="1" applyFont="1" applyAlignment="1">
      <alignment horizontal="right" wrapText="1"/>
    </xf>
    <xf numFmtId="0" fontId="22" fillId="0" borderId="11" xfId="2" applyFont="1" applyBorder="1"/>
    <xf numFmtId="0" fontId="22" fillId="0" borderId="11" xfId="2" applyFont="1" applyBorder="1" applyAlignment="1">
      <alignment horizontal="right" wrapText="1"/>
    </xf>
    <xf numFmtId="3" fontId="22" fillId="0" borderId="11" xfId="2" applyNumberFormat="1" applyFont="1" applyBorder="1" applyAlignment="1">
      <alignment horizontal="right" wrapText="1"/>
    </xf>
    <xf numFmtId="3" fontId="27" fillId="0" borderId="11" xfId="2" applyNumberFormat="1" applyFont="1" applyBorder="1"/>
    <xf numFmtId="3" fontId="22" fillId="0" borderId="11" xfId="2" applyNumberFormat="1" applyFont="1" applyFill="1" applyBorder="1"/>
    <xf numFmtId="3" fontId="22" fillId="0" borderId="11" xfId="2" applyNumberFormat="1" applyFont="1" applyFill="1" applyBorder="1" applyProtection="1"/>
    <xf numFmtId="3" fontId="27" fillId="0" borderId="11" xfId="2" applyNumberFormat="1" applyFont="1" applyFill="1" applyBorder="1" applyProtection="1"/>
    <xf numFmtId="3" fontId="22" fillId="0" borderId="0" xfId="2" applyNumberFormat="1" applyFont="1"/>
    <xf numFmtId="3" fontId="22" fillId="0" borderId="0" xfId="2" applyNumberFormat="1" applyFont="1" applyFill="1" applyProtection="1"/>
    <xf numFmtId="3" fontId="27" fillId="0" borderId="0" xfId="2" applyNumberFormat="1" applyFont="1" applyFill="1" applyProtection="1"/>
    <xf numFmtId="3" fontId="22" fillId="0" borderId="0" xfId="2" applyNumberFormat="1" applyFont="1" applyAlignment="1">
      <alignment horizontal="right"/>
    </xf>
    <xf numFmtId="3" fontId="22" fillId="0" borderId="0" xfId="2" applyNumberFormat="1" applyFont="1" applyFill="1"/>
    <xf numFmtId="3" fontId="25" fillId="0" borderId="0" xfId="2" applyNumberFormat="1" applyFont="1" applyFill="1" applyBorder="1" applyAlignment="1">
      <alignment horizontal="center"/>
    </xf>
    <xf numFmtId="3" fontId="25" fillId="0" borderId="0" xfId="2" applyNumberFormat="1" applyFont="1" applyFill="1" applyBorder="1" applyAlignment="1">
      <alignment horizontal="right"/>
    </xf>
    <xf numFmtId="3" fontId="27" fillId="0" borderId="0" xfId="2" applyNumberFormat="1" applyFont="1" applyFill="1"/>
    <xf numFmtId="3" fontId="27" fillId="0" borderId="0" xfId="2" applyNumberFormat="1" applyFont="1" applyAlignment="1">
      <alignment horizontal="right"/>
    </xf>
    <xf numFmtId="0" fontId="22" fillId="0" borderId="0" xfId="2" applyFont="1" applyFill="1"/>
    <xf numFmtId="165" fontId="22" fillId="0" borderId="0" xfId="2" applyNumberFormat="1" applyFont="1" applyFill="1" applyProtection="1"/>
    <xf numFmtId="0" fontId="25" fillId="0" borderId="0" xfId="2" applyFont="1" applyAlignment="1">
      <alignment horizontal="left"/>
    </xf>
    <xf numFmtId="1" fontId="27" fillId="0" borderId="0" xfId="2" applyNumberFormat="1" applyFont="1" applyFill="1"/>
    <xf numFmtId="1" fontId="22" fillId="0" borderId="0" xfId="2" applyNumberFormat="1" applyFont="1" applyFill="1"/>
    <xf numFmtId="1" fontId="27" fillId="0" borderId="0" xfId="2" applyNumberFormat="1" applyFont="1" applyFill="1" applyAlignment="1">
      <alignment horizontal="right"/>
    </xf>
    <xf numFmtId="0" fontId="22" fillId="0" borderId="0" xfId="2" applyFont="1" applyBorder="1" applyAlignment="1">
      <alignment horizontal="left"/>
    </xf>
    <xf numFmtId="1" fontId="27" fillId="0" borderId="0" xfId="2" applyNumberFormat="1" applyFont="1" applyFill="1" applyBorder="1"/>
    <xf numFmtId="1" fontId="22" fillId="0" borderId="0" xfId="2" applyNumberFormat="1" applyFont="1" applyFill="1" applyBorder="1"/>
    <xf numFmtId="0" fontId="24" fillId="0" borderId="0" xfId="2" applyFont="1" applyBorder="1"/>
    <xf numFmtId="0" fontId="22" fillId="0" borderId="12" xfId="2" applyFont="1" applyBorder="1" applyAlignment="1">
      <alignment horizontal="left"/>
    </xf>
    <xf numFmtId="1" fontId="22" fillId="0" borderId="12" xfId="2" applyNumberFormat="1" applyFont="1" applyFill="1" applyBorder="1"/>
    <xf numFmtId="3" fontId="22" fillId="0" borderId="12" xfId="2" applyNumberFormat="1" applyFont="1" applyFill="1" applyBorder="1"/>
    <xf numFmtId="166" fontId="30" fillId="0" borderId="0" xfId="3" quotePrefix="1" applyFont="1" applyAlignment="1">
      <alignment horizontal="left"/>
    </xf>
    <xf numFmtId="0" fontId="31" fillId="0" borderId="0" xfId="0" applyFont="1" applyAlignment="1"/>
    <xf numFmtId="0" fontId="22" fillId="0" borderId="0" xfId="0" applyFont="1" applyAlignment="1"/>
    <xf numFmtId="0" fontId="25" fillId="0" borderId="0" xfId="0" applyFont="1" applyBorder="1" applyAlignment="1"/>
    <xf numFmtId="0" fontId="32" fillId="0" borderId="0" xfId="0" applyFont="1" applyAlignment="1"/>
    <xf numFmtId="0" fontId="33" fillId="0" borderId="0" xfId="0" applyFont="1" applyAlignment="1">
      <alignment horizontal="right"/>
    </xf>
    <xf numFmtId="0" fontId="20" fillId="0" borderId="0" xfId="0" applyFont="1" applyAlignment="1"/>
    <xf numFmtId="0" fontId="31" fillId="0" borderId="12" xfId="0" applyFont="1" applyBorder="1" applyAlignment="1"/>
    <xf numFmtId="0" fontId="20" fillId="0" borderId="12" xfId="0" applyFont="1" applyBorder="1" applyAlignment="1"/>
    <xf numFmtId="0" fontId="31" fillId="0" borderId="13" xfId="0" applyFont="1" applyBorder="1" applyAlignment="1"/>
    <xf numFmtId="0" fontId="31" fillId="0" borderId="14" xfId="0" applyFont="1" applyBorder="1" applyAlignment="1">
      <alignment horizontal="centerContinuous"/>
    </xf>
    <xf numFmtId="0" fontId="31" fillId="0" borderId="14" xfId="0" applyFont="1" applyBorder="1" applyAlignment="1">
      <alignment horizontal="centerContinuous" wrapText="1"/>
    </xf>
    <xf numFmtId="0" fontId="31" fillId="0" borderId="13" xfId="0" applyFont="1" applyBorder="1" applyAlignment="1">
      <alignment wrapText="1"/>
    </xf>
    <xf numFmtId="0" fontId="31" fillId="0" borderId="13" xfId="0" applyFont="1" applyBorder="1" applyAlignment="1">
      <alignment horizontal="center" vertical="top" wrapText="1"/>
    </xf>
    <xf numFmtId="1" fontId="20" fillId="0" borderId="0" xfId="0" applyNumberFormat="1" applyFont="1" applyAlignment="1">
      <alignment horizontal="right" wrapText="1"/>
    </xf>
    <xf numFmtId="0" fontId="22" fillId="0" borderId="0" xfId="0" applyFont="1" applyBorder="1" applyAlignment="1"/>
    <xf numFmtId="0" fontId="30" fillId="0" borderId="0" xfId="0" applyFont="1" applyBorder="1" applyAlignment="1"/>
    <xf numFmtId="0" fontId="31" fillId="0" borderId="16" xfId="0" applyFont="1" applyBorder="1" applyAlignment="1">
      <alignment horizontal="center" wrapText="1"/>
    </xf>
    <xf numFmtId="0" fontId="31" fillId="0" borderId="16" xfId="0" applyFont="1" applyBorder="1" applyAlignment="1">
      <alignment horizontal="left" wrapText="1"/>
    </xf>
    <xf numFmtId="0" fontId="31" fillId="0" borderId="0" xfId="0" applyFont="1" applyBorder="1" applyAlignment="1">
      <alignment horizontal="center" wrapText="1"/>
    </xf>
    <xf numFmtId="0" fontId="31" fillId="0" borderId="17" xfId="0" applyFont="1" applyBorder="1" applyAlignment="1">
      <alignment horizontal="center" wrapText="1"/>
    </xf>
    <xf numFmtId="0" fontId="30" fillId="0" borderId="17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wrapText="1"/>
    </xf>
    <xf numFmtId="0" fontId="31" fillId="0" borderId="12" xfId="0" applyFont="1" applyBorder="1" applyAlignment="1">
      <alignment horizontal="left" wrapText="1"/>
    </xf>
    <xf numFmtId="0" fontId="31" fillId="0" borderId="13" xfId="0" applyFont="1" applyBorder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30" fillId="0" borderId="15" xfId="0" applyFont="1" applyBorder="1" applyAlignment="1"/>
    <xf numFmtId="0" fontId="31" fillId="0" borderId="15" xfId="0" applyFont="1" applyBorder="1" applyAlignment="1">
      <alignment horizontal="center"/>
    </xf>
    <xf numFmtId="0" fontId="31" fillId="0" borderId="15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0" fontId="30" fillId="0" borderId="15" xfId="0" applyFont="1" applyBorder="1" applyAlignment="1">
      <alignment wrapText="1"/>
    </xf>
    <xf numFmtId="0" fontId="31" fillId="0" borderId="15" xfId="0" applyFont="1" applyBorder="1" applyAlignment="1">
      <alignment horizontal="center" vertical="top" wrapText="1"/>
    </xf>
    <xf numFmtId="0" fontId="31" fillId="0" borderId="0" xfId="0" applyFont="1" applyBorder="1" applyAlignment="1"/>
    <xf numFmtId="0" fontId="31" fillId="0" borderId="0" xfId="0" applyFont="1" applyBorder="1" applyAlignment="1">
      <alignment horizontal="right"/>
    </xf>
    <xf numFmtId="1" fontId="31" fillId="0" borderId="0" xfId="0" applyNumberFormat="1" applyFont="1" applyAlignment="1">
      <alignment horizontal="right" wrapText="1"/>
    </xf>
    <xf numFmtId="1" fontId="31" fillId="0" borderId="0" xfId="0" applyNumberFormat="1" applyFont="1" applyFill="1" applyBorder="1" applyAlignment="1">
      <alignment horizontal="right"/>
    </xf>
    <xf numFmtId="1" fontId="31" fillId="0" borderId="0" xfId="0" applyNumberFormat="1" applyFont="1" applyFill="1" applyAlignment="1"/>
    <xf numFmtId="1" fontId="30" fillId="0" borderId="0" xfId="0" applyNumberFormat="1" applyFont="1" applyAlignment="1">
      <alignment horizontal="right" wrapText="1"/>
    </xf>
    <xf numFmtId="41" fontId="30" fillId="0" borderId="0" xfId="0" applyNumberFormat="1" applyFont="1" applyFill="1" applyAlignment="1"/>
    <xf numFmtId="3" fontId="22" fillId="0" borderId="0" xfId="0" applyNumberFormat="1" applyFont="1" applyAlignment="1"/>
    <xf numFmtId="0" fontId="30" fillId="0" borderId="0" xfId="0" applyFont="1" applyFill="1" applyBorder="1" applyAlignment="1"/>
    <xf numFmtId="3" fontId="31" fillId="0" borderId="0" xfId="0" applyNumberFormat="1" applyFont="1" applyFill="1" applyAlignment="1">
      <alignment horizontal="right"/>
    </xf>
    <xf numFmtId="3" fontId="31" fillId="0" borderId="0" xfId="0" applyNumberFormat="1" applyFont="1" applyFill="1" applyAlignment="1"/>
    <xf numFmtId="41" fontId="31" fillId="0" borderId="0" xfId="0" applyNumberFormat="1" applyFont="1" applyFill="1" applyAlignment="1"/>
    <xf numFmtId="1" fontId="31" fillId="0" borderId="0" xfId="0" applyNumberFormat="1" applyFont="1" applyAlignment="1">
      <alignment wrapText="1"/>
    </xf>
    <xf numFmtId="3" fontId="25" fillId="0" borderId="0" xfId="0" applyNumberFormat="1" applyFont="1" applyAlignment="1"/>
    <xf numFmtId="3" fontId="31" fillId="0" borderId="0" xfId="0" applyNumberFormat="1" applyFont="1" applyAlignment="1">
      <alignment horizontal="right" wrapText="1"/>
    </xf>
    <xf numFmtId="41" fontId="31" fillId="0" borderId="0" xfId="0" applyNumberFormat="1" applyFont="1" applyFill="1" applyBorder="1" applyAlignment="1"/>
    <xf numFmtId="3" fontId="30" fillId="0" borderId="0" xfId="0" applyNumberFormat="1" applyFont="1" applyAlignment="1">
      <alignment horizontal="right" wrapText="1"/>
    </xf>
    <xf numFmtId="3" fontId="30" fillId="0" borderId="11" xfId="0" applyNumberFormat="1" applyFont="1" applyBorder="1" applyAlignment="1">
      <alignment horizontal="right" wrapText="1"/>
    </xf>
    <xf numFmtId="41" fontId="30" fillId="0" borderId="11" xfId="0" applyNumberFormat="1" applyFont="1" applyFill="1" applyBorder="1" applyAlignment="1"/>
    <xf numFmtId="1" fontId="30" fillId="0" borderId="11" xfId="0" applyNumberFormat="1" applyFont="1" applyBorder="1" applyAlignment="1">
      <alignment horizontal="right" wrapText="1"/>
    </xf>
    <xf numFmtId="0" fontId="30" fillId="0" borderId="0" xfId="0" applyFont="1" applyBorder="1" applyAlignment="1">
      <alignment horizontal="right"/>
    </xf>
    <xf numFmtId="0" fontId="25" fillId="0" borderId="0" xfId="0" applyFont="1" applyAlignment="1"/>
    <xf numFmtId="167" fontId="31" fillId="0" borderId="0" xfId="0" applyNumberFormat="1" applyFont="1" applyFill="1" applyAlignment="1"/>
    <xf numFmtId="0" fontId="20" fillId="0" borderId="0" xfId="0" applyFont="1" applyAlignment="1">
      <alignment horizontal="left" vertical="top"/>
    </xf>
    <xf numFmtId="41" fontId="30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3" fontId="22" fillId="0" borderId="0" xfId="0" applyNumberFormat="1" applyFont="1" applyBorder="1" applyAlignment="1"/>
    <xf numFmtId="0" fontId="31" fillId="0" borderId="12" xfId="0" applyFont="1" applyBorder="1" applyAlignment="1">
      <alignment horizontal="right"/>
    </xf>
    <xf numFmtId="3" fontId="31" fillId="0" borderId="12" xfId="0" applyNumberFormat="1" applyFont="1" applyBorder="1" applyAlignment="1">
      <alignment horizontal="right" wrapText="1"/>
    </xf>
    <xf numFmtId="41" fontId="31" fillId="0" borderId="12" xfId="0" applyNumberFormat="1" applyFont="1" applyFill="1" applyBorder="1" applyAlignment="1">
      <alignment horizontal="center"/>
    </xf>
    <xf numFmtId="3" fontId="25" fillId="0" borderId="0" xfId="0" applyNumberFormat="1" applyFont="1" applyBorder="1" applyAlignment="1"/>
    <xf numFmtId="3" fontId="25" fillId="0" borderId="0" xfId="0" applyNumberFormat="1" applyFont="1" applyBorder="1" applyAlignment="1">
      <alignment horizontal="center"/>
    </xf>
    <xf numFmtId="0" fontId="20" fillId="0" borderId="0" xfId="0" applyFont="1" applyBorder="1" applyAlignment="1"/>
    <xf numFmtId="3" fontId="36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3" fontId="37" fillId="0" borderId="0" xfId="0" applyNumberFormat="1" applyFont="1" applyBorder="1" applyAlignment="1"/>
    <xf numFmtId="0" fontId="38" fillId="0" borderId="0" xfId="0" applyFont="1" applyAlignment="1"/>
    <xf numFmtId="0" fontId="39" fillId="0" borderId="0" xfId="0" applyFont="1" applyAlignment="1"/>
    <xf numFmtId="0" fontId="38" fillId="0" borderId="0" xfId="0" applyFont="1" applyBorder="1" applyAlignment="1"/>
    <xf numFmtId="0" fontId="40" fillId="0" borderId="0" xfId="0" applyFont="1" applyAlignment="1"/>
    <xf numFmtId="0" fontId="32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38" fillId="0" borderId="0" xfId="0" applyFont="1" applyBorder="1" applyAlignment="1">
      <alignment horizontal="center"/>
    </xf>
    <xf numFmtId="0" fontId="25" fillId="0" borderId="12" xfId="0" applyFont="1" applyBorder="1" applyAlignment="1"/>
    <xf numFmtId="0" fontId="38" fillId="0" borderId="12" xfId="0" applyFont="1" applyBorder="1" applyAlignment="1"/>
    <xf numFmtId="0" fontId="39" fillId="0" borderId="12" xfId="0" applyFont="1" applyBorder="1" applyAlignment="1"/>
    <xf numFmtId="0" fontId="22" fillId="0" borderId="13" xfId="0" applyFont="1" applyBorder="1" applyAlignment="1"/>
    <xf numFmtId="0" fontId="25" fillId="0" borderId="14" xfId="0" applyFont="1" applyBorder="1" applyAlignment="1">
      <alignment horizontal="centerContinuous"/>
    </xf>
    <xf numFmtId="0" fontId="25" fillId="0" borderId="13" xfId="0" applyFont="1" applyBorder="1" applyAlignment="1"/>
    <xf numFmtId="0" fontId="25" fillId="0" borderId="13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2" fillId="0" borderId="17" xfId="0" applyFont="1" applyBorder="1" applyAlignment="1"/>
    <xf numFmtId="0" fontId="25" fillId="0" borderId="12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2" fillId="0" borderId="15" xfId="0" applyFont="1" applyBorder="1" applyAlignment="1"/>
    <xf numFmtId="0" fontId="25" fillId="0" borderId="15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2" fontId="25" fillId="0" borderId="0" xfId="0" applyNumberFormat="1" applyFont="1" applyFill="1" applyBorder="1" applyAlignment="1">
      <alignment horizontal="right"/>
    </xf>
    <xf numFmtId="0" fontId="41" fillId="0" borderId="0" xfId="0" applyFont="1" applyBorder="1" applyAlignment="1">
      <alignment horizontal="left"/>
    </xf>
    <xf numFmtId="2" fontId="22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2" fillId="0" borderId="0" xfId="0" quotePrefix="1" applyFont="1" applyFill="1" applyBorder="1" applyAlignment="1">
      <alignment horizontal="center"/>
    </xf>
    <xf numFmtId="0" fontId="22" fillId="0" borderId="0" xfId="0" applyFont="1" applyFill="1" applyBorder="1" applyAlignment="1"/>
    <xf numFmtId="0" fontId="22" fillId="0" borderId="11" xfId="0" applyFont="1" applyBorder="1" applyAlignment="1"/>
    <xf numFmtId="2" fontId="22" fillId="0" borderId="0" xfId="0" applyNumberFormat="1" applyFont="1" applyBorder="1" applyAlignment="1"/>
    <xf numFmtId="0" fontId="42" fillId="0" borderId="12" xfId="0" applyFont="1" applyBorder="1" applyAlignment="1"/>
    <xf numFmtId="2" fontId="25" fillId="0" borderId="12" xfId="0" applyNumberFormat="1" applyFont="1" applyFill="1" applyBorder="1" applyAlignment="1"/>
    <xf numFmtId="168" fontId="37" fillId="0" borderId="0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 wrapText="1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quotePrefix="1" applyFont="1" applyAlignment="1"/>
    <xf numFmtId="0" fontId="36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168" fontId="43" fillId="0" borderId="0" xfId="0" applyNumberFormat="1" applyFont="1" applyBorder="1" applyAlignment="1"/>
    <xf numFmtId="166" fontId="25" fillId="0" borderId="0" xfId="4" applyFont="1"/>
    <xf numFmtId="166" fontId="22" fillId="0" borderId="0" xfId="4" applyFont="1"/>
    <xf numFmtId="166" fontId="22" fillId="0" borderId="0" xfId="4" applyFont="1" applyAlignment="1">
      <alignment horizontal="right"/>
    </xf>
    <xf numFmtId="0" fontId="25" fillId="0" borderId="0" xfId="0" applyFont="1" applyAlignment="1">
      <alignment horizontal="right"/>
    </xf>
    <xf numFmtId="166" fontId="25" fillId="0" borderId="0" xfId="4" applyFont="1" applyAlignment="1">
      <alignment horizontal="left"/>
    </xf>
    <xf numFmtId="166" fontId="25" fillId="0" borderId="12" xfId="4" applyFont="1" applyBorder="1" applyAlignment="1">
      <alignment horizontal="left"/>
    </xf>
    <xf numFmtId="166" fontId="25" fillId="0" borderId="12" xfId="4" applyFont="1" applyBorder="1"/>
    <xf numFmtId="166" fontId="22" fillId="0" borderId="12" xfId="4" applyFont="1" applyBorder="1"/>
    <xf numFmtId="166" fontId="22" fillId="0" borderId="12" xfId="4" applyFont="1" applyBorder="1" applyAlignment="1">
      <alignment horizontal="right"/>
    </xf>
    <xf numFmtId="166" fontId="39" fillId="0" borderId="13" xfId="4" applyFont="1" applyBorder="1"/>
    <xf numFmtId="166" fontId="25" fillId="0" borderId="13" xfId="4" applyFont="1" applyBorder="1" applyAlignment="1">
      <alignment horizontal="center"/>
    </xf>
    <xf numFmtId="166" fontId="25" fillId="0" borderId="13" xfId="4" applyFont="1" applyBorder="1" applyAlignment="1">
      <alignment horizontal="right"/>
    </xf>
    <xf numFmtId="166" fontId="25" fillId="0" borderId="0" xfId="4" applyFont="1" applyBorder="1" applyAlignment="1">
      <alignment horizontal="left"/>
    </xf>
    <xf numFmtId="166" fontId="25" fillId="0" borderId="0" xfId="4" applyFont="1" applyBorder="1" applyAlignment="1">
      <alignment horizontal="center"/>
    </xf>
    <xf numFmtId="166" fontId="25" fillId="0" borderId="0" xfId="4" applyFont="1" applyBorder="1" applyAlignment="1">
      <alignment horizontal="right"/>
    </xf>
    <xf numFmtId="166" fontId="22" fillId="0" borderId="0" xfId="4" applyFont="1" applyBorder="1" applyAlignment="1">
      <alignment horizontal="center"/>
    </xf>
    <xf numFmtId="166" fontId="22" fillId="0" borderId="0" xfId="4" applyFont="1" applyBorder="1"/>
    <xf numFmtId="166" fontId="22" fillId="0" borderId="15" xfId="4" applyFont="1" applyBorder="1"/>
    <xf numFmtId="166" fontId="25" fillId="0" borderId="15" xfId="4" applyFont="1" applyBorder="1" applyAlignment="1">
      <alignment horizontal="right"/>
    </xf>
    <xf numFmtId="166" fontId="23" fillId="0" borderId="0" xfId="4" applyFont="1" applyAlignment="1">
      <alignment horizontal="left"/>
    </xf>
    <xf numFmtId="166" fontId="22" fillId="0" borderId="0" xfId="4" applyFont="1" applyAlignment="1">
      <alignment horizontal="left" indent="1"/>
    </xf>
    <xf numFmtId="41" fontId="22" fillId="0" borderId="0" xfId="4" applyNumberFormat="1" applyFont="1" applyFill="1" applyBorder="1" applyAlignment="1">
      <alignment horizontal="right"/>
    </xf>
    <xf numFmtId="169" fontId="22" fillId="0" borderId="0" xfId="4" applyNumberFormat="1" applyFont="1" applyFill="1" applyBorder="1" applyAlignment="1">
      <alignment horizontal="right"/>
    </xf>
    <xf numFmtId="168" fontId="22" fillId="0" borderId="0" xfId="4" quotePrefix="1" applyNumberFormat="1" applyFont="1" applyFill="1" applyBorder="1" applyAlignment="1">
      <alignment horizontal="right"/>
    </xf>
    <xf numFmtId="168" fontId="22" fillId="0" borderId="0" xfId="4" applyNumberFormat="1" applyFont="1" applyFill="1"/>
    <xf numFmtId="3" fontId="22" fillId="0" borderId="0" xfId="4" applyNumberFormat="1" applyFont="1"/>
    <xf numFmtId="166" fontId="25" fillId="0" borderId="0" xfId="4" applyFont="1" applyAlignment="1">
      <alignment horizontal="left" indent="1"/>
    </xf>
    <xf numFmtId="169" fontId="25" fillId="0" borderId="0" xfId="4" applyNumberFormat="1" applyFont="1" applyFill="1" applyBorder="1" applyAlignment="1">
      <alignment horizontal="right"/>
    </xf>
    <xf numFmtId="168" fontId="25" fillId="0" borderId="0" xfId="4" quotePrefix="1" applyNumberFormat="1" applyFont="1" applyFill="1" applyBorder="1" applyAlignment="1">
      <alignment horizontal="right"/>
    </xf>
    <xf numFmtId="168" fontId="25" fillId="0" borderId="0" xfId="4" applyNumberFormat="1" applyFont="1" applyFill="1"/>
    <xf numFmtId="170" fontId="22" fillId="0" borderId="0" xfId="4" quotePrefix="1" applyNumberFormat="1" applyFont="1" applyFill="1" applyAlignment="1" applyProtection="1">
      <alignment horizontal="right"/>
    </xf>
    <xf numFmtId="171" fontId="22" fillId="0" borderId="0" xfId="4" applyNumberFormat="1" applyFont="1" applyFill="1" applyProtection="1"/>
    <xf numFmtId="166" fontId="22" fillId="0" borderId="0" xfId="4" applyFont="1" applyFill="1"/>
    <xf numFmtId="168" fontId="22" fillId="0" borderId="0" xfId="4" applyNumberFormat="1" applyFont="1" applyFill="1" applyAlignment="1">
      <alignment horizontal="right"/>
    </xf>
    <xf numFmtId="166" fontId="25" fillId="0" borderId="12" xfId="4" applyFont="1" applyBorder="1" applyAlignment="1">
      <alignment horizontal="left" indent="1"/>
    </xf>
    <xf numFmtId="169" fontId="25" fillId="0" borderId="12" xfId="4" applyNumberFormat="1" applyFont="1" applyFill="1" applyBorder="1" applyAlignment="1">
      <alignment horizontal="right"/>
    </xf>
    <xf numFmtId="168" fontId="25" fillId="0" borderId="12" xfId="4" quotePrefix="1" applyNumberFormat="1" applyFont="1" applyFill="1" applyBorder="1" applyAlignment="1">
      <alignment horizontal="right"/>
    </xf>
    <xf numFmtId="168" fontId="25" fillId="0" borderId="12" xfId="4" applyNumberFormat="1" applyFont="1" applyFill="1" applyBorder="1"/>
    <xf numFmtId="166" fontId="20" fillId="0" borderId="0" xfId="4" applyFont="1"/>
    <xf numFmtId="41" fontId="22" fillId="0" borderId="0" xfId="4" quotePrefix="1" applyNumberFormat="1" applyFont="1" applyFill="1" applyAlignment="1" applyProtection="1">
      <alignment horizontal="right"/>
    </xf>
    <xf numFmtId="166" fontId="22" fillId="0" borderId="0" xfId="4" quotePrefix="1" applyFont="1" applyBorder="1" applyAlignment="1">
      <alignment horizontal="right"/>
    </xf>
    <xf numFmtId="165" fontId="27" fillId="0" borderId="0" xfId="4" applyNumberFormat="1" applyFont="1" applyFill="1" applyProtection="1"/>
    <xf numFmtId="166" fontId="27" fillId="0" borderId="0" xfId="4" applyFont="1" applyFill="1"/>
    <xf numFmtId="3" fontId="27" fillId="0" borderId="0" xfId="4" applyNumberFormat="1" applyFont="1" applyFill="1" applyBorder="1" applyAlignment="1">
      <alignment horizontal="right"/>
    </xf>
    <xf numFmtId="166" fontId="44" fillId="0" borderId="0" xfId="4" applyFont="1"/>
    <xf numFmtId="166" fontId="22" fillId="0" borderId="12" xfId="4" applyFont="1" applyBorder="1" applyAlignment="1">
      <alignment horizontal="left" indent="1"/>
    </xf>
    <xf numFmtId="3" fontId="27" fillId="0" borderId="12" xfId="4" applyNumberFormat="1" applyFont="1" applyFill="1" applyBorder="1" applyAlignment="1">
      <alignment horizontal="right"/>
    </xf>
    <xf numFmtId="166" fontId="22" fillId="0" borderId="0" xfId="4" applyFont="1" applyBorder="1" applyAlignment="1">
      <alignment horizontal="left" indent="1"/>
    </xf>
    <xf numFmtId="3" fontId="22" fillId="0" borderId="0" xfId="4" applyNumberFormat="1" applyFont="1" applyBorder="1" applyAlignment="1">
      <alignment horizontal="right"/>
    </xf>
    <xf numFmtId="166" fontId="22" fillId="0" borderId="0" xfId="4" applyFont="1" applyBorder="1" applyAlignment="1">
      <alignment horizontal="right"/>
    </xf>
    <xf numFmtId="166" fontId="22" fillId="0" borderId="13" xfId="4" applyFont="1" applyBorder="1"/>
    <xf numFmtId="0" fontId="20" fillId="0" borderId="0" xfId="0" quotePrefix="1" applyFont="1" applyAlignment="1"/>
    <xf numFmtId="0" fontId="4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46" fillId="33" borderId="18" xfId="0" applyFont="1" applyFill="1" applyBorder="1" applyAlignment="1">
      <alignment horizontal="center" vertical="top" wrapText="1" indent="1"/>
    </xf>
    <xf numFmtId="0" fontId="46" fillId="33" borderId="18" xfId="0" applyFont="1" applyFill="1" applyBorder="1" applyAlignment="1">
      <alignment horizontal="center" wrapText="1"/>
    </xf>
    <xf numFmtId="0" fontId="46" fillId="33" borderId="19" xfId="0" applyFont="1" applyFill="1" applyBorder="1" applyAlignment="1">
      <alignment horizontal="center" vertical="top" wrapText="1" indent="1"/>
    </xf>
    <xf numFmtId="0" fontId="46" fillId="33" borderId="19" xfId="0" applyFont="1" applyFill="1" applyBorder="1" applyAlignment="1">
      <alignment horizontal="center" vertical="top" wrapText="1" indent="1"/>
    </xf>
    <xf numFmtId="0" fontId="45" fillId="0" borderId="0" xfId="0" applyFont="1" applyAlignment="1">
      <alignment horizontal="left" vertical="top"/>
    </xf>
    <xf numFmtId="0" fontId="47" fillId="0" borderId="0" xfId="0" applyFont="1" applyFill="1" applyAlignment="1">
      <alignment vertical="top"/>
    </xf>
    <xf numFmtId="168" fontId="47" fillId="0" borderId="0" xfId="0" applyNumberFormat="1" applyFont="1" applyFill="1" applyAlignment="1">
      <alignment vertical="top"/>
    </xf>
    <xf numFmtId="0" fontId="47" fillId="0" borderId="0" xfId="0" applyFont="1" applyFill="1" applyAlignment="1">
      <alignment horizontal="right" vertical="top"/>
    </xf>
    <xf numFmtId="3" fontId="47" fillId="0" borderId="0" xfId="0" applyNumberFormat="1" applyFont="1" applyFill="1" applyAlignment="1">
      <alignment vertical="top"/>
    </xf>
    <xf numFmtId="0" fontId="45" fillId="0" borderId="0" xfId="0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47" fillId="0" borderId="0" xfId="0" applyFont="1" applyFill="1" applyBorder="1" applyAlignment="1">
      <alignment vertical="top"/>
    </xf>
    <xf numFmtId="168" fontId="47" fillId="0" borderId="0" xfId="0" applyNumberFormat="1" applyFont="1" applyFill="1" applyBorder="1" applyAlignment="1">
      <alignment vertical="top"/>
    </xf>
    <xf numFmtId="3" fontId="47" fillId="0" borderId="0" xfId="0" applyNumberFormat="1" applyFont="1" applyFill="1" applyBorder="1" applyAlignment="1">
      <alignment vertical="top"/>
    </xf>
    <xf numFmtId="0" fontId="45" fillId="0" borderId="12" xfId="0" applyFont="1" applyBorder="1" applyAlignment="1">
      <alignment horizontal="left" vertical="top"/>
    </xf>
    <xf numFmtId="0" fontId="45" fillId="0" borderId="12" xfId="0" applyFont="1" applyBorder="1" applyAlignment="1">
      <alignment horizontal="left" vertical="top"/>
    </xf>
    <xf numFmtId="3" fontId="47" fillId="0" borderId="12" xfId="0" applyNumberFormat="1" applyFont="1" applyFill="1" applyBorder="1" applyAlignment="1">
      <alignment vertical="top"/>
    </xf>
    <xf numFmtId="0" fontId="47" fillId="0" borderId="12" xfId="0" applyFont="1" applyFill="1" applyBorder="1" applyAlignment="1">
      <alignment vertical="top"/>
    </xf>
    <xf numFmtId="0" fontId="20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5" fillId="0" borderId="0" xfId="5" applyFont="1" applyAlignment="1">
      <alignment vertical="top"/>
    </xf>
    <xf numFmtId="0" fontId="20" fillId="0" borderId="0" xfId="5"/>
    <xf numFmtId="0" fontId="20" fillId="0" borderId="11" xfId="5" applyBorder="1" applyAlignment="1">
      <alignment horizontal="left"/>
    </xf>
    <xf numFmtId="0" fontId="20" fillId="0" borderId="11" xfId="5" applyBorder="1"/>
    <xf numFmtId="0" fontId="45" fillId="0" borderId="0" xfId="5" applyFont="1" applyBorder="1" applyAlignment="1">
      <alignment horizontal="center" vertical="top" wrapText="1"/>
    </xf>
    <xf numFmtId="0" fontId="45" fillId="0" borderId="11" xfId="5" applyFont="1" applyBorder="1" applyAlignment="1">
      <alignment horizontal="center" vertical="top" wrapText="1"/>
    </xf>
    <xf numFmtId="0" fontId="45" fillId="0" borderId="11" xfId="5" applyFont="1" applyBorder="1" applyAlignment="1">
      <alignment horizontal="center" vertical="top" wrapText="1"/>
    </xf>
    <xf numFmtId="0" fontId="45" fillId="0" borderId="0" xfId="5" applyFont="1" applyAlignment="1">
      <alignment horizontal="center" vertical="top"/>
    </xf>
    <xf numFmtId="0" fontId="45" fillId="0" borderId="0" xfId="5" applyFont="1" applyAlignment="1">
      <alignment horizontal="center" vertical="top" wrapText="1"/>
    </xf>
    <xf numFmtId="3" fontId="45" fillId="0" borderId="0" xfId="5" applyNumberFormat="1" applyFont="1" applyAlignment="1">
      <alignment horizontal="center" vertical="top" wrapText="1"/>
    </xf>
    <xf numFmtId="0" fontId="47" fillId="0" borderId="0" xfId="5" applyFont="1" applyAlignment="1">
      <alignment horizontal="center" vertical="top" wrapText="1"/>
    </xf>
    <xf numFmtId="3" fontId="47" fillId="0" borderId="0" xfId="5" applyNumberFormat="1" applyFont="1" applyAlignment="1">
      <alignment horizontal="center" vertical="top" wrapText="1"/>
    </xf>
    <xf numFmtId="0" fontId="47" fillId="0" borderId="11" xfId="5" applyFont="1" applyBorder="1" applyAlignment="1">
      <alignment horizontal="center" vertical="top" wrapText="1"/>
    </xf>
    <xf numFmtId="3" fontId="47" fillId="0" borderId="11" xfId="5" applyNumberFormat="1" applyFont="1" applyBorder="1" applyAlignment="1">
      <alignment horizontal="center" vertical="top" wrapText="1"/>
    </xf>
    <xf numFmtId="0" fontId="45" fillId="0" borderId="12" xfId="5" applyFont="1" applyBorder="1" applyAlignment="1">
      <alignment horizontal="center" vertical="top"/>
    </xf>
    <xf numFmtId="0" fontId="45" fillId="0" borderId="12" xfId="5" applyFont="1" applyBorder="1" applyAlignment="1">
      <alignment horizontal="center" vertical="top" wrapText="1"/>
    </xf>
    <xf numFmtId="3" fontId="45" fillId="0" borderId="12" xfId="5" applyNumberFormat="1" applyFont="1" applyBorder="1" applyAlignment="1">
      <alignment horizontal="center" vertical="top" wrapText="1"/>
    </xf>
    <xf numFmtId="0" fontId="0" fillId="0" borderId="11" xfId="0" applyBorder="1" applyAlignment="1">
      <alignment horizontal="left"/>
    </xf>
    <xf numFmtId="0" fontId="45" fillId="0" borderId="16" xfId="0" applyFont="1" applyBorder="1" applyAlignment="1">
      <alignment horizontal="left" vertical="top"/>
    </xf>
    <xf numFmtId="0" fontId="4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 wrapText="1"/>
    </xf>
    <xf numFmtId="0" fontId="45" fillId="0" borderId="11" xfId="0" applyFont="1" applyBorder="1" applyAlignment="1">
      <alignment horizontal="left" vertical="top"/>
    </xf>
    <xf numFmtId="0" fontId="45" fillId="0" borderId="11" xfId="0" applyFont="1" applyBorder="1" applyAlignment="1">
      <alignment horizontal="center" vertical="top"/>
    </xf>
    <xf numFmtId="169" fontId="47" fillId="0" borderId="0" xfId="0" applyNumberFormat="1" applyFont="1" applyFill="1" applyAlignment="1">
      <alignment vertical="top"/>
    </xf>
    <xf numFmtId="0" fontId="45" fillId="0" borderId="0" xfId="0" applyFont="1" applyAlignment="1">
      <alignment horizontal="left" vertical="top" wrapText="1"/>
    </xf>
    <xf numFmtId="0" fontId="47" fillId="0" borderId="0" xfId="0" applyFont="1" applyAlignment="1">
      <alignment horizontal="left"/>
    </xf>
    <xf numFmtId="0" fontId="47" fillId="0" borderId="0" xfId="0" applyFont="1" applyFill="1" applyAlignment="1"/>
    <xf numFmtId="3" fontId="47" fillId="0" borderId="0" xfId="0" applyNumberFormat="1" applyFont="1" applyFill="1" applyAlignment="1"/>
    <xf numFmtId="169" fontId="47" fillId="0" borderId="0" xfId="0" applyNumberFormat="1" applyFont="1" applyFill="1" applyAlignment="1"/>
    <xf numFmtId="0" fontId="47" fillId="0" borderId="11" xfId="0" applyFont="1" applyFill="1" applyBorder="1" applyAlignment="1">
      <alignment vertical="top"/>
    </xf>
    <xf numFmtId="0" fontId="47" fillId="0" borderId="11" xfId="0" applyFont="1" applyFill="1" applyBorder="1" applyAlignment="1">
      <alignment horizontal="right" vertical="top"/>
    </xf>
    <xf numFmtId="3" fontId="47" fillId="0" borderId="11" xfId="0" applyNumberFormat="1" applyFont="1" applyFill="1" applyBorder="1" applyAlignment="1">
      <alignment vertical="top"/>
    </xf>
    <xf numFmtId="169" fontId="47" fillId="0" borderId="11" xfId="0" applyNumberFormat="1" applyFont="1" applyFill="1" applyBorder="1" applyAlignment="1">
      <alignment vertical="top"/>
    </xf>
    <xf numFmtId="166" fontId="50" fillId="0" borderId="0" xfId="3" quotePrefix="1" applyFont="1" applyAlignment="1">
      <alignment horizontal="left"/>
    </xf>
    <xf numFmtId="0" fontId="24" fillId="0" borderId="0" xfId="0" applyFont="1" applyAlignment="1"/>
    <xf numFmtId="0" fontId="24" fillId="0" borderId="0" xfId="0" applyFont="1" applyBorder="1" applyAlignment="1"/>
    <xf numFmtId="0" fontId="25" fillId="0" borderId="12" xfId="0" applyFont="1" applyBorder="1" applyAlignment="1">
      <alignment vertical="top"/>
    </xf>
    <xf numFmtId="0" fontId="24" fillId="0" borderId="12" xfId="0" applyFont="1" applyBorder="1" applyAlignment="1"/>
    <xf numFmtId="0" fontId="51" fillId="0" borderId="0" xfId="0" applyFont="1" applyBorder="1" applyAlignment="1">
      <alignment wrapText="1"/>
    </xf>
    <xf numFmtId="0" fontId="52" fillId="0" borderId="0" xfId="0" applyFont="1" applyAlignment="1">
      <alignment wrapText="1"/>
    </xf>
    <xf numFmtId="0" fontId="25" fillId="0" borderId="13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22" fillId="0" borderId="12" xfId="0" applyFont="1" applyBorder="1" applyAlignment="1"/>
    <xf numFmtId="3" fontId="22" fillId="0" borderId="12" xfId="0" applyNumberFormat="1" applyFont="1" applyFill="1" applyBorder="1" applyAlignment="1"/>
    <xf numFmtId="0" fontId="22" fillId="0" borderId="12" xfId="0" applyFont="1" applyFill="1" applyBorder="1" applyAlignment="1"/>
    <xf numFmtId="3" fontId="22" fillId="0" borderId="0" xfId="0" applyNumberFormat="1" applyFont="1" applyFill="1" applyBorder="1" applyAlignment="1"/>
    <xf numFmtId="3" fontId="20" fillId="0" borderId="0" xfId="0" applyNumberFormat="1" applyFont="1" applyAlignment="1"/>
    <xf numFmtId="0" fontId="24" fillId="0" borderId="0" xfId="0" applyFont="1" applyFill="1" applyAlignment="1"/>
    <xf numFmtId="0" fontId="24" fillId="0" borderId="12" xfId="0" applyFont="1" applyFill="1" applyBorder="1" applyAlignment="1"/>
    <xf numFmtId="0" fontId="24" fillId="0" borderId="0" xfId="0" applyFont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4" xfId="0" applyFont="1" applyFill="1" applyBorder="1" applyAlignment="1"/>
    <xf numFmtId="168" fontId="25" fillId="0" borderId="0" xfId="0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0" fillId="0" borderId="15" xfId="0" applyFont="1" applyBorder="1" applyAlignment="1"/>
    <xf numFmtId="0" fontId="20" fillId="0" borderId="15" xfId="0" applyFont="1" applyFill="1" applyBorder="1" applyAlignment="1"/>
    <xf numFmtId="168" fontId="20" fillId="0" borderId="0" xfId="0" applyNumberFormat="1" applyFont="1" applyBorder="1" applyAlignment="1">
      <alignment horizontal="center"/>
    </xf>
    <xf numFmtId="168" fontId="22" fillId="0" borderId="0" xfId="0" applyNumberFormat="1" applyFont="1" applyBorder="1" applyAlignment="1">
      <alignment horizontal="center"/>
    </xf>
    <xf numFmtId="168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Alignment="1"/>
    <xf numFmtId="0" fontId="22" fillId="0" borderId="0" xfId="0" applyFont="1" applyFill="1" applyAlignment="1"/>
    <xf numFmtId="3" fontId="22" fillId="0" borderId="0" xfId="0" applyNumberFormat="1" applyFont="1" applyFill="1" applyBorder="1" applyAlignment="1">
      <alignment horizontal="center"/>
    </xf>
    <xf numFmtId="0" fontId="53" fillId="0" borderId="0" xfId="0" applyFont="1" applyAlignment="1"/>
    <xf numFmtId="0" fontId="22" fillId="0" borderId="0" xfId="0" applyFont="1" applyAlignment="1">
      <alignment horizontal="left"/>
    </xf>
    <xf numFmtId="0" fontId="37" fillId="0" borderId="0" xfId="0" applyFont="1" applyAlignment="1"/>
    <xf numFmtId="3" fontId="22" fillId="0" borderId="0" xfId="0" applyNumberFormat="1" applyFont="1" applyFill="1" applyAlignment="1">
      <alignment horizontal="right"/>
    </xf>
    <xf numFmtId="1" fontId="22" fillId="0" borderId="0" xfId="0" applyNumberFormat="1" applyFont="1" applyAlignment="1"/>
    <xf numFmtId="0" fontId="25" fillId="0" borderId="12" xfId="0" quotePrefix="1" applyFont="1" applyBorder="1" applyAlignment="1"/>
    <xf numFmtId="3" fontId="25" fillId="0" borderId="12" xfId="0" applyNumberFormat="1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3" fontId="25" fillId="0" borderId="0" xfId="0" applyNumberFormat="1" applyFont="1" applyFill="1" applyAlignment="1">
      <alignment horizontal="right"/>
    </xf>
    <xf numFmtId="0" fontId="25" fillId="0" borderId="0" xfId="0" applyFont="1" applyFill="1" applyAlignment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Border="1" applyAlignment="1">
      <alignment horizontal="center"/>
    </xf>
    <xf numFmtId="3" fontId="22" fillId="0" borderId="12" xfId="0" applyNumberFormat="1" applyFont="1" applyFill="1" applyBorder="1" applyAlignment="1">
      <alignment horizontal="right"/>
    </xf>
    <xf numFmtId="49" fontId="25" fillId="0" borderId="0" xfId="0" applyNumberFormat="1" applyFont="1" applyAlignment="1"/>
    <xf numFmtId="49" fontId="25" fillId="0" borderId="12" xfId="0" applyNumberFormat="1" applyFont="1" applyBorder="1" applyAlignment="1"/>
    <xf numFmtId="49" fontId="20" fillId="0" borderId="13" xfId="0" applyNumberFormat="1" applyFont="1" applyBorder="1" applyAlignment="1"/>
    <xf numFmtId="0" fontId="20" fillId="0" borderId="14" xfId="0" applyFont="1" applyBorder="1" applyAlignment="1"/>
    <xf numFmtId="0" fontId="25" fillId="0" borderId="14" xfId="0" applyFont="1" applyBorder="1" applyAlignment="1"/>
    <xf numFmtId="0" fontId="25" fillId="0" borderId="13" xfId="0" applyFont="1" applyBorder="1" applyAlignment="1">
      <alignment horizontal="right"/>
    </xf>
    <xf numFmtId="0" fontId="31" fillId="0" borderId="15" xfId="0" applyFont="1" applyBorder="1" applyAlignment="1">
      <alignment horizontal="right"/>
    </xf>
    <xf numFmtId="0" fontId="25" fillId="0" borderId="15" xfId="0" applyFont="1" applyBorder="1" applyAlignment="1">
      <alignment horizontal="right"/>
    </xf>
    <xf numFmtId="49" fontId="22" fillId="0" borderId="0" xfId="0" applyNumberFormat="1" applyFont="1" applyFill="1" applyBorder="1" applyAlignment="1"/>
    <xf numFmtId="169" fontId="22" fillId="0" borderId="0" xfId="0" applyNumberFormat="1" applyFont="1" applyFill="1" applyAlignment="1">
      <alignment horizontal="right"/>
    </xf>
    <xf numFmtId="169" fontId="25" fillId="0" borderId="0" xfId="0" applyNumberFormat="1" applyFont="1" applyFill="1" applyAlignment="1">
      <alignment horizontal="right"/>
    </xf>
    <xf numFmtId="169" fontId="22" fillId="0" borderId="0" xfId="0" applyNumberFormat="1" applyFont="1" applyFill="1" applyBorder="1" applyAlignment="1">
      <alignment horizontal="right"/>
    </xf>
    <xf numFmtId="169" fontId="25" fillId="0" borderId="0" xfId="0" applyNumberFormat="1" applyFont="1" applyFill="1" applyBorder="1" applyAlignment="1">
      <alignment horizontal="right"/>
    </xf>
    <xf numFmtId="169" fontId="22" fillId="0" borderId="11" xfId="0" applyNumberFormat="1" applyFont="1" applyFill="1" applyBorder="1" applyAlignment="1">
      <alignment horizontal="right"/>
    </xf>
    <xf numFmtId="49" fontId="22" fillId="0" borderId="12" xfId="0" applyNumberFormat="1" applyFont="1" applyFill="1" applyBorder="1" applyAlignment="1"/>
    <xf numFmtId="169" fontId="22" fillId="0" borderId="12" xfId="0" applyNumberFormat="1" applyFont="1" applyFill="1" applyBorder="1" applyAlignment="1">
      <alignment horizontal="right"/>
    </xf>
    <xf numFmtId="169" fontId="25" fillId="0" borderId="12" xfId="0" applyNumberFormat="1" applyFont="1" applyFill="1" applyBorder="1" applyAlignment="1">
      <alignment horizontal="right"/>
    </xf>
    <xf numFmtId="169" fontId="20" fillId="0" borderId="0" xfId="0" applyNumberFormat="1" applyFont="1" applyAlignment="1"/>
  </cellXfs>
  <cellStyles count="168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1 7" xfId="11"/>
    <cellStyle name="20% - Accent1 8" xfId="12"/>
    <cellStyle name="20% - Accent1 9" xfId="13"/>
    <cellStyle name="20% - Accent2 2" xfId="14"/>
    <cellStyle name="20% - Accent2 3" xfId="15"/>
    <cellStyle name="20% - Accent2 4" xfId="16"/>
    <cellStyle name="20% - Accent2 5" xfId="17"/>
    <cellStyle name="20% - Accent2 6" xfId="18"/>
    <cellStyle name="20% - Accent2 7" xfId="19"/>
    <cellStyle name="20% - Accent2 8" xfId="20"/>
    <cellStyle name="20% - Accent2 9" xfId="21"/>
    <cellStyle name="20% - Accent3 2" xfId="22"/>
    <cellStyle name="20% - Accent3 3" xfId="23"/>
    <cellStyle name="20% - Accent3 4" xfId="24"/>
    <cellStyle name="20% - Accent3 5" xfId="25"/>
    <cellStyle name="20% - Accent3 6" xfId="26"/>
    <cellStyle name="20% - Accent3 7" xfId="27"/>
    <cellStyle name="20% - Accent3 8" xfId="28"/>
    <cellStyle name="20% - Accent3 9" xfId="29"/>
    <cellStyle name="20% - Accent4 2" xfId="30"/>
    <cellStyle name="20% - Accent4 3" xfId="31"/>
    <cellStyle name="20% - Accent4 4" xfId="32"/>
    <cellStyle name="20% - Accent4 5" xfId="33"/>
    <cellStyle name="20% - Accent4 6" xfId="34"/>
    <cellStyle name="20% - Accent4 7" xfId="35"/>
    <cellStyle name="20% - Accent4 8" xfId="36"/>
    <cellStyle name="20% - Accent4 9" xfId="37"/>
    <cellStyle name="20% - Accent5 2" xfId="38"/>
    <cellStyle name="20% - Accent5 3" xfId="39"/>
    <cellStyle name="20% - Accent5 4" xfId="40"/>
    <cellStyle name="20% - Accent5 5" xfId="41"/>
    <cellStyle name="20% - Accent5 6" xfId="42"/>
    <cellStyle name="20% - Accent5 7" xfId="43"/>
    <cellStyle name="20% - Accent5 8" xfId="44"/>
    <cellStyle name="20% - Accent5 9" xfId="45"/>
    <cellStyle name="20% - Accent6 2" xfId="46"/>
    <cellStyle name="20% - Accent6 3" xfId="47"/>
    <cellStyle name="20% - Accent6 4" xfId="48"/>
    <cellStyle name="20% - Accent6 5" xfId="49"/>
    <cellStyle name="20% - Accent6 6" xfId="50"/>
    <cellStyle name="20% - Accent6 7" xfId="51"/>
    <cellStyle name="20% - Accent6 8" xfId="52"/>
    <cellStyle name="20% - Accent6 9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 7" xfId="59"/>
    <cellStyle name="40% - Accent1 8" xfId="60"/>
    <cellStyle name="40% - Accent1 9" xfId="61"/>
    <cellStyle name="40% - Accent2 2" xfId="62"/>
    <cellStyle name="40% - Accent2 3" xfId="63"/>
    <cellStyle name="40% - Accent2 4" xfId="64"/>
    <cellStyle name="40% - Accent2 5" xfId="65"/>
    <cellStyle name="40% - Accent2 6" xfId="66"/>
    <cellStyle name="40% - Accent2 7" xfId="67"/>
    <cellStyle name="40% - Accent2 8" xfId="68"/>
    <cellStyle name="40% - Accent2 9" xfId="69"/>
    <cellStyle name="40% - Accent3 2" xfId="70"/>
    <cellStyle name="40% - Accent3 3" xfId="71"/>
    <cellStyle name="40% - Accent3 4" xfId="72"/>
    <cellStyle name="40% - Accent3 5" xfId="73"/>
    <cellStyle name="40% - Accent3 6" xfId="74"/>
    <cellStyle name="40% - Accent3 7" xfId="75"/>
    <cellStyle name="40% - Accent3 8" xfId="76"/>
    <cellStyle name="40% - Accent3 9" xfId="77"/>
    <cellStyle name="40% - Accent4 2" xfId="78"/>
    <cellStyle name="40% - Accent4 3" xfId="79"/>
    <cellStyle name="40% - Accent4 4" xfId="80"/>
    <cellStyle name="40% - Accent4 5" xfId="81"/>
    <cellStyle name="40% - Accent4 6" xfId="82"/>
    <cellStyle name="40% - Accent4 7" xfId="83"/>
    <cellStyle name="40% - Accent4 8" xfId="84"/>
    <cellStyle name="40% - Accent4 9" xfId="85"/>
    <cellStyle name="40% - Accent5 2" xfId="86"/>
    <cellStyle name="40% - Accent5 3" xfId="87"/>
    <cellStyle name="40% - Accent5 4" xfId="88"/>
    <cellStyle name="40% - Accent5 5" xfId="89"/>
    <cellStyle name="40% - Accent5 6" xfId="90"/>
    <cellStyle name="40% - Accent5 7" xfId="91"/>
    <cellStyle name="40% - Accent5 8" xfId="92"/>
    <cellStyle name="40% - Accent5 9" xfId="93"/>
    <cellStyle name="40% - Accent6 2" xfId="94"/>
    <cellStyle name="40% - Accent6 3" xfId="95"/>
    <cellStyle name="40% - Accent6 4" xfId="96"/>
    <cellStyle name="40% - Accent6 5" xfId="97"/>
    <cellStyle name="40% - Accent6 6" xfId="98"/>
    <cellStyle name="40% - Accent6 7" xfId="99"/>
    <cellStyle name="40% - Accent6 8" xfId="100"/>
    <cellStyle name="40% - Accent6 9" xfId="101"/>
    <cellStyle name="60% - Accent1 2" xfId="102"/>
    <cellStyle name="60% - Accent2 2" xfId="103"/>
    <cellStyle name="60% - Accent3 2" xfId="104"/>
    <cellStyle name="60% - Accent4 2" xfId="105"/>
    <cellStyle name="60% - Accent5 2" xfId="106"/>
    <cellStyle name="60% - Accent6 2" xfId="107"/>
    <cellStyle name="Accent1 2" xfId="108"/>
    <cellStyle name="Accent2 2" xfId="109"/>
    <cellStyle name="Accent3 2" xfId="110"/>
    <cellStyle name="Accent4 2" xfId="111"/>
    <cellStyle name="Accent5 2" xfId="112"/>
    <cellStyle name="Accent6 2" xfId="113"/>
    <cellStyle name="Bad 2" xfId="114"/>
    <cellStyle name="Calculation 2" xfId="115"/>
    <cellStyle name="Check Cell 2" xfId="116"/>
    <cellStyle name="Comma" xfId="1" builtinId="3"/>
    <cellStyle name="Comma 2" xfId="117"/>
    <cellStyle name="Comma 3" xfId="118"/>
    <cellStyle name="Explanatory Text 2" xfId="119"/>
    <cellStyle name="Followed Hyperlink 2" xfId="120"/>
    <cellStyle name="Followed Hyperlink 3" xfId="121"/>
    <cellStyle name="Followed Hyperlink 4" xfId="122"/>
    <cellStyle name="Good 2" xfId="123"/>
    <cellStyle name="Heading 1 2" xfId="124"/>
    <cellStyle name="Heading 2 2" xfId="125"/>
    <cellStyle name="Heading 3 2" xfId="126"/>
    <cellStyle name="Heading 4 2" xfId="127"/>
    <cellStyle name="Hyperlink 2" xfId="128"/>
    <cellStyle name="Hyperlink 3" xfId="129"/>
    <cellStyle name="Hyperlink 4" xfId="130"/>
    <cellStyle name="Hyperlink 5" xfId="131"/>
    <cellStyle name="Input 2" xfId="132"/>
    <cellStyle name="Linked Cell 2" xfId="133"/>
    <cellStyle name="Neutral 2" xfId="134"/>
    <cellStyle name="Normal" xfId="0" builtinId="0"/>
    <cellStyle name="Normal 10" xfId="135"/>
    <cellStyle name="Normal 11" xfId="136"/>
    <cellStyle name="Normal 12" xfId="137"/>
    <cellStyle name="Normal 13" xfId="138"/>
    <cellStyle name="Normal 14" xfId="139"/>
    <cellStyle name="Normal 15" xfId="140"/>
    <cellStyle name="Normal 16" xfId="141"/>
    <cellStyle name="Normal 17" xfId="142"/>
    <cellStyle name="Normal 18" xfId="143"/>
    <cellStyle name="Normal 19" xfId="144"/>
    <cellStyle name="Normal 2" xfId="145"/>
    <cellStyle name="Normal 2 2" xfId="146"/>
    <cellStyle name="Normal 3" xfId="147"/>
    <cellStyle name="Normal 4" xfId="148"/>
    <cellStyle name="Normal 5" xfId="149"/>
    <cellStyle name="Normal 6" xfId="150"/>
    <cellStyle name="Normal 7" xfId="151"/>
    <cellStyle name="Normal 8" xfId="152"/>
    <cellStyle name="Normal 9" xfId="153"/>
    <cellStyle name="Normal_A" xfId="3"/>
    <cellStyle name="Normal_rast04" xfId="2"/>
    <cellStyle name="Normal_rast05c" xfId="4"/>
    <cellStyle name="Normal_Table7" xfId="5"/>
    <cellStyle name="Note 10" xfId="154"/>
    <cellStyle name="Note 2" xfId="155"/>
    <cellStyle name="Note 3" xfId="156"/>
    <cellStyle name="Note 4" xfId="157"/>
    <cellStyle name="Note 5" xfId="158"/>
    <cellStyle name="Note 6" xfId="159"/>
    <cellStyle name="Note 7" xfId="160"/>
    <cellStyle name="Note 8" xfId="161"/>
    <cellStyle name="Note 9" xfId="162"/>
    <cellStyle name="Output 2" xfId="163"/>
    <cellStyle name="Percent 2" xfId="164"/>
    <cellStyle name="Title 2" xfId="165"/>
    <cellStyle name="Total 2" xfId="166"/>
    <cellStyle name="Warning Text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d/t&amp;p/eas/branch2/transtat/exeldata/ras/y99/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3"/>
  <sheetViews>
    <sheetView tabSelected="1" zoomScaleNormal="100" workbookViewId="0"/>
  </sheetViews>
  <sheetFormatPr defaultRowHeight="12.75"/>
  <cols>
    <col min="1" max="1" width="24.85546875" style="2" customWidth="1"/>
    <col min="2" max="2" width="18.28515625" style="2" customWidth="1"/>
    <col min="3" max="6" width="9.140625" style="2"/>
    <col min="7" max="7" width="10.140625" style="2" customWidth="1"/>
    <col min="8" max="16384" width="9.140625" style="2"/>
  </cols>
  <sheetData>
    <row r="1" spans="1:7">
      <c r="A1" s="1" t="s">
        <v>0</v>
      </c>
    </row>
    <row r="3" spans="1:7" ht="14.25">
      <c r="A3" s="1" t="s">
        <v>1</v>
      </c>
    </row>
    <row r="4" spans="1:7">
      <c r="A4" s="1" t="s">
        <v>2</v>
      </c>
    </row>
    <row r="5" spans="1:7" ht="12" customHeight="1"/>
    <row r="6" spans="1:7" ht="27" customHeight="1">
      <c r="A6" s="3"/>
      <c r="B6" s="3"/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</row>
    <row r="7" spans="1:7" ht="14.25">
      <c r="A7" s="1" t="s">
        <v>8</v>
      </c>
      <c r="B7" s="6" t="s">
        <v>9</v>
      </c>
      <c r="C7" s="7">
        <v>41</v>
      </c>
      <c r="D7" s="7">
        <v>238</v>
      </c>
      <c r="E7" s="7">
        <v>926</v>
      </c>
      <c r="F7" s="7">
        <v>279</v>
      </c>
      <c r="G7" s="7">
        <v>1206</v>
      </c>
    </row>
    <row r="8" spans="1:7">
      <c r="A8" s="1"/>
      <c r="B8" s="8">
        <v>2015</v>
      </c>
      <c r="C8" s="9">
        <v>24</v>
      </c>
      <c r="D8" s="9">
        <v>216</v>
      </c>
      <c r="E8" s="9">
        <v>417</v>
      </c>
      <c r="F8" s="9">
        <v>240</v>
      </c>
      <c r="G8" s="9">
        <v>657</v>
      </c>
    </row>
    <row r="9" spans="1:7">
      <c r="A9" s="1"/>
      <c r="B9" s="8">
        <v>2016</v>
      </c>
      <c r="C9" s="9">
        <v>24</v>
      </c>
      <c r="D9" s="9">
        <v>199</v>
      </c>
      <c r="E9" s="9">
        <v>361</v>
      </c>
      <c r="F9" s="9">
        <v>223</v>
      </c>
      <c r="G9" s="9">
        <v>584</v>
      </c>
    </row>
    <row r="10" spans="1:7">
      <c r="A10" s="1"/>
      <c r="B10" s="8">
        <v>2017</v>
      </c>
      <c r="C10" s="9">
        <v>14</v>
      </c>
      <c r="D10" s="9">
        <v>151</v>
      </c>
      <c r="E10" s="9">
        <v>302</v>
      </c>
      <c r="F10" s="9">
        <v>165</v>
      </c>
      <c r="G10" s="9">
        <v>467</v>
      </c>
    </row>
    <row r="11" spans="1:7">
      <c r="A11" s="1"/>
      <c r="B11" s="8">
        <v>2018</v>
      </c>
      <c r="C11" s="2">
        <v>15</v>
      </c>
      <c r="D11" s="10">
        <v>146</v>
      </c>
      <c r="E11" s="10">
        <v>268</v>
      </c>
      <c r="F11" s="10">
        <v>161</v>
      </c>
      <c r="G11" s="2">
        <v>429</v>
      </c>
    </row>
    <row r="12" spans="1:7">
      <c r="A12" s="1"/>
      <c r="B12" s="8">
        <v>2019</v>
      </c>
      <c r="C12" s="2">
        <v>16</v>
      </c>
      <c r="D12" s="2">
        <v>148</v>
      </c>
      <c r="E12" s="2">
        <v>201</v>
      </c>
      <c r="F12" s="2">
        <v>164</v>
      </c>
      <c r="G12" s="2">
        <v>365</v>
      </c>
    </row>
    <row r="13" spans="1:7">
      <c r="A13" s="1"/>
      <c r="B13" s="6" t="s">
        <v>10</v>
      </c>
      <c r="C13" s="7">
        <v>19</v>
      </c>
      <c r="D13" s="11" t="s">
        <v>11</v>
      </c>
      <c r="E13" s="11" t="s">
        <v>11</v>
      </c>
      <c r="F13" s="11" t="s">
        <v>11</v>
      </c>
      <c r="G13" s="7">
        <v>500</v>
      </c>
    </row>
    <row r="14" spans="1:7">
      <c r="A14" s="1"/>
      <c r="B14" s="8"/>
      <c r="C14" s="9"/>
      <c r="D14" s="9"/>
      <c r="E14" s="9"/>
      <c r="F14" s="9"/>
      <c r="G14" s="9"/>
    </row>
    <row r="15" spans="1:7">
      <c r="A15" s="1" t="s">
        <v>12</v>
      </c>
      <c r="B15" s="6" t="s">
        <v>9</v>
      </c>
      <c r="C15" s="7">
        <v>28</v>
      </c>
      <c r="D15" s="7">
        <v>234</v>
      </c>
      <c r="E15" s="7">
        <v>724</v>
      </c>
      <c r="F15" s="7">
        <v>262</v>
      </c>
      <c r="G15" s="7">
        <v>986</v>
      </c>
    </row>
    <row r="16" spans="1:7">
      <c r="A16" s="1"/>
      <c r="B16" s="8">
        <v>2015</v>
      </c>
      <c r="C16" s="9">
        <v>15</v>
      </c>
      <c r="D16" s="9">
        <v>100</v>
      </c>
      <c r="E16" s="9">
        <v>357</v>
      </c>
      <c r="F16" s="9">
        <v>115</v>
      </c>
      <c r="G16" s="9">
        <v>472</v>
      </c>
    </row>
    <row r="17" spans="1:7">
      <c r="A17" s="1"/>
      <c r="B17" s="8">
        <v>2016</v>
      </c>
      <c r="C17" s="9">
        <v>17</v>
      </c>
      <c r="D17" s="9">
        <v>103</v>
      </c>
      <c r="E17" s="9">
        <v>301</v>
      </c>
      <c r="F17" s="9">
        <v>120</v>
      </c>
      <c r="G17" s="9">
        <v>421</v>
      </c>
    </row>
    <row r="18" spans="1:7">
      <c r="A18" s="1"/>
      <c r="B18" s="8">
        <v>2017</v>
      </c>
      <c r="C18" s="9">
        <v>22</v>
      </c>
      <c r="D18" s="9">
        <v>120</v>
      </c>
      <c r="E18" s="9">
        <v>317</v>
      </c>
      <c r="F18" s="9">
        <v>142</v>
      </c>
      <c r="G18" s="9">
        <v>459</v>
      </c>
    </row>
    <row r="19" spans="1:7">
      <c r="A19" s="1"/>
      <c r="B19" s="8">
        <v>2018</v>
      </c>
      <c r="C19" s="2">
        <v>16</v>
      </c>
      <c r="D19" s="10">
        <v>118</v>
      </c>
      <c r="E19" s="10">
        <v>272</v>
      </c>
      <c r="F19" s="10">
        <v>134</v>
      </c>
      <c r="G19" s="2">
        <v>406</v>
      </c>
    </row>
    <row r="20" spans="1:7">
      <c r="A20" s="1"/>
      <c r="B20" s="8">
        <v>2019</v>
      </c>
      <c r="C20" s="2">
        <v>10</v>
      </c>
      <c r="D20" s="2">
        <v>147</v>
      </c>
      <c r="E20" s="2">
        <v>196</v>
      </c>
      <c r="F20" s="2">
        <v>157</v>
      </c>
      <c r="G20" s="2">
        <v>353</v>
      </c>
    </row>
    <row r="21" spans="1:7">
      <c r="A21" s="1"/>
      <c r="B21" s="6" t="s">
        <v>10</v>
      </c>
      <c r="C21" s="7">
        <v>16</v>
      </c>
      <c r="D21" s="11" t="s">
        <v>11</v>
      </c>
      <c r="E21" s="11" t="s">
        <v>11</v>
      </c>
      <c r="F21" s="11" t="s">
        <v>11</v>
      </c>
      <c r="G21" s="7">
        <v>422</v>
      </c>
    </row>
    <row r="22" spans="1:7">
      <c r="A22" s="1"/>
      <c r="B22" s="8"/>
      <c r="C22" s="9"/>
      <c r="D22" s="9"/>
      <c r="E22" s="9"/>
      <c r="F22" s="9"/>
      <c r="G22" s="9"/>
    </row>
    <row r="23" spans="1:7">
      <c r="A23" s="1" t="s">
        <v>13</v>
      </c>
      <c r="B23" s="6" t="s">
        <v>9</v>
      </c>
      <c r="C23" s="7">
        <v>15</v>
      </c>
      <c r="D23" s="7">
        <v>99</v>
      </c>
      <c r="E23" s="7">
        <v>393</v>
      </c>
      <c r="F23" s="7">
        <v>114</v>
      </c>
      <c r="G23" s="7">
        <v>507</v>
      </c>
    </row>
    <row r="24" spans="1:7">
      <c r="A24" s="1"/>
      <c r="B24" s="8">
        <v>2015</v>
      </c>
      <c r="C24" s="9">
        <v>7</v>
      </c>
      <c r="D24" s="9">
        <v>48</v>
      </c>
      <c r="E24" s="9">
        <v>291</v>
      </c>
      <c r="F24" s="9">
        <v>55</v>
      </c>
      <c r="G24" s="9">
        <v>346</v>
      </c>
    </row>
    <row r="25" spans="1:7">
      <c r="A25" s="1"/>
      <c r="B25" s="8">
        <v>2016</v>
      </c>
      <c r="C25" s="9">
        <v>11</v>
      </c>
      <c r="D25" s="9">
        <v>77</v>
      </c>
      <c r="E25" s="9">
        <v>218</v>
      </c>
      <c r="F25" s="9">
        <v>88</v>
      </c>
      <c r="G25" s="9">
        <v>306</v>
      </c>
    </row>
    <row r="26" spans="1:7">
      <c r="A26" s="1"/>
      <c r="B26" s="8">
        <v>2017</v>
      </c>
      <c r="C26" s="9">
        <v>6</v>
      </c>
      <c r="D26" s="9">
        <v>69</v>
      </c>
      <c r="E26" s="9">
        <v>213</v>
      </c>
      <c r="F26" s="9">
        <v>75</v>
      </c>
      <c r="G26" s="9">
        <v>288</v>
      </c>
    </row>
    <row r="27" spans="1:7">
      <c r="A27" s="1"/>
      <c r="B27" s="8">
        <v>2018</v>
      </c>
      <c r="C27" s="2">
        <v>9</v>
      </c>
      <c r="D27" s="10">
        <v>64</v>
      </c>
      <c r="E27" s="10">
        <v>168</v>
      </c>
      <c r="F27" s="10">
        <v>73</v>
      </c>
      <c r="G27" s="2">
        <v>241</v>
      </c>
    </row>
    <row r="28" spans="1:7">
      <c r="A28" s="1"/>
      <c r="B28" s="8">
        <v>2019</v>
      </c>
      <c r="C28" s="2">
        <v>10</v>
      </c>
      <c r="D28" s="2">
        <v>91</v>
      </c>
      <c r="E28" s="2">
        <v>115</v>
      </c>
      <c r="F28" s="2">
        <v>101</v>
      </c>
      <c r="G28" s="2">
        <v>216</v>
      </c>
    </row>
    <row r="29" spans="1:7">
      <c r="A29" s="1"/>
      <c r="B29" s="6" t="s">
        <v>10</v>
      </c>
      <c r="C29" s="7">
        <v>9</v>
      </c>
      <c r="D29" s="11" t="s">
        <v>11</v>
      </c>
      <c r="E29" s="11" t="s">
        <v>11</v>
      </c>
      <c r="F29" s="11" t="s">
        <v>11</v>
      </c>
      <c r="G29" s="7">
        <v>279</v>
      </c>
    </row>
    <row r="30" spans="1:7">
      <c r="A30" s="1"/>
      <c r="B30" s="8"/>
      <c r="C30" s="9"/>
      <c r="D30" s="9"/>
      <c r="E30" s="9"/>
      <c r="F30" s="9"/>
      <c r="G30" s="9"/>
    </row>
    <row r="31" spans="1:7">
      <c r="A31" s="1" t="s">
        <v>14</v>
      </c>
      <c r="B31" s="6" t="s">
        <v>9</v>
      </c>
      <c r="C31" s="7">
        <v>14</v>
      </c>
      <c r="D31" s="7">
        <v>140</v>
      </c>
      <c r="E31" s="7">
        <v>525</v>
      </c>
      <c r="F31" s="7">
        <v>154</v>
      </c>
      <c r="G31" s="7">
        <v>679</v>
      </c>
    </row>
    <row r="32" spans="1:7">
      <c r="A32" s="1"/>
      <c r="B32" s="8">
        <v>2015</v>
      </c>
      <c r="C32" s="9">
        <v>11</v>
      </c>
      <c r="D32" s="9">
        <v>96</v>
      </c>
      <c r="E32" s="9">
        <v>401</v>
      </c>
      <c r="F32" s="9">
        <v>107</v>
      </c>
      <c r="G32" s="9">
        <v>508</v>
      </c>
    </row>
    <row r="33" spans="1:7">
      <c r="A33" s="1"/>
      <c r="B33" s="8">
        <v>2016</v>
      </c>
      <c r="C33" s="9">
        <v>3</v>
      </c>
      <c r="D33" s="9">
        <v>86</v>
      </c>
      <c r="E33" s="9">
        <v>392</v>
      </c>
      <c r="F33" s="9">
        <v>89</v>
      </c>
      <c r="G33" s="9">
        <v>481</v>
      </c>
    </row>
    <row r="34" spans="1:7">
      <c r="A34" s="1"/>
      <c r="B34" s="8">
        <v>2017</v>
      </c>
      <c r="C34" s="9">
        <v>6</v>
      </c>
      <c r="D34" s="9">
        <v>88</v>
      </c>
      <c r="E34" s="9">
        <v>311</v>
      </c>
      <c r="F34" s="9">
        <v>94</v>
      </c>
      <c r="G34" s="9">
        <v>405</v>
      </c>
    </row>
    <row r="35" spans="1:7">
      <c r="A35" s="1"/>
      <c r="B35" s="8">
        <v>2018</v>
      </c>
      <c r="C35" s="2">
        <v>7</v>
      </c>
      <c r="D35" s="10">
        <v>79</v>
      </c>
      <c r="E35" s="10">
        <v>241</v>
      </c>
      <c r="F35" s="10">
        <v>86</v>
      </c>
      <c r="G35" s="2">
        <v>327</v>
      </c>
    </row>
    <row r="36" spans="1:7">
      <c r="A36" s="1"/>
      <c r="B36" s="8">
        <v>2019</v>
      </c>
      <c r="C36" s="2">
        <v>13</v>
      </c>
      <c r="D36" s="2">
        <v>82</v>
      </c>
      <c r="E36" s="2">
        <v>195</v>
      </c>
      <c r="F36" s="2">
        <v>95</v>
      </c>
      <c r="G36" s="2">
        <v>290</v>
      </c>
    </row>
    <row r="37" spans="1:7">
      <c r="A37" s="1"/>
      <c r="B37" s="6" t="s">
        <v>10</v>
      </c>
      <c r="C37" s="7">
        <v>8</v>
      </c>
      <c r="D37" s="11" t="s">
        <v>11</v>
      </c>
      <c r="E37" s="11" t="s">
        <v>11</v>
      </c>
      <c r="F37" s="11" t="s">
        <v>11</v>
      </c>
      <c r="G37" s="7">
        <v>402</v>
      </c>
    </row>
    <row r="38" spans="1:7">
      <c r="A38" s="1"/>
      <c r="B38" s="8"/>
      <c r="C38" s="9"/>
      <c r="D38" s="9"/>
      <c r="E38" s="9"/>
      <c r="F38" s="9"/>
      <c r="G38" s="9"/>
    </row>
    <row r="39" spans="1:7">
      <c r="A39" s="1" t="s">
        <v>15</v>
      </c>
      <c r="B39" s="6" t="s">
        <v>9</v>
      </c>
      <c r="C39" s="7">
        <v>12</v>
      </c>
      <c r="D39" s="7">
        <v>106</v>
      </c>
      <c r="E39" s="7">
        <v>337</v>
      </c>
      <c r="F39" s="7">
        <v>118</v>
      </c>
      <c r="G39" s="7">
        <v>455</v>
      </c>
    </row>
    <row r="40" spans="1:7">
      <c r="A40" s="1"/>
      <c r="B40" s="8">
        <v>2015</v>
      </c>
      <c r="C40" s="9">
        <v>9</v>
      </c>
      <c r="D40" s="9">
        <v>48</v>
      </c>
      <c r="E40" s="9">
        <v>221</v>
      </c>
      <c r="F40" s="9">
        <v>57</v>
      </c>
      <c r="G40" s="9">
        <v>278</v>
      </c>
    </row>
    <row r="41" spans="1:7">
      <c r="A41" s="1"/>
      <c r="B41" s="8">
        <v>2016</v>
      </c>
      <c r="C41" s="9">
        <v>12</v>
      </c>
      <c r="D41" s="9">
        <v>44</v>
      </c>
      <c r="E41" s="9">
        <v>213</v>
      </c>
      <c r="F41" s="9">
        <v>56</v>
      </c>
      <c r="G41" s="9">
        <v>269</v>
      </c>
    </row>
    <row r="42" spans="1:7">
      <c r="A42" s="1"/>
      <c r="B42" s="8">
        <v>2017</v>
      </c>
      <c r="C42" s="9">
        <v>11</v>
      </c>
      <c r="D42" s="9">
        <v>43</v>
      </c>
      <c r="E42" s="9">
        <v>182</v>
      </c>
      <c r="F42" s="9">
        <v>54</v>
      </c>
      <c r="G42" s="9">
        <v>236</v>
      </c>
    </row>
    <row r="43" spans="1:7">
      <c r="A43" s="1"/>
      <c r="B43" s="8">
        <v>2018</v>
      </c>
      <c r="C43" s="2">
        <v>6</v>
      </c>
      <c r="D43" s="10">
        <v>67</v>
      </c>
      <c r="E43" s="10">
        <v>186</v>
      </c>
      <c r="F43" s="10">
        <v>73</v>
      </c>
      <c r="G43" s="2">
        <v>259</v>
      </c>
    </row>
    <row r="44" spans="1:7">
      <c r="A44" s="1"/>
      <c r="B44" s="8">
        <v>2019</v>
      </c>
      <c r="C44" s="2">
        <v>7</v>
      </c>
      <c r="D44" s="2">
        <v>65</v>
      </c>
      <c r="E44" s="2">
        <v>123</v>
      </c>
      <c r="F44" s="2">
        <v>72</v>
      </c>
      <c r="G44" s="2">
        <v>195</v>
      </c>
    </row>
    <row r="45" spans="1:7">
      <c r="A45" s="1"/>
      <c r="B45" s="6" t="s">
        <v>10</v>
      </c>
      <c r="C45" s="7">
        <v>9</v>
      </c>
      <c r="D45" s="11" t="s">
        <v>11</v>
      </c>
      <c r="E45" s="11" t="s">
        <v>11</v>
      </c>
      <c r="F45" s="11" t="s">
        <v>11</v>
      </c>
      <c r="G45" s="7">
        <v>247</v>
      </c>
    </row>
    <row r="46" spans="1:7">
      <c r="A46" s="1"/>
      <c r="B46" s="8"/>
      <c r="C46" s="9"/>
      <c r="D46" s="9"/>
      <c r="E46" s="9"/>
      <c r="F46" s="9"/>
      <c r="G46" s="9"/>
    </row>
    <row r="47" spans="1:7">
      <c r="A47" s="1" t="s">
        <v>16</v>
      </c>
      <c r="B47" s="6" t="s">
        <v>9</v>
      </c>
      <c r="C47" s="7">
        <v>20</v>
      </c>
      <c r="D47" s="7">
        <v>143</v>
      </c>
      <c r="E47" s="7">
        <v>648</v>
      </c>
      <c r="F47" s="7">
        <v>163</v>
      </c>
      <c r="G47" s="7">
        <v>812</v>
      </c>
    </row>
    <row r="48" spans="1:7">
      <c r="A48" s="1"/>
      <c r="B48" s="8">
        <v>2015</v>
      </c>
      <c r="C48" s="9">
        <v>10</v>
      </c>
      <c r="D48" s="9">
        <v>111</v>
      </c>
      <c r="E48" s="9">
        <v>469</v>
      </c>
      <c r="F48" s="9">
        <v>121</v>
      </c>
      <c r="G48" s="9">
        <v>590</v>
      </c>
    </row>
    <row r="49" spans="1:8">
      <c r="A49" s="1"/>
      <c r="B49" s="8">
        <v>2016</v>
      </c>
      <c r="C49" s="9">
        <v>16</v>
      </c>
      <c r="D49" s="9">
        <v>95</v>
      </c>
      <c r="E49" s="9">
        <v>459</v>
      </c>
      <c r="F49" s="9">
        <v>111</v>
      </c>
      <c r="G49" s="9">
        <v>570</v>
      </c>
    </row>
    <row r="50" spans="1:8">
      <c r="A50" s="1"/>
      <c r="B50" s="8">
        <v>2017</v>
      </c>
      <c r="C50" s="9">
        <v>13</v>
      </c>
      <c r="D50" s="9">
        <v>112</v>
      </c>
      <c r="E50" s="9">
        <v>328</v>
      </c>
      <c r="F50" s="9">
        <v>125</v>
      </c>
      <c r="G50" s="9">
        <v>453</v>
      </c>
    </row>
    <row r="51" spans="1:8">
      <c r="A51" s="1"/>
      <c r="B51" s="8">
        <v>2018</v>
      </c>
      <c r="C51" s="2">
        <v>8</v>
      </c>
      <c r="D51" s="10">
        <v>107</v>
      </c>
      <c r="E51" s="10">
        <v>320</v>
      </c>
      <c r="F51" s="10">
        <v>115</v>
      </c>
      <c r="G51" s="2">
        <v>435</v>
      </c>
    </row>
    <row r="52" spans="1:8">
      <c r="A52" s="1"/>
      <c r="B52" s="8">
        <v>2019</v>
      </c>
      <c r="C52" s="2">
        <v>10</v>
      </c>
      <c r="D52" s="2">
        <v>122</v>
      </c>
      <c r="E52" s="2">
        <v>221</v>
      </c>
      <c r="F52" s="2">
        <v>132</v>
      </c>
      <c r="G52" s="2">
        <v>353</v>
      </c>
    </row>
    <row r="53" spans="1:8">
      <c r="A53" s="12"/>
      <c r="B53" s="6" t="s">
        <v>10</v>
      </c>
      <c r="C53" s="13">
        <v>11</v>
      </c>
      <c r="D53" s="11" t="s">
        <v>11</v>
      </c>
      <c r="E53" s="11" t="s">
        <v>11</v>
      </c>
      <c r="F53" s="11" t="s">
        <v>11</v>
      </c>
      <c r="G53" s="13">
        <v>480</v>
      </c>
    </row>
    <row r="54" spans="1:8" ht="12" customHeight="1">
      <c r="A54" s="14"/>
      <c r="B54" s="8"/>
      <c r="C54" s="9"/>
      <c r="D54" s="9"/>
      <c r="E54" s="9"/>
      <c r="F54" s="9"/>
      <c r="G54" s="9"/>
    </row>
    <row r="55" spans="1:8">
      <c r="A55" s="1" t="s">
        <v>17</v>
      </c>
      <c r="B55" s="6" t="s">
        <v>9</v>
      </c>
      <c r="C55" s="7">
        <v>21</v>
      </c>
      <c r="D55" s="7">
        <v>307</v>
      </c>
      <c r="E55" s="7">
        <v>1842</v>
      </c>
      <c r="F55" s="7">
        <v>328</v>
      </c>
      <c r="G55" s="7">
        <v>2170</v>
      </c>
    </row>
    <row r="56" spans="1:8">
      <c r="A56" s="1"/>
      <c r="B56" s="8">
        <v>2015</v>
      </c>
      <c r="C56" s="9">
        <v>16</v>
      </c>
      <c r="D56" s="9">
        <v>181</v>
      </c>
      <c r="E56" s="9">
        <v>1196</v>
      </c>
      <c r="F56" s="9">
        <v>197</v>
      </c>
      <c r="G56" s="9">
        <v>1393</v>
      </c>
    </row>
    <row r="57" spans="1:8">
      <c r="A57" s="1"/>
      <c r="B57" s="8">
        <v>2016</v>
      </c>
      <c r="C57" s="9">
        <v>7</v>
      </c>
      <c r="D57" s="9">
        <v>180</v>
      </c>
      <c r="E57" s="9">
        <v>1280</v>
      </c>
      <c r="F57" s="9">
        <v>187</v>
      </c>
      <c r="G57" s="9">
        <v>1467</v>
      </c>
    </row>
    <row r="58" spans="1:8">
      <c r="A58" s="1"/>
      <c r="B58" s="8">
        <v>2017</v>
      </c>
      <c r="C58" s="9">
        <v>7</v>
      </c>
      <c r="D58" s="9">
        <v>176</v>
      </c>
      <c r="E58" s="9">
        <v>1077</v>
      </c>
      <c r="F58" s="9">
        <v>183</v>
      </c>
      <c r="G58" s="9">
        <v>1260</v>
      </c>
    </row>
    <row r="59" spans="1:8">
      <c r="A59" s="1"/>
      <c r="B59" s="8">
        <v>2018</v>
      </c>
      <c r="C59" s="15">
        <v>9</v>
      </c>
      <c r="D59" s="10">
        <v>173</v>
      </c>
      <c r="E59" s="10">
        <v>858</v>
      </c>
      <c r="F59" s="10">
        <v>182</v>
      </c>
      <c r="G59" s="2">
        <v>1040</v>
      </c>
    </row>
    <row r="60" spans="1:8">
      <c r="A60" s="1"/>
      <c r="B60" s="8">
        <v>2019</v>
      </c>
      <c r="C60" s="2">
        <v>11</v>
      </c>
      <c r="D60" s="15">
        <v>232</v>
      </c>
      <c r="E60" s="15">
        <v>743</v>
      </c>
      <c r="F60" s="15">
        <v>243</v>
      </c>
      <c r="G60" s="2">
        <v>986</v>
      </c>
    </row>
    <row r="61" spans="1:8">
      <c r="A61" s="16"/>
      <c r="B61" s="17" t="s">
        <v>10</v>
      </c>
      <c r="C61" s="18">
        <v>10</v>
      </c>
      <c r="D61" s="19" t="s">
        <v>11</v>
      </c>
      <c r="E61" s="19" t="s">
        <v>11</v>
      </c>
      <c r="F61" s="19" t="s">
        <v>11</v>
      </c>
      <c r="G61" s="18">
        <v>1229</v>
      </c>
      <c r="H61" s="10"/>
    </row>
    <row r="62" spans="1:8">
      <c r="A62" s="20" t="s">
        <v>18</v>
      </c>
      <c r="B62" s="21"/>
      <c r="C62" s="13"/>
      <c r="D62" s="13"/>
      <c r="E62" s="13"/>
      <c r="F62" s="13"/>
      <c r="G62" s="13"/>
      <c r="H62" s="15"/>
    </row>
    <row r="63" spans="1:8">
      <c r="A63" s="20" t="s">
        <v>19</v>
      </c>
      <c r="B63" s="21"/>
      <c r="C63" s="13"/>
      <c r="D63" s="13"/>
      <c r="E63" s="13"/>
      <c r="F63" s="13"/>
      <c r="G63" s="13"/>
      <c r="H63" s="15"/>
    </row>
    <row r="64" spans="1:8">
      <c r="A64" s="22" t="s">
        <v>20</v>
      </c>
      <c r="B64" s="8"/>
      <c r="C64" s="9"/>
      <c r="D64" s="9"/>
      <c r="E64" s="9"/>
      <c r="F64" s="9"/>
      <c r="G64" s="9"/>
    </row>
    <row r="65" spans="1:7">
      <c r="A65" s="1" t="s">
        <v>21</v>
      </c>
      <c r="B65" s="6" t="s">
        <v>9</v>
      </c>
      <c r="C65" s="7">
        <v>28</v>
      </c>
      <c r="D65" s="7">
        <v>211</v>
      </c>
      <c r="E65" s="7">
        <v>1057</v>
      </c>
      <c r="F65" s="7">
        <v>239</v>
      </c>
      <c r="G65" s="7">
        <v>1296</v>
      </c>
    </row>
    <row r="66" spans="1:7">
      <c r="A66" s="1"/>
      <c r="B66" s="8">
        <v>2015</v>
      </c>
      <c r="C66" s="9">
        <v>17</v>
      </c>
      <c r="D66" s="9">
        <v>168</v>
      </c>
      <c r="E66" s="9">
        <v>787</v>
      </c>
      <c r="F66" s="9">
        <v>185</v>
      </c>
      <c r="G66" s="9">
        <v>972</v>
      </c>
    </row>
    <row r="67" spans="1:7">
      <c r="A67" s="1"/>
      <c r="B67" s="8">
        <v>2016</v>
      </c>
      <c r="C67" s="9">
        <v>24</v>
      </c>
      <c r="D67" s="9">
        <v>135</v>
      </c>
      <c r="E67" s="9">
        <v>698</v>
      </c>
      <c r="F67" s="9">
        <v>159</v>
      </c>
      <c r="G67" s="9">
        <v>857</v>
      </c>
    </row>
    <row r="68" spans="1:7">
      <c r="A68" s="1"/>
      <c r="B68" s="8">
        <v>2017</v>
      </c>
      <c r="C68" s="9">
        <v>16</v>
      </c>
      <c r="D68" s="9">
        <v>156</v>
      </c>
      <c r="E68" s="9">
        <v>613</v>
      </c>
      <c r="F68" s="9">
        <v>172</v>
      </c>
      <c r="G68" s="9">
        <v>785</v>
      </c>
    </row>
    <row r="69" spans="1:7">
      <c r="A69" s="1"/>
      <c r="B69" s="8">
        <v>2018</v>
      </c>
      <c r="C69" s="2">
        <v>19</v>
      </c>
      <c r="D69" s="10">
        <v>161</v>
      </c>
      <c r="E69" s="10">
        <v>523</v>
      </c>
      <c r="F69" s="10">
        <v>180</v>
      </c>
      <c r="G69" s="2">
        <v>703</v>
      </c>
    </row>
    <row r="70" spans="1:7">
      <c r="A70" s="1"/>
      <c r="B70" s="8">
        <v>2019</v>
      </c>
      <c r="C70" s="2">
        <v>15</v>
      </c>
      <c r="D70" s="2">
        <v>173</v>
      </c>
      <c r="E70" s="2">
        <v>391</v>
      </c>
      <c r="F70" s="2">
        <v>188</v>
      </c>
      <c r="G70" s="2">
        <v>579</v>
      </c>
    </row>
    <row r="71" spans="1:7">
      <c r="A71" s="1"/>
      <c r="B71" s="6" t="s">
        <v>10</v>
      </c>
      <c r="C71" s="7">
        <v>18</v>
      </c>
      <c r="D71" s="11" t="s">
        <v>11</v>
      </c>
      <c r="E71" s="11" t="s">
        <v>11</v>
      </c>
      <c r="F71" s="11" t="s">
        <v>11</v>
      </c>
      <c r="G71" s="7">
        <v>779</v>
      </c>
    </row>
    <row r="72" spans="1:7">
      <c r="A72" s="1"/>
      <c r="B72" s="8"/>
      <c r="C72" s="9"/>
      <c r="D72" s="9"/>
      <c r="E72" s="9"/>
      <c r="F72" s="9"/>
      <c r="G72" s="9"/>
    </row>
    <row r="73" spans="1:7">
      <c r="A73" s="1" t="s">
        <v>22</v>
      </c>
      <c r="B73" s="6" t="s">
        <v>9</v>
      </c>
      <c r="C73" s="7">
        <v>9</v>
      </c>
      <c r="D73" s="7">
        <v>177</v>
      </c>
      <c r="E73" s="7">
        <v>1217</v>
      </c>
      <c r="F73" s="7">
        <v>186</v>
      </c>
      <c r="G73" s="7">
        <v>1403</v>
      </c>
    </row>
    <row r="74" spans="1:7">
      <c r="A74" s="1"/>
      <c r="B74" s="8">
        <v>2015</v>
      </c>
      <c r="C74" s="9">
        <v>3</v>
      </c>
      <c r="D74" s="9">
        <v>144</v>
      </c>
      <c r="E74" s="9">
        <v>963</v>
      </c>
      <c r="F74" s="9">
        <v>147</v>
      </c>
      <c r="G74" s="9">
        <v>1110</v>
      </c>
    </row>
    <row r="75" spans="1:7">
      <c r="A75" s="1"/>
      <c r="B75" s="8">
        <v>2016</v>
      </c>
      <c r="C75" s="9">
        <v>9</v>
      </c>
      <c r="D75" s="9">
        <v>157</v>
      </c>
      <c r="E75" s="9">
        <v>974</v>
      </c>
      <c r="F75" s="9">
        <v>166</v>
      </c>
      <c r="G75" s="9">
        <v>1140</v>
      </c>
    </row>
    <row r="76" spans="1:7">
      <c r="A76" s="1"/>
      <c r="B76" s="8">
        <v>2017</v>
      </c>
      <c r="C76" s="9">
        <v>6</v>
      </c>
      <c r="D76" s="9">
        <v>138</v>
      </c>
      <c r="E76" s="9">
        <v>761</v>
      </c>
      <c r="F76" s="9">
        <v>144</v>
      </c>
      <c r="G76" s="9">
        <v>905</v>
      </c>
    </row>
    <row r="77" spans="1:7">
      <c r="A77" s="1"/>
      <c r="B77" s="8">
        <v>2018</v>
      </c>
      <c r="C77" s="2">
        <v>5</v>
      </c>
      <c r="D77" s="10">
        <v>116</v>
      </c>
      <c r="E77" s="10">
        <v>651</v>
      </c>
      <c r="F77" s="10">
        <v>121</v>
      </c>
      <c r="G77" s="2">
        <v>772</v>
      </c>
    </row>
    <row r="78" spans="1:7">
      <c r="A78" s="1"/>
      <c r="B78" s="8">
        <v>2019</v>
      </c>
      <c r="C78" s="2">
        <v>6</v>
      </c>
      <c r="D78" s="2">
        <v>180</v>
      </c>
      <c r="E78" s="2">
        <v>547</v>
      </c>
      <c r="F78" s="2">
        <v>186</v>
      </c>
      <c r="G78" s="2">
        <v>733</v>
      </c>
    </row>
    <row r="79" spans="1:7">
      <c r="A79" s="1"/>
      <c r="B79" s="6" t="s">
        <v>10</v>
      </c>
      <c r="C79" s="7">
        <v>6</v>
      </c>
      <c r="D79" s="11" t="s">
        <v>11</v>
      </c>
      <c r="E79" s="11" t="s">
        <v>11</v>
      </c>
      <c r="F79" s="11" t="s">
        <v>11</v>
      </c>
      <c r="G79" s="7">
        <v>932</v>
      </c>
    </row>
    <row r="80" spans="1:7">
      <c r="A80" s="1"/>
      <c r="B80" s="8"/>
      <c r="C80" s="9"/>
      <c r="D80" s="9"/>
      <c r="E80" s="9"/>
      <c r="F80" s="9"/>
      <c r="G80" s="9"/>
    </row>
    <row r="81" spans="1:7">
      <c r="A81" s="1" t="s">
        <v>23</v>
      </c>
      <c r="B81" s="6" t="s">
        <v>9</v>
      </c>
      <c r="C81" s="7">
        <v>29</v>
      </c>
      <c r="D81" s="7">
        <v>148</v>
      </c>
      <c r="E81" s="7">
        <v>576</v>
      </c>
      <c r="F81" s="7">
        <v>178</v>
      </c>
      <c r="G81" s="7">
        <v>754</v>
      </c>
    </row>
    <row r="82" spans="1:7">
      <c r="A82" s="1"/>
      <c r="B82" s="8">
        <v>2015</v>
      </c>
      <c r="C82" s="9">
        <v>18</v>
      </c>
      <c r="D82" s="9">
        <v>57</v>
      </c>
      <c r="E82" s="9">
        <v>373</v>
      </c>
      <c r="F82" s="9">
        <v>75</v>
      </c>
      <c r="G82" s="9">
        <v>448</v>
      </c>
    </row>
    <row r="83" spans="1:7">
      <c r="A83" s="1"/>
      <c r="B83" s="8">
        <v>2016</v>
      </c>
      <c r="C83" s="9">
        <v>18</v>
      </c>
      <c r="D83" s="9">
        <v>77</v>
      </c>
      <c r="E83" s="9">
        <v>363</v>
      </c>
      <c r="F83" s="9">
        <v>95</v>
      </c>
      <c r="G83" s="9">
        <v>458</v>
      </c>
    </row>
    <row r="84" spans="1:7">
      <c r="A84" s="1"/>
      <c r="B84" s="8">
        <v>2017</v>
      </c>
      <c r="C84" s="9">
        <v>17</v>
      </c>
      <c r="D84" s="9">
        <v>63</v>
      </c>
      <c r="E84" s="9">
        <v>273</v>
      </c>
      <c r="F84" s="9">
        <v>80</v>
      </c>
      <c r="G84" s="9">
        <v>353</v>
      </c>
    </row>
    <row r="85" spans="1:7">
      <c r="A85" s="1"/>
      <c r="B85" s="8">
        <v>2018</v>
      </c>
      <c r="C85" s="2">
        <v>24</v>
      </c>
      <c r="D85" s="10">
        <v>84</v>
      </c>
      <c r="E85" s="10">
        <v>329</v>
      </c>
      <c r="F85" s="10">
        <v>108</v>
      </c>
      <c r="G85" s="2">
        <v>437</v>
      </c>
    </row>
    <row r="86" spans="1:7">
      <c r="A86" s="1"/>
      <c r="B86" s="8">
        <v>2019</v>
      </c>
      <c r="C86" s="2">
        <v>26</v>
      </c>
      <c r="D86" s="2">
        <v>130</v>
      </c>
      <c r="E86" s="2">
        <v>250</v>
      </c>
      <c r="F86" s="2">
        <v>156</v>
      </c>
      <c r="G86" s="2">
        <v>406</v>
      </c>
    </row>
    <row r="87" spans="1:7">
      <c r="A87" s="1"/>
      <c r="B87" s="6" t="s">
        <v>10</v>
      </c>
      <c r="C87" s="7">
        <v>21</v>
      </c>
      <c r="D87" s="11" t="s">
        <v>11</v>
      </c>
      <c r="E87" s="11" t="s">
        <v>11</v>
      </c>
      <c r="F87" s="11" t="s">
        <v>11</v>
      </c>
      <c r="G87" s="7">
        <v>420</v>
      </c>
    </row>
    <row r="88" spans="1:7">
      <c r="A88" s="1"/>
    </row>
    <row r="89" spans="1:7">
      <c r="A89" s="1" t="s">
        <v>24</v>
      </c>
      <c r="B89" s="6" t="s">
        <v>9</v>
      </c>
      <c r="C89" s="7">
        <v>15</v>
      </c>
      <c r="D89" s="7">
        <v>134</v>
      </c>
      <c r="E89" s="7">
        <v>514</v>
      </c>
      <c r="F89" s="7">
        <v>149</v>
      </c>
      <c r="G89" s="7">
        <v>663</v>
      </c>
    </row>
    <row r="90" spans="1:7">
      <c r="A90" s="1"/>
      <c r="B90" s="8">
        <v>2015</v>
      </c>
      <c r="C90" s="9">
        <v>12</v>
      </c>
      <c r="D90" s="9">
        <v>63</v>
      </c>
      <c r="E90" s="9">
        <v>353</v>
      </c>
      <c r="F90" s="9">
        <v>75</v>
      </c>
      <c r="G90" s="9">
        <v>428</v>
      </c>
    </row>
    <row r="91" spans="1:7">
      <c r="A91" s="1"/>
      <c r="B91" s="8">
        <v>2016</v>
      </c>
      <c r="C91" s="9">
        <v>9</v>
      </c>
      <c r="D91" s="9">
        <v>77</v>
      </c>
      <c r="E91" s="9">
        <v>366</v>
      </c>
      <c r="F91" s="9">
        <v>86</v>
      </c>
      <c r="G91" s="9">
        <v>452</v>
      </c>
    </row>
    <row r="92" spans="1:7">
      <c r="A92" s="1"/>
      <c r="B92" s="8">
        <v>2017</v>
      </c>
      <c r="C92" s="9">
        <v>5</v>
      </c>
      <c r="D92" s="9">
        <v>73</v>
      </c>
      <c r="E92" s="9">
        <v>239</v>
      </c>
      <c r="F92" s="9">
        <v>78</v>
      </c>
      <c r="G92" s="9">
        <v>317</v>
      </c>
    </row>
    <row r="93" spans="1:7">
      <c r="A93" s="1"/>
      <c r="B93" s="8">
        <v>2018</v>
      </c>
      <c r="C93" s="2">
        <v>9</v>
      </c>
      <c r="D93" s="10">
        <v>80</v>
      </c>
      <c r="E93" s="10">
        <v>239</v>
      </c>
      <c r="F93" s="10">
        <v>89</v>
      </c>
      <c r="G93" s="2">
        <v>328</v>
      </c>
    </row>
    <row r="94" spans="1:7">
      <c r="A94" s="1"/>
      <c r="B94" s="8">
        <v>2019</v>
      </c>
      <c r="C94" s="2">
        <v>14</v>
      </c>
      <c r="D94" s="2">
        <v>106</v>
      </c>
      <c r="E94" s="2">
        <v>186</v>
      </c>
      <c r="F94" s="2">
        <v>120</v>
      </c>
      <c r="G94" s="2">
        <v>306</v>
      </c>
    </row>
    <row r="95" spans="1:7">
      <c r="A95" s="1"/>
      <c r="B95" s="6" t="s">
        <v>10</v>
      </c>
      <c r="C95" s="7">
        <v>10</v>
      </c>
      <c r="D95" s="11" t="s">
        <v>11</v>
      </c>
      <c r="E95" s="11" t="s">
        <v>11</v>
      </c>
      <c r="F95" s="11" t="s">
        <v>11</v>
      </c>
      <c r="G95" s="7">
        <v>366</v>
      </c>
    </row>
    <row r="96" spans="1:7">
      <c r="A96" s="1"/>
      <c r="B96" s="8"/>
      <c r="C96" s="9"/>
      <c r="D96" s="9"/>
      <c r="E96" s="9"/>
      <c r="F96" s="9"/>
      <c r="G96" s="9"/>
    </row>
    <row r="97" spans="1:8">
      <c r="A97" s="1" t="s">
        <v>25</v>
      </c>
      <c r="B97" s="6" t="s">
        <v>9</v>
      </c>
      <c r="C97" s="7">
        <v>9</v>
      </c>
      <c r="D97" s="7">
        <v>94</v>
      </c>
      <c r="E97" s="7">
        <v>532</v>
      </c>
      <c r="F97" s="7">
        <v>103</v>
      </c>
      <c r="G97" s="7">
        <v>634</v>
      </c>
    </row>
    <row r="98" spans="1:8">
      <c r="A98" s="1"/>
      <c r="B98" s="8">
        <v>2015</v>
      </c>
      <c r="C98" s="9">
        <v>3</v>
      </c>
      <c r="D98" s="9">
        <v>60</v>
      </c>
      <c r="E98" s="9">
        <v>305</v>
      </c>
      <c r="F98" s="9">
        <v>63</v>
      </c>
      <c r="G98" s="9">
        <v>368</v>
      </c>
    </row>
    <row r="99" spans="1:8">
      <c r="A99" s="1"/>
      <c r="B99" s="8">
        <v>2016</v>
      </c>
      <c r="C99" s="9">
        <v>5</v>
      </c>
      <c r="D99" s="9">
        <v>61</v>
      </c>
      <c r="E99" s="9">
        <v>335</v>
      </c>
      <c r="F99" s="9">
        <v>66</v>
      </c>
      <c r="G99" s="9">
        <v>401</v>
      </c>
    </row>
    <row r="100" spans="1:8">
      <c r="A100" s="1"/>
      <c r="B100" s="8">
        <v>2017</v>
      </c>
      <c r="C100" s="9">
        <v>5</v>
      </c>
      <c r="D100" s="9">
        <v>53</v>
      </c>
      <c r="E100" s="9">
        <v>293</v>
      </c>
      <c r="F100" s="9">
        <v>58</v>
      </c>
      <c r="G100" s="9">
        <v>351</v>
      </c>
    </row>
    <row r="101" spans="1:8">
      <c r="A101" s="1"/>
      <c r="B101" s="8">
        <v>2018</v>
      </c>
      <c r="C101" s="2">
        <v>4</v>
      </c>
      <c r="D101" s="10">
        <v>55</v>
      </c>
      <c r="E101" s="10">
        <v>231</v>
      </c>
      <c r="F101" s="10">
        <v>59</v>
      </c>
      <c r="G101" s="2">
        <v>290</v>
      </c>
    </row>
    <row r="102" spans="1:8">
      <c r="A102" s="1"/>
      <c r="B102" s="8">
        <v>2019</v>
      </c>
      <c r="C102" s="2">
        <v>3</v>
      </c>
      <c r="D102" s="2">
        <v>82</v>
      </c>
      <c r="E102" s="2">
        <v>174</v>
      </c>
      <c r="F102" s="2">
        <v>85</v>
      </c>
      <c r="G102" s="2">
        <v>259</v>
      </c>
    </row>
    <row r="103" spans="1:8">
      <c r="A103" s="1"/>
      <c r="B103" s="6" t="s">
        <v>10</v>
      </c>
      <c r="C103" s="7">
        <v>4</v>
      </c>
      <c r="D103" s="11" t="s">
        <v>11</v>
      </c>
      <c r="E103" s="11" t="s">
        <v>11</v>
      </c>
      <c r="F103" s="11" t="s">
        <v>11</v>
      </c>
      <c r="G103" s="7">
        <v>334</v>
      </c>
    </row>
    <row r="104" spans="1:8">
      <c r="A104" s="1"/>
      <c r="B104" s="8"/>
      <c r="C104" s="9"/>
      <c r="D104" s="9"/>
      <c r="E104" s="9"/>
      <c r="F104" s="9"/>
      <c r="G104" s="9"/>
    </row>
    <row r="105" spans="1:8">
      <c r="A105" s="1" t="s">
        <v>26</v>
      </c>
      <c r="B105" s="6" t="s">
        <v>9</v>
      </c>
      <c r="C105" s="7">
        <v>25</v>
      </c>
      <c r="D105" s="7">
        <v>197</v>
      </c>
      <c r="E105" s="7">
        <v>1241</v>
      </c>
      <c r="F105" s="7">
        <v>222</v>
      </c>
      <c r="G105" s="7">
        <v>1463</v>
      </c>
    </row>
    <row r="106" spans="1:8">
      <c r="B106" s="8">
        <v>2015</v>
      </c>
      <c r="C106" s="9">
        <v>12</v>
      </c>
      <c r="D106" s="9">
        <v>129</v>
      </c>
      <c r="E106" s="9">
        <v>766</v>
      </c>
      <c r="F106" s="9">
        <v>141</v>
      </c>
      <c r="G106" s="9">
        <v>907</v>
      </c>
    </row>
    <row r="107" spans="1:8">
      <c r="B107" s="8">
        <v>2016</v>
      </c>
      <c r="C107" s="9">
        <v>20</v>
      </c>
      <c r="D107" s="9">
        <v>142</v>
      </c>
      <c r="E107" s="9">
        <v>787</v>
      </c>
      <c r="F107" s="9">
        <v>162</v>
      </c>
      <c r="G107" s="9">
        <v>949</v>
      </c>
    </row>
    <row r="108" spans="1:8">
      <c r="B108" s="8">
        <v>2017</v>
      </c>
      <c r="C108" s="23">
        <v>12</v>
      </c>
      <c r="D108" s="23">
        <v>136</v>
      </c>
      <c r="E108" s="23">
        <v>691</v>
      </c>
      <c r="F108" s="23">
        <v>148</v>
      </c>
      <c r="G108" s="23">
        <v>839</v>
      </c>
    </row>
    <row r="109" spans="1:8">
      <c r="B109" s="8">
        <v>2018</v>
      </c>
      <c r="C109" s="2">
        <v>19</v>
      </c>
      <c r="D109" s="10">
        <v>121</v>
      </c>
      <c r="E109" s="10">
        <v>625</v>
      </c>
      <c r="F109" s="10">
        <v>140</v>
      </c>
      <c r="G109" s="2">
        <v>765</v>
      </c>
    </row>
    <row r="110" spans="1:8">
      <c r="A110" s="15"/>
      <c r="B110" s="8">
        <v>2019</v>
      </c>
      <c r="C110" s="2">
        <v>17</v>
      </c>
      <c r="D110" s="2">
        <v>171</v>
      </c>
      <c r="E110" s="2">
        <v>493</v>
      </c>
      <c r="F110" s="2">
        <v>188</v>
      </c>
      <c r="G110" s="2">
        <v>681</v>
      </c>
      <c r="H110" s="15"/>
    </row>
    <row r="111" spans="1:8">
      <c r="A111" s="10"/>
      <c r="B111" s="17" t="s">
        <v>10</v>
      </c>
      <c r="C111" s="18">
        <v>16</v>
      </c>
      <c r="D111" s="19" t="s">
        <v>11</v>
      </c>
      <c r="E111" s="19" t="s">
        <v>11</v>
      </c>
      <c r="F111" s="19" t="s">
        <v>11</v>
      </c>
      <c r="G111" s="18">
        <v>828</v>
      </c>
    </row>
    <row r="112" spans="1:8">
      <c r="A112" s="20" t="s">
        <v>18</v>
      </c>
    </row>
    <row r="113" spans="1:1">
      <c r="A113" s="20" t="s">
        <v>19</v>
      </c>
    </row>
  </sheetData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  <rowBreaks count="1" manualBreakCount="1">
    <brk id="6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I67"/>
  <sheetViews>
    <sheetView zoomScale="85" zoomScaleNormal="85" workbookViewId="0"/>
  </sheetViews>
  <sheetFormatPr defaultRowHeight="12.75"/>
  <cols>
    <col min="1" max="1" width="28.5703125" style="102" customWidth="1"/>
    <col min="2" max="2" width="11.42578125" style="102" customWidth="1"/>
    <col min="3" max="3" width="9.28515625" style="102" bestFit="1" customWidth="1"/>
    <col min="4" max="4" width="12.7109375" style="102" customWidth="1"/>
    <col min="5" max="5" width="11.28515625" style="102" bestFit="1" customWidth="1"/>
    <col min="6" max="6" width="12.5703125" style="102" customWidth="1"/>
    <col min="7" max="7" width="9.85546875" style="102" customWidth="1"/>
    <col min="8" max="8" width="9.5703125" style="102" customWidth="1"/>
    <col min="9" max="9" width="9.7109375" style="102" customWidth="1"/>
    <col min="10" max="10" width="13.5703125" style="102" customWidth="1"/>
    <col min="11" max="11" width="3.5703125" style="102" customWidth="1"/>
    <col min="12" max="12" width="9.140625" style="102"/>
    <col min="13" max="13" width="9.85546875" style="102" bestFit="1" customWidth="1"/>
    <col min="14" max="14" width="11.85546875" style="102" bestFit="1" customWidth="1"/>
    <col min="15" max="15" width="11.85546875" style="102" customWidth="1"/>
    <col min="16" max="16" width="12.7109375" style="102" customWidth="1"/>
    <col min="17" max="17" width="9.140625" style="102"/>
    <col min="18" max="18" width="9.85546875" style="102" bestFit="1" customWidth="1"/>
    <col min="19" max="26" width="9.85546875" style="102" customWidth="1"/>
    <col min="27" max="28" width="12" style="102" customWidth="1"/>
    <col min="29" max="29" width="11.85546875" style="102" bestFit="1" customWidth="1"/>
    <col min="30" max="30" width="11.85546875" style="102" customWidth="1"/>
    <col min="31" max="31" width="9.28515625" style="102" bestFit="1" customWidth="1"/>
    <col min="32" max="32" width="9.28515625" style="102" customWidth="1"/>
    <col min="33" max="34" width="9.28515625" style="102" bestFit="1" customWidth="1"/>
    <col min="35" max="35" width="12.28515625" style="102" customWidth="1"/>
    <col min="36" max="16384" width="9.140625" style="102"/>
  </cols>
  <sheetData>
    <row r="1" spans="1:35" s="316" customFormat="1" ht="18">
      <c r="A1" s="151" t="s">
        <v>189</v>
      </c>
      <c r="J1" s="170" t="s">
        <v>190</v>
      </c>
      <c r="K1" s="317"/>
      <c r="L1" s="317"/>
    </row>
    <row r="2" spans="1:35" s="316" customFormat="1" ht="20.25">
      <c r="A2" s="151"/>
      <c r="J2" s="167"/>
      <c r="K2" s="317"/>
      <c r="L2" s="317"/>
    </row>
    <row r="3" spans="1:35" s="316" customFormat="1" ht="27" customHeight="1" thickBot="1">
      <c r="A3" s="318" t="s">
        <v>191</v>
      </c>
      <c r="B3" s="319"/>
      <c r="C3" s="319"/>
      <c r="D3" s="319"/>
      <c r="E3" s="319"/>
      <c r="F3" s="319"/>
      <c r="G3" s="319"/>
      <c r="H3" s="319"/>
      <c r="I3" s="319"/>
      <c r="J3" s="319"/>
      <c r="K3" s="317"/>
      <c r="L3" s="320" t="s">
        <v>192</v>
      </c>
      <c r="M3" s="321"/>
      <c r="N3" s="321"/>
      <c r="O3" s="321"/>
      <c r="P3" s="321"/>
      <c r="Q3" s="321"/>
    </row>
    <row r="4" spans="1:35" s="98" customFormat="1" ht="15.75" customHeight="1">
      <c r="A4" s="176"/>
      <c r="B4" s="176"/>
      <c r="C4" s="176"/>
      <c r="D4" s="322" t="s">
        <v>193</v>
      </c>
      <c r="E4" s="176"/>
      <c r="F4" s="322" t="s">
        <v>194</v>
      </c>
      <c r="G4" s="176"/>
      <c r="H4" s="322" t="s">
        <v>195</v>
      </c>
      <c r="I4" s="176"/>
      <c r="J4" s="322" t="s">
        <v>196</v>
      </c>
      <c r="K4" s="111"/>
      <c r="L4" s="321"/>
      <c r="M4" s="321"/>
      <c r="N4" s="321"/>
      <c r="O4" s="321"/>
      <c r="P4" s="321"/>
      <c r="Q4" s="321"/>
    </row>
    <row r="5" spans="1:35" s="98" customFormat="1" ht="42.75" customHeight="1" thickBot="1">
      <c r="A5" s="186"/>
      <c r="B5" s="186"/>
      <c r="C5" s="186"/>
      <c r="D5" s="323"/>
      <c r="E5" s="186"/>
      <c r="F5" s="323"/>
      <c r="G5" s="186"/>
      <c r="H5" s="323"/>
      <c r="I5" s="186"/>
      <c r="J5" s="323"/>
      <c r="K5" s="111"/>
      <c r="L5" s="321"/>
      <c r="M5" s="321"/>
      <c r="N5" s="321"/>
      <c r="O5" s="321"/>
      <c r="P5" s="321"/>
      <c r="Q5" s="321"/>
    </row>
    <row r="6" spans="1:35" ht="13.5" thickTop="1">
      <c r="K6" s="162"/>
      <c r="L6" s="321"/>
      <c r="M6" s="321"/>
      <c r="N6" s="321"/>
      <c r="O6" s="321"/>
      <c r="P6" s="321"/>
      <c r="Q6" s="321"/>
    </row>
    <row r="7" spans="1:35" ht="15.75" thickBot="1">
      <c r="A7" s="324" t="s">
        <v>197</v>
      </c>
      <c r="B7" s="104"/>
      <c r="C7" s="104"/>
      <c r="D7" s="325">
        <v>2029237.0185525494</v>
      </c>
      <c r="E7" s="326"/>
      <c r="F7" s="325">
        <v>228029.41540028888</v>
      </c>
      <c r="G7" s="326"/>
      <c r="H7" s="325">
        <v>17578.759329871227</v>
      </c>
      <c r="I7" s="326"/>
      <c r="J7" s="325">
        <v>76266.92756850904</v>
      </c>
      <c r="K7" s="202"/>
      <c r="L7" s="321"/>
      <c r="M7" s="321"/>
      <c r="N7" s="321"/>
      <c r="O7" s="321"/>
      <c r="P7" s="321"/>
      <c r="Q7" s="321"/>
    </row>
    <row r="8" spans="1:35" ht="15">
      <c r="A8" s="111"/>
      <c r="B8" s="162"/>
      <c r="C8" s="162"/>
      <c r="D8" s="327"/>
      <c r="E8" s="327"/>
      <c r="F8" s="327"/>
      <c r="G8" s="327"/>
      <c r="H8" s="327"/>
      <c r="I8" s="327"/>
      <c r="J8" s="327"/>
      <c r="K8" s="202"/>
      <c r="L8" s="202"/>
      <c r="M8" s="328"/>
      <c r="N8" s="328"/>
      <c r="O8" s="328"/>
      <c r="P8" s="32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5" s="316" customFormat="1" ht="27" customHeight="1" thickBot="1">
      <c r="A9" s="318" t="s">
        <v>198</v>
      </c>
      <c r="B9" s="319"/>
      <c r="C9" s="319"/>
      <c r="D9" s="329"/>
      <c r="E9" s="329"/>
      <c r="F9" s="329"/>
      <c r="G9" s="329"/>
      <c r="H9" s="329"/>
      <c r="I9" s="330"/>
      <c r="J9" s="330"/>
      <c r="K9" s="331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</row>
    <row r="10" spans="1:35" s="151" customFormat="1" ht="15.75">
      <c r="A10" s="178"/>
      <c r="B10" s="178"/>
      <c r="C10" s="178"/>
      <c r="D10" s="332" t="s">
        <v>199</v>
      </c>
      <c r="E10" s="332"/>
      <c r="F10" s="332"/>
      <c r="G10" s="332"/>
      <c r="H10" s="332"/>
      <c r="I10" s="333"/>
      <c r="J10" s="333"/>
      <c r="K10" s="334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</row>
    <row r="11" spans="1:35" s="151" customFormat="1" ht="15.75">
      <c r="A11" s="99"/>
      <c r="B11" s="99"/>
      <c r="C11" s="99"/>
      <c r="D11" s="335" t="s">
        <v>200</v>
      </c>
      <c r="E11" s="335"/>
      <c r="F11" s="335" t="s">
        <v>4</v>
      </c>
      <c r="G11" s="335"/>
      <c r="H11" s="335" t="s">
        <v>5</v>
      </c>
      <c r="I11" s="335"/>
      <c r="J11" s="335" t="s">
        <v>201</v>
      </c>
      <c r="K11" s="334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</row>
    <row r="12" spans="1:35" s="151" customFormat="1" ht="15.75">
      <c r="A12" s="99"/>
      <c r="B12" s="189"/>
      <c r="C12" s="189"/>
      <c r="D12" s="335"/>
      <c r="E12" s="335"/>
      <c r="F12" s="335"/>
      <c r="G12" s="335"/>
      <c r="H12" s="335"/>
      <c r="I12" s="335"/>
      <c r="J12" s="335" t="s">
        <v>202</v>
      </c>
      <c r="K12" s="334"/>
      <c r="L12" s="98"/>
      <c r="M12" s="98"/>
      <c r="N12" s="98"/>
      <c r="O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</row>
    <row r="13" spans="1:35" ht="3" customHeight="1" thickBot="1">
      <c r="A13" s="336"/>
      <c r="B13" s="336"/>
      <c r="C13" s="336"/>
      <c r="D13" s="337"/>
      <c r="E13" s="337"/>
      <c r="F13" s="337"/>
      <c r="G13" s="337"/>
      <c r="H13" s="337"/>
      <c r="I13" s="337"/>
      <c r="J13" s="337"/>
      <c r="K13" s="338"/>
      <c r="L13" s="98"/>
      <c r="M13" s="98"/>
      <c r="N13" s="98"/>
      <c r="O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</row>
    <row r="14" spans="1:35" s="98" customFormat="1" ht="16.5" thickTop="1">
      <c r="A14" s="188" t="s">
        <v>203</v>
      </c>
      <c r="B14" s="339"/>
      <c r="C14" s="339"/>
      <c r="D14" s="340"/>
      <c r="E14" s="340"/>
      <c r="F14" s="340"/>
      <c r="G14" s="340"/>
      <c r="H14" s="340"/>
      <c r="I14" s="340"/>
      <c r="J14" s="340"/>
      <c r="K14" s="339"/>
    </row>
    <row r="15" spans="1:35" s="98" customFormat="1" ht="15">
      <c r="A15" s="206" t="s">
        <v>204</v>
      </c>
      <c r="B15" s="339"/>
      <c r="C15" s="339"/>
      <c r="D15" s="341">
        <v>746855.67041673989</v>
      </c>
      <c r="E15" s="342"/>
      <c r="F15" s="341">
        <v>29996.412844575541</v>
      </c>
      <c r="G15" s="342"/>
      <c r="H15" s="341">
        <v>3623.1774501991167</v>
      </c>
      <c r="I15" s="343"/>
      <c r="J15" s="343"/>
      <c r="K15" s="339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</row>
    <row r="16" spans="1:35" s="98" customFormat="1" ht="15">
      <c r="A16" s="206" t="s">
        <v>205</v>
      </c>
      <c r="B16" s="339"/>
      <c r="C16" s="339"/>
      <c r="D16" s="341">
        <v>6986.3481168277822</v>
      </c>
      <c r="E16" s="342"/>
      <c r="F16" s="341">
        <v>18018.389462547351</v>
      </c>
      <c r="G16" s="342"/>
      <c r="H16" s="341">
        <v>1536.995736752802</v>
      </c>
      <c r="I16" s="343"/>
      <c r="J16" s="343"/>
      <c r="K16" s="339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</row>
    <row r="17" spans="1:29" s="98" customFormat="1" ht="15">
      <c r="A17" s="206" t="s">
        <v>206</v>
      </c>
      <c r="B17" s="339"/>
      <c r="C17" s="339"/>
      <c r="D17" s="341">
        <v>1470795.1103951372</v>
      </c>
      <c r="E17" s="342"/>
      <c r="F17" s="341">
        <v>204550.1668936435</v>
      </c>
      <c r="G17" s="342"/>
      <c r="H17" s="341">
        <v>17264.014613880234</v>
      </c>
      <c r="I17" s="343"/>
      <c r="J17" s="343"/>
      <c r="K17" s="339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</row>
    <row r="18" spans="1:29" s="98" customFormat="1" ht="15.75">
      <c r="A18" s="188" t="s">
        <v>207</v>
      </c>
      <c r="B18" s="339"/>
      <c r="C18" s="339"/>
      <c r="D18" s="343"/>
      <c r="E18" s="343"/>
      <c r="F18" s="343"/>
      <c r="G18" s="343"/>
      <c r="H18" s="343"/>
      <c r="I18" s="343"/>
      <c r="J18" s="343"/>
      <c r="K18" s="339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</row>
    <row r="19" spans="1:29" s="98" customFormat="1" ht="15">
      <c r="A19" s="98" t="s">
        <v>208</v>
      </c>
      <c r="D19" s="341">
        <v>22082.692086691146</v>
      </c>
      <c r="E19" s="342"/>
      <c r="F19" s="341">
        <v>2572.0811259860511</v>
      </c>
      <c r="G19" s="342"/>
      <c r="H19" s="341">
        <v>664.01749062407453</v>
      </c>
      <c r="I19" s="341"/>
      <c r="J19" s="341">
        <v>43.434036864777887</v>
      </c>
      <c r="L19" s="344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</row>
    <row r="20" spans="1:29" s="98" customFormat="1" ht="15">
      <c r="A20" s="345" t="s">
        <v>209</v>
      </c>
      <c r="D20" s="341">
        <v>372.26276628081644</v>
      </c>
      <c r="E20" s="342"/>
      <c r="F20" s="341">
        <v>231.59859123577513</v>
      </c>
      <c r="G20" s="342"/>
      <c r="H20" s="341">
        <v>140.66265239238498</v>
      </c>
      <c r="I20" s="341"/>
      <c r="J20" s="341">
        <v>66.779961890070126</v>
      </c>
      <c r="L20" s="344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</row>
    <row r="21" spans="1:29" s="98" customFormat="1" ht="15">
      <c r="A21" s="98" t="s">
        <v>210</v>
      </c>
      <c r="B21" s="98" t="s">
        <v>40</v>
      </c>
      <c r="C21" s="204"/>
      <c r="D21" s="341">
        <v>13541.105685098621</v>
      </c>
      <c r="E21" s="342"/>
      <c r="F21" s="341">
        <v>6129.5362202096594</v>
      </c>
      <c r="G21" s="342"/>
      <c r="H21" s="341">
        <v>3611.3775380863613</v>
      </c>
      <c r="I21" s="341"/>
      <c r="J21" s="341">
        <v>2314.8091368647251</v>
      </c>
      <c r="L21" s="346"/>
    </row>
    <row r="22" spans="1:29" s="98" customFormat="1" ht="5.25" customHeight="1">
      <c r="C22" s="204"/>
      <c r="D22" s="347"/>
      <c r="E22" s="341"/>
      <c r="F22" s="347"/>
      <c r="G22" s="341"/>
      <c r="H22" s="347"/>
      <c r="I22" s="341"/>
      <c r="J22" s="347"/>
      <c r="L22" s="346"/>
    </row>
    <row r="23" spans="1:29" s="98" customFormat="1" ht="15">
      <c r="B23" s="204" t="s">
        <v>211</v>
      </c>
      <c r="C23" s="204"/>
      <c r="D23" s="341">
        <v>20933.386777157517</v>
      </c>
      <c r="E23" s="342"/>
      <c r="F23" s="341">
        <v>17861.508530214294</v>
      </c>
      <c r="G23" s="342"/>
      <c r="H23" s="341">
        <v>9036.6076089541693</v>
      </c>
      <c r="I23" s="341"/>
      <c r="J23" s="341">
        <v>3151.4458611101186</v>
      </c>
      <c r="L23" s="344" t="s">
        <v>212</v>
      </c>
    </row>
    <row r="24" spans="1:29" s="98" customFormat="1" ht="15">
      <c r="B24" s="204" t="s">
        <v>213</v>
      </c>
      <c r="C24" s="204"/>
      <c r="D24" s="341">
        <v>16456.287630016857</v>
      </c>
      <c r="E24" s="342"/>
      <c r="F24" s="341">
        <v>7502.0893357355371</v>
      </c>
      <c r="G24" s="342"/>
      <c r="H24" s="341">
        <v>4972.9758854307538</v>
      </c>
      <c r="I24" s="341"/>
      <c r="J24" s="341">
        <v>3279.322383878337</v>
      </c>
      <c r="AA24" s="348"/>
      <c r="AB24" s="348"/>
      <c r="AC24" s="348"/>
    </row>
    <row r="25" spans="1:29" s="98" customFormat="1" ht="15">
      <c r="B25" s="204" t="s">
        <v>214</v>
      </c>
      <c r="C25" s="204"/>
      <c r="D25" s="341">
        <v>9702.9863776018919</v>
      </c>
      <c r="E25" s="342"/>
      <c r="F25" s="341">
        <v>5200.3119259075884</v>
      </c>
      <c r="G25" s="342"/>
      <c r="H25" s="341">
        <v>3067.6156961842858</v>
      </c>
      <c r="I25" s="341"/>
      <c r="J25" s="341">
        <v>2193.7927906014529</v>
      </c>
    </row>
    <row r="26" spans="1:29" s="98" customFormat="1" ht="5.25" customHeight="1">
      <c r="B26" s="204"/>
      <c r="C26" s="204"/>
      <c r="D26" s="347"/>
      <c r="E26" s="341"/>
      <c r="F26" s="347"/>
      <c r="G26" s="341"/>
      <c r="H26" s="347"/>
      <c r="I26" s="341"/>
      <c r="J26" s="347"/>
    </row>
    <row r="27" spans="1:29" s="151" customFormat="1" ht="16.5" thickBot="1">
      <c r="A27" s="173" t="s">
        <v>215</v>
      </c>
      <c r="B27" s="349"/>
      <c r="C27" s="349"/>
      <c r="D27" s="325">
        <v>2260633.1894667754</v>
      </c>
      <c r="E27" s="350"/>
      <c r="F27" s="325">
        <v>261498.18513819794</v>
      </c>
      <c r="G27" s="350"/>
      <c r="H27" s="325">
        <v>26840.30204444933</v>
      </c>
      <c r="I27" s="350"/>
      <c r="J27" s="325">
        <v>2425.0231356195732</v>
      </c>
      <c r="L27" s="344" t="s">
        <v>216</v>
      </c>
    </row>
    <row r="28" spans="1:29" ht="23.25" customHeight="1">
      <c r="A28" s="98" t="s">
        <v>217</v>
      </c>
      <c r="B28" s="259"/>
      <c r="C28" s="259"/>
      <c r="D28" s="259"/>
    </row>
    <row r="29" spans="1:29">
      <c r="B29" s="259"/>
      <c r="C29" s="259"/>
      <c r="D29" s="259"/>
    </row>
    <row r="30" spans="1:29">
      <c r="B30" s="259"/>
      <c r="C30" s="259"/>
      <c r="D30" s="259"/>
    </row>
    <row r="31" spans="1:29" s="316" customFormat="1" ht="18">
      <c r="A31" s="99" t="s">
        <v>218</v>
      </c>
      <c r="B31" s="317"/>
      <c r="C31" s="317"/>
      <c r="D31" s="317"/>
      <c r="E31" s="317"/>
      <c r="F31" s="317"/>
      <c r="G31" s="317"/>
      <c r="H31" s="317"/>
      <c r="I31" s="317"/>
      <c r="J31" s="317"/>
    </row>
    <row r="32" spans="1:29" s="316" customFormat="1" ht="9.75" customHeight="1">
      <c r="A32" s="111"/>
      <c r="B32" s="317"/>
      <c r="C32" s="317"/>
      <c r="D32" s="317"/>
      <c r="E32" s="317"/>
      <c r="F32" s="317"/>
      <c r="G32" s="317"/>
      <c r="H32" s="317"/>
      <c r="I32" s="317"/>
      <c r="J32" s="317"/>
    </row>
    <row r="33" spans="1:16" s="316" customFormat="1" ht="18.75" thickBot="1">
      <c r="A33" s="173" t="s">
        <v>219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17"/>
      <c r="N33" s="351"/>
      <c r="O33" s="351"/>
      <c r="P33" s="351"/>
    </row>
    <row r="34" spans="1:16" s="98" customFormat="1" ht="15.75">
      <c r="A34" s="176"/>
      <c r="B34" s="176"/>
      <c r="C34" s="176"/>
      <c r="D34" s="352" t="s">
        <v>199</v>
      </c>
      <c r="E34" s="352"/>
      <c r="F34" s="352"/>
      <c r="G34" s="179" t="s">
        <v>220</v>
      </c>
      <c r="H34" s="176"/>
      <c r="I34" s="179" t="s">
        <v>221</v>
      </c>
      <c r="J34" s="179" t="s">
        <v>220</v>
      </c>
    </row>
    <row r="35" spans="1:16" s="98" customFormat="1" ht="15.75">
      <c r="A35" s="180" t="s">
        <v>222</v>
      </c>
      <c r="B35" s="180"/>
      <c r="C35" s="180"/>
      <c r="D35" s="180" t="s">
        <v>3</v>
      </c>
      <c r="E35" s="180" t="s">
        <v>4</v>
      </c>
      <c r="F35" s="180" t="s">
        <v>5</v>
      </c>
      <c r="G35" s="180" t="s">
        <v>223</v>
      </c>
      <c r="H35" s="111"/>
      <c r="I35" s="180" t="s">
        <v>202</v>
      </c>
      <c r="J35" s="180" t="s">
        <v>223</v>
      </c>
    </row>
    <row r="36" spans="1:16" s="98" customFormat="1" ht="15.75">
      <c r="A36" s="180"/>
      <c r="B36" s="180"/>
      <c r="C36" s="180"/>
      <c r="D36" s="180"/>
      <c r="E36" s="180"/>
      <c r="F36" s="180"/>
      <c r="G36" s="180" t="s">
        <v>224</v>
      </c>
      <c r="H36" s="111"/>
      <c r="I36" s="180"/>
      <c r="J36" s="180" t="s">
        <v>225</v>
      </c>
    </row>
    <row r="37" spans="1:16" s="98" customFormat="1" ht="16.5" thickBot="1">
      <c r="A37" s="187"/>
      <c r="B37" s="187"/>
      <c r="C37" s="187"/>
      <c r="D37" s="187"/>
      <c r="E37" s="187"/>
      <c r="F37" s="187"/>
      <c r="G37" s="187" t="s">
        <v>225</v>
      </c>
      <c r="H37" s="187"/>
      <c r="I37" s="186"/>
      <c r="J37" s="187"/>
      <c r="L37" s="180"/>
    </row>
    <row r="38" spans="1:16" s="98" customFormat="1" ht="6.75" customHeight="1" thickTop="1">
      <c r="A38" s="188"/>
      <c r="B38" s="180"/>
      <c r="C38" s="180"/>
      <c r="D38" s="180"/>
      <c r="E38" s="180"/>
      <c r="F38" s="180"/>
      <c r="G38" s="180"/>
      <c r="H38" s="180"/>
      <c r="J38" s="180"/>
      <c r="L38" s="180"/>
    </row>
    <row r="39" spans="1:16" s="98" customFormat="1" ht="15">
      <c r="A39" s="206" t="s">
        <v>226</v>
      </c>
      <c r="B39" s="353"/>
      <c r="C39" s="353"/>
      <c r="D39" s="347">
        <v>2307225</v>
      </c>
      <c r="E39" s="347">
        <v>298971</v>
      </c>
      <c r="F39" s="347">
        <v>30254</v>
      </c>
      <c r="G39" s="347">
        <v>250969</v>
      </c>
      <c r="H39" s="342"/>
      <c r="I39" s="347">
        <v>3322</v>
      </c>
      <c r="J39" s="347">
        <v>31464</v>
      </c>
      <c r="L39" s="156"/>
    </row>
    <row r="40" spans="1:16" s="98" customFormat="1" ht="15">
      <c r="A40" s="206" t="s">
        <v>227</v>
      </c>
      <c r="B40" s="353"/>
      <c r="C40" s="353"/>
      <c r="D40" s="347">
        <v>2162125</v>
      </c>
      <c r="E40" s="347">
        <v>250120</v>
      </c>
      <c r="F40" s="347">
        <v>25116</v>
      </c>
      <c r="G40" s="347">
        <v>117724</v>
      </c>
      <c r="H40" s="342"/>
      <c r="I40" s="347">
        <v>2237</v>
      </c>
      <c r="J40" s="347">
        <v>8413</v>
      </c>
      <c r="L40" s="156"/>
    </row>
    <row r="41" spans="1:16" s="98" customFormat="1" ht="15">
      <c r="A41" s="206" t="s">
        <v>105</v>
      </c>
      <c r="B41" s="339"/>
      <c r="C41" s="339"/>
      <c r="D41" s="347">
        <v>2438313</v>
      </c>
      <c r="E41" s="347">
        <v>286571</v>
      </c>
      <c r="F41" s="347">
        <v>35179</v>
      </c>
      <c r="G41" s="347">
        <v>170777</v>
      </c>
      <c r="H41" s="342"/>
      <c r="I41" s="347">
        <v>3194</v>
      </c>
      <c r="J41" s="347">
        <v>22680</v>
      </c>
      <c r="L41" s="156"/>
    </row>
    <row r="42" spans="1:16" s="98" customFormat="1" ht="15.75">
      <c r="A42" s="188" t="s">
        <v>58</v>
      </c>
      <c r="B42" s="334"/>
      <c r="C42" s="334"/>
      <c r="D42" s="354">
        <v>2267767</v>
      </c>
      <c r="E42" s="354">
        <v>270384</v>
      </c>
      <c r="F42" s="354">
        <v>27103</v>
      </c>
      <c r="G42" s="354">
        <v>162486</v>
      </c>
      <c r="H42" s="355"/>
      <c r="I42" s="354">
        <v>2454</v>
      </c>
      <c r="J42" s="354">
        <v>13092</v>
      </c>
      <c r="L42" s="156"/>
    </row>
    <row r="43" spans="1:16" s="98" customFormat="1" ht="9" customHeight="1">
      <c r="A43" s="206"/>
      <c r="B43" s="339"/>
      <c r="C43" s="339"/>
      <c r="D43" s="356"/>
      <c r="E43" s="356"/>
      <c r="F43" s="356"/>
      <c r="G43" s="356"/>
      <c r="H43" s="342"/>
      <c r="I43" s="342"/>
      <c r="J43" s="356"/>
      <c r="L43" s="357"/>
    </row>
    <row r="44" spans="1:16" s="98" customFormat="1" ht="15.75" thickBot="1">
      <c r="A44" s="358" t="s">
        <v>228</v>
      </c>
      <c r="B44" s="359"/>
      <c r="C44" s="359"/>
      <c r="D44" s="360">
        <v>2348822</v>
      </c>
      <c r="E44" s="360">
        <v>291365</v>
      </c>
      <c r="F44" s="360">
        <v>31710</v>
      </c>
      <c r="G44" s="360">
        <v>225617</v>
      </c>
      <c r="H44" s="326"/>
      <c r="I44" s="325">
        <v>3000</v>
      </c>
      <c r="J44" s="360">
        <v>25026</v>
      </c>
      <c r="L44" s="357"/>
    </row>
    <row r="45" spans="1:16">
      <c r="L45" s="162"/>
    </row>
    <row r="46" spans="1:16">
      <c r="D46" s="328"/>
      <c r="E46" s="328"/>
      <c r="F46" s="328"/>
      <c r="G46" s="328"/>
      <c r="I46" s="328"/>
      <c r="J46" s="328"/>
      <c r="L46" s="162"/>
    </row>
    <row r="47" spans="1:16">
      <c r="D47" s="328"/>
      <c r="E47" s="328"/>
      <c r="F47" s="328"/>
      <c r="G47" s="328"/>
      <c r="I47" s="328"/>
      <c r="J47" s="328"/>
      <c r="L47" s="162"/>
    </row>
    <row r="48" spans="1:16" s="316" customFormat="1" ht="18">
      <c r="A48" s="361" t="s">
        <v>229</v>
      </c>
    </row>
    <row r="49" spans="1:12" s="316" customFormat="1" ht="9" customHeight="1">
      <c r="A49" s="361"/>
    </row>
    <row r="50" spans="1:12" s="316" customFormat="1" ht="18">
      <c r="A50" s="361" t="s">
        <v>230</v>
      </c>
    </row>
    <row r="51" spans="1:12" s="316" customFormat="1" ht="18.75" thickBot="1">
      <c r="A51" s="362" t="s">
        <v>231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7"/>
      <c r="L51" s="317"/>
    </row>
    <row r="52" spans="1:12" ht="15.75">
      <c r="A52" s="363"/>
      <c r="B52" s="364"/>
      <c r="C52" s="364"/>
      <c r="D52" s="365" t="s">
        <v>232</v>
      </c>
      <c r="E52" s="365"/>
      <c r="F52" s="364"/>
      <c r="G52" s="364"/>
      <c r="H52" s="364"/>
      <c r="I52" s="366" t="s">
        <v>221</v>
      </c>
      <c r="J52" s="179" t="s">
        <v>76</v>
      </c>
      <c r="K52" s="162"/>
      <c r="L52" s="162"/>
    </row>
    <row r="53" spans="1:12" ht="15.75">
      <c r="A53" s="162"/>
      <c r="B53" s="131"/>
      <c r="C53" s="131" t="s">
        <v>84</v>
      </c>
      <c r="D53" s="131"/>
      <c r="E53" s="131" t="s">
        <v>233</v>
      </c>
      <c r="F53" s="131"/>
      <c r="G53" s="131"/>
      <c r="H53" s="131"/>
      <c r="I53" s="180" t="s">
        <v>202</v>
      </c>
      <c r="J53" s="189" t="s">
        <v>225</v>
      </c>
    </row>
    <row r="54" spans="1:12" ht="16.5" thickBot="1">
      <c r="A54" s="336"/>
      <c r="B54" s="367" t="s">
        <v>234</v>
      </c>
      <c r="C54" s="367" t="s">
        <v>235</v>
      </c>
      <c r="D54" s="367" t="s">
        <v>159</v>
      </c>
      <c r="E54" s="367" t="s">
        <v>225</v>
      </c>
      <c r="F54" s="367" t="s">
        <v>3</v>
      </c>
      <c r="G54" s="367" t="s">
        <v>4</v>
      </c>
      <c r="H54" s="367" t="s">
        <v>5</v>
      </c>
      <c r="I54" s="187"/>
      <c r="J54" s="368"/>
    </row>
    <row r="55" spans="1:12" s="98" customFormat="1" ht="16.5" thickTop="1">
      <c r="A55" s="369" t="s">
        <v>236</v>
      </c>
      <c r="B55" s="370">
        <v>52.4</v>
      </c>
      <c r="C55" s="370">
        <v>661.9</v>
      </c>
      <c r="D55" s="370">
        <v>534.4</v>
      </c>
      <c r="E55" s="371">
        <v>1248.7</v>
      </c>
      <c r="F55" s="372">
        <v>463</v>
      </c>
      <c r="G55" s="372">
        <v>536.1</v>
      </c>
      <c r="H55" s="372">
        <v>249.6</v>
      </c>
      <c r="I55" s="372">
        <v>394.4</v>
      </c>
      <c r="J55" s="371">
        <v>1643.1</v>
      </c>
    </row>
    <row r="56" spans="1:12" s="98" customFormat="1" ht="15.75">
      <c r="A56" s="369" t="s">
        <v>237</v>
      </c>
      <c r="B56" s="370">
        <v>34.4</v>
      </c>
      <c r="C56" s="370">
        <v>606.79999999999995</v>
      </c>
      <c r="D56" s="370">
        <v>487.2</v>
      </c>
      <c r="E56" s="371">
        <v>1128.4000000000001</v>
      </c>
      <c r="F56" s="372">
        <v>452.4</v>
      </c>
      <c r="G56" s="372">
        <v>453.5</v>
      </c>
      <c r="H56" s="372">
        <v>222.5</v>
      </c>
      <c r="I56" s="372">
        <v>352.9</v>
      </c>
      <c r="J56" s="371">
        <v>1481.2</v>
      </c>
    </row>
    <row r="57" spans="1:12" s="98" customFormat="1" ht="15.75">
      <c r="A57" s="369" t="s">
        <v>238</v>
      </c>
      <c r="B57" s="370">
        <v>42.6</v>
      </c>
      <c r="C57" s="370">
        <v>506.3</v>
      </c>
      <c r="D57" s="370">
        <v>501.7</v>
      </c>
      <c r="E57" s="371">
        <v>1050.5999999999999</v>
      </c>
      <c r="F57" s="372">
        <v>394.3</v>
      </c>
      <c r="G57" s="372">
        <v>440.8</v>
      </c>
      <c r="H57" s="372">
        <v>215.4</v>
      </c>
      <c r="I57" s="372">
        <v>345.1</v>
      </c>
      <c r="J57" s="371">
        <v>1395.7</v>
      </c>
    </row>
    <row r="58" spans="1:12" s="98" customFormat="1" ht="15.75">
      <c r="A58" s="369" t="s">
        <v>239</v>
      </c>
      <c r="B58" s="370">
        <v>34</v>
      </c>
      <c r="C58" s="370">
        <v>504.2</v>
      </c>
      <c r="D58" s="370">
        <v>513.70000000000005</v>
      </c>
      <c r="E58" s="371">
        <v>1051.9000000000001</v>
      </c>
      <c r="F58" s="372">
        <v>376</v>
      </c>
      <c r="G58" s="372">
        <v>465.2</v>
      </c>
      <c r="H58" s="372">
        <v>210.7</v>
      </c>
      <c r="I58" s="372">
        <v>337.1</v>
      </c>
      <c r="J58" s="371">
        <v>1389</v>
      </c>
    </row>
    <row r="59" spans="1:12" s="98" customFormat="1" ht="15.75">
      <c r="A59" s="369" t="s">
        <v>240</v>
      </c>
      <c r="B59" s="370">
        <v>37.799999999999997</v>
      </c>
      <c r="C59" s="370">
        <v>493.7</v>
      </c>
      <c r="D59" s="370">
        <v>419.5</v>
      </c>
      <c r="E59" s="371">
        <v>951</v>
      </c>
      <c r="F59" s="372">
        <v>373.2</v>
      </c>
      <c r="G59" s="372">
        <v>383</v>
      </c>
      <c r="H59" s="372">
        <v>194.8</v>
      </c>
      <c r="I59" s="372">
        <v>310.60000000000002</v>
      </c>
      <c r="J59" s="371">
        <v>1261.7</v>
      </c>
    </row>
    <row r="60" spans="1:12" s="111" customFormat="1" ht="15.75">
      <c r="A60" s="369" t="s">
        <v>241</v>
      </c>
      <c r="B60" s="370">
        <v>37.6</v>
      </c>
      <c r="C60" s="370">
        <v>495.7</v>
      </c>
      <c r="D60" s="370">
        <v>484.3</v>
      </c>
      <c r="E60" s="371">
        <v>1017.5</v>
      </c>
      <c r="F60" s="372">
        <v>433.6</v>
      </c>
      <c r="G60" s="372">
        <v>394</v>
      </c>
      <c r="H60" s="372">
        <v>189.9</v>
      </c>
      <c r="I60" s="372">
        <v>306.3</v>
      </c>
      <c r="J60" s="371">
        <v>1323.8</v>
      </c>
    </row>
    <row r="61" spans="1:12" s="111" customFormat="1" ht="15.75">
      <c r="A61" s="369" t="s">
        <v>242</v>
      </c>
      <c r="B61" s="372">
        <v>51.3</v>
      </c>
      <c r="C61" s="372">
        <v>445.3</v>
      </c>
      <c r="D61" s="372">
        <v>421.9</v>
      </c>
      <c r="E61" s="373">
        <v>918.6</v>
      </c>
      <c r="F61" s="372">
        <v>356.4</v>
      </c>
      <c r="G61" s="372">
        <v>377.9</v>
      </c>
      <c r="H61" s="372">
        <v>184.3</v>
      </c>
      <c r="I61" s="372">
        <v>292.8</v>
      </c>
      <c r="J61" s="373">
        <v>1211.4000000000001</v>
      </c>
    </row>
    <row r="62" spans="1:12" s="98" customFormat="1" ht="15.75">
      <c r="A62" s="369" t="s">
        <v>243</v>
      </c>
      <c r="B62" s="372">
        <v>47.3</v>
      </c>
      <c r="C62" s="372">
        <v>527.20000000000005</v>
      </c>
      <c r="D62" s="372">
        <v>408.7</v>
      </c>
      <c r="E62" s="373">
        <v>983.2</v>
      </c>
      <c r="F62" s="372">
        <v>416.9</v>
      </c>
      <c r="G62" s="372">
        <v>387.1</v>
      </c>
      <c r="H62" s="372">
        <v>179.3</v>
      </c>
      <c r="I62" s="372">
        <v>290.60000000000002</v>
      </c>
      <c r="J62" s="373">
        <v>1273.9000000000001</v>
      </c>
    </row>
    <row r="63" spans="1:12" s="98" customFormat="1" ht="15.75">
      <c r="A63" s="369" t="s">
        <v>244</v>
      </c>
      <c r="B63" s="372">
        <v>30.2</v>
      </c>
      <c r="C63" s="372">
        <v>419.4</v>
      </c>
      <c r="D63" s="372">
        <v>386.7</v>
      </c>
      <c r="E63" s="373">
        <v>836.2</v>
      </c>
      <c r="F63" s="372">
        <v>311.8</v>
      </c>
      <c r="G63" s="372">
        <v>371.5</v>
      </c>
      <c r="H63" s="372">
        <v>152.9</v>
      </c>
      <c r="I63" s="372">
        <v>246.7</v>
      </c>
      <c r="J63" s="373">
        <v>1082.9000000000001</v>
      </c>
    </row>
    <row r="64" spans="1:12" s="98" customFormat="1" ht="15.75">
      <c r="A64" s="369" t="s">
        <v>245</v>
      </c>
      <c r="B64" s="372">
        <v>46</v>
      </c>
      <c r="C64" s="372">
        <v>439.1</v>
      </c>
      <c r="D64" s="372">
        <v>360.8</v>
      </c>
      <c r="E64" s="373">
        <v>846</v>
      </c>
      <c r="F64" s="372">
        <v>345.3</v>
      </c>
      <c r="G64" s="374">
        <v>369.1</v>
      </c>
      <c r="H64" s="374">
        <v>131.6</v>
      </c>
      <c r="I64" s="372">
        <v>221.4</v>
      </c>
      <c r="J64" s="373">
        <v>1067.4000000000001</v>
      </c>
    </row>
    <row r="65" spans="1:11" ht="19.5" thickBot="1">
      <c r="A65" s="375" t="s">
        <v>246</v>
      </c>
      <c r="B65" s="376">
        <v>52.4</v>
      </c>
      <c r="C65" s="376">
        <v>451.7</v>
      </c>
      <c r="D65" s="376">
        <v>425.6</v>
      </c>
      <c r="E65" s="377">
        <v>929.7</v>
      </c>
      <c r="F65" s="376">
        <v>358.3</v>
      </c>
      <c r="G65" s="376">
        <v>467.5</v>
      </c>
      <c r="H65" s="376">
        <v>103.9</v>
      </c>
      <c r="I65" s="376">
        <v>197.2</v>
      </c>
      <c r="J65" s="377">
        <v>1127</v>
      </c>
      <c r="K65" s="102" t="s">
        <v>44</v>
      </c>
    </row>
    <row r="66" spans="1:11">
      <c r="A66" s="259" t="s">
        <v>247</v>
      </c>
      <c r="D66" s="378"/>
    </row>
    <row r="67" spans="1:11" ht="15">
      <c r="A67" s="98"/>
      <c r="D67" s="378"/>
    </row>
  </sheetData>
  <mergeCells count="7">
    <mergeCell ref="D34:F34"/>
    <mergeCell ref="L3:Q7"/>
    <mergeCell ref="D4:D5"/>
    <mergeCell ref="F4:F5"/>
    <mergeCell ref="H4:H5"/>
    <mergeCell ref="J4:J5"/>
    <mergeCell ref="D10:H10"/>
  </mergeCells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73"/>
  <sheetViews>
    <sheetView zoomScale="70" zoomScaleNormal="70" workbookViewId="0"/>
  </sheetViews>
  <sheetFormatPr defaultColWidth="11" defaultRowHeight="18"/>
  <cols>
    <col min="1" max="1" width="26.140625" style="27" customWidth="1"/>
    <col min="2" max="2" width="14.140625" style="27" customWidth="1"/>
    <col min="3" max="3" width="11.42578125" style="27" customWidth="1"/>
    <col min="4" max="4" width="9.5703125" style="27" customWidth="1"/>
    <col min="5" max="5" width="1.140625" style="27" customWidth="1"/>
    <col min="6" max="6" width="11.7109375" style="27" customWidth="1"/>
    <col min="7" max="7" width="11.5703125" style="27" customWidth="1"/>
    <col min="8" max="8" width="11.140625" style="27" customWidth="1"/>
    <col min="9" max="9" width="10.5703125" style="27" customWidth="1"/>
    <col min="10" max="10" width="9.5703125" style="27" customWidth="1"/>
    <col min="11" max="11" width="1.140625" style="27" customWidth="1"/>
    <col min="12" max="12" width="9" style="27" customWidth="1"/>
    <col min="13" max="13" width="2.28515625" style="27" customWidth="1"/>
    <col min="14" max="14" width="11.140625" style="27" customWidth="1"/>
    <col min="15" max="27" width="11" style="27"/>
    <col min="28" max="28" width="2.5703125" style="27" customWidth="1"/>
    <col min="29" max="16384" width="11" style="27"/>
  </cols>
  <sheetData>
    <row r="1" spans="1:20" ht="15" customHeigh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 t="s">
        <v>28</v>
      </c>
    </row>
    <row r="2" spans="1:20" ht="11.25" customHeight="1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9"/>
    </row>
    <row r="3" spans="1:20" ht="21" customHeight="1">
      <c r="A3" s="24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0" ht="17.25" customHeight="1">
      <c r="A4" s="24" t="s">
        <v>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0" ht="7.5" customHeight="1" thickBo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20" ht="18.75" customHeight="1">
      <c r="A6" s="31" t="s">
        <v>31</v>
      </c>
      <c r="B6" s="32"/>
      <c r="C6" s="33" t="s">
        <v>32</v>
      </c>
      <c r="D6" s="32"/>
      <c r="E6" s="34"/>
      <c r="F6" s="32"/>
      <c r="G6" s="35" t="s">
        <v>33</v>
      </c>
      <c r="H6" s="35"/>
      <c r="I6" s="35"/>
      <c r="J6" s="32"/>
      <c r="K6" s="34"/>
      <c r="L6" s="36" t="s">
        <v>34</v>
      </c>
      <c r="M6" s="37"/>
      <c r="N6" s="36" t="s">
        <v>35</v>
      </c>
    </row>
    <row r="7" spans="1:20" ht="16.5" customHeight="1">
      <c r="A7" s="38"/>
      <c r="B7" s="39"/>
      <c r="C7" s="39"/>
      <c r="D7" s="39"/>
      <c r="E7" s="40"/>
      <c r="F7" s="39" t="s">
        <v>36</v>
      </c>
      <c r="G7" s="39"/>
      <c r="H7" s="39" t="s">
        <v>37</v>
      </c>
      <c r="I7" s="39"/>
      <c r="J7" s="41"/>
      <c r="K7" s="42"/>
      <c r="L7" s="43"/>
      <c r="M7" s="44"/>
      <c r="N7" s="43"/>
    </row>
    <row r="8" spans="1:20" ht="32.25" thickBot="1">
      <c r="A8" s="45"/>
      <c r="B8" s="46" t="s">
        <v>38</v>
      </c>
      <c r="C8" s="46" t="s">
        <v>39</v>
      </c>
      <c r="D8" s="46" t="s">
        <v>40</v>
      </c>
      <c r="E8" s="46"/>
      <c r="F8" s="46" t="s">
        <v>38</v>
      </c>
      <c r="G8" s="46" t="s">
        <v>39</v>
      </c>
      <c r="H8" s="46" t="s">
        <v>41</v>
      </c>
      <c r="I8" s="46" t="s">
        <v>39</v>
      </c>
      <c r="J8" s="47" t="s">
        <v>40</v>
      </c>
      <c r="K8" s="48"/>
      <c r="L8" s="49"/>
      <c r="M8" s="50"/>
      <c r="N8" s="49"/>
    </row>
    <row r="9" spans="1:20" ht="15" customHeight="1" thickTop="1">
      <c r="A9" s="42"/>
      <c r="B9" s="51"/>
      <c r="C9" s="52"/>
      <c r="D9" s="53"/>
      <c r="E9" s="41"/>
      <c r="F9" s="41"/>
      <c r="G9" s="41"/>
      <c r="H9" s="41"/>
      <c r="I9" s="41"/>
      <c r="J9" s="38"/>
      <c r="K9" s="40"/>
      <c r="L9" s="38"/>
      <c r="M9" s="38"/>
      <c r="N9" s="38"/>
    </row>
    <row r="10" spans="1:20" ht="15" customHeight="1">
      <c r="A10" s="29" t="s">
        <v>42</v>
      </c>
      <c r="B10" s="54"/>
      <c r="C10" s="52"/>
      <c r="D10" s="52"/>
      <c r="E10" s="54"/>
      <c r="F10" s="54"/>
      <c r="G10" s="55"/>
      <c r="H10" s="55"/>
      <c r="I10" s="55"/>
      <c r="J10" s="55"/>
      <c r="K10" s="55"/>
      <c r="L10" s="55"/>
      <c r="M10" s="55"/>
      <c r="N10" s="55"/>
    </row>
    <row r="11" spans="1:20" ht="15" customHeight="1">
      <c r="A11" s="29"/>
      <c r="B11" s="54"/>
      <c r="C11" s="41"/>
      <c r="D11" s="41"/>
      <c r="E11" s="54"/>
      <c r="F11" s="54"/>
      <c r="G11" s="55"/>
      <c r="H11" s="55"/>
      <c r="I11" s="55"/>
      <c r="J11" s="55"/>
      <c r="K11" s="55"/>
      <c r="L11" s="55"/>
      <c r="M11" s="55"/>
      <c r="N11" s="55"/>
    </row>
    <row r="12" spans="1:20" ht="15" customHeight="1">
      <c r="A12" s="56" t="s">
        <v>3</v>
      </c>
      <c r="B12" s="54"/>
      <c r="C12" s="54"/>
      <c r="D12" s="54"/>
      <c r="E12" s="54"/>
      <c r="F12" s="54"/>
      <c r="G12" s="55"/>
      <c r="H12" s="55"/>
      <c r="I12" s="55"/>
      <c r="J12" s="55"/>
      <c r="K12" s="55"/>
      <c r="L12" s="55"/>
      <c r="M12" s="55"/>
      <c r="N12" s="55"/>
    </row>
    <row r="13" spans="1:20" ht="15.95" customHeight="1">
      <c r="A13" s="38">
        <v>2015</v>
      </c>
      <c r="B13" s="57">
        <v>47</v>
      </c>
      <c r="C13" s="57">
        <v>5</v>
      </c>
      <c r="D13" s="38">
        <v>52</v>
      </c>
      <c r="E13" s="38"/>
      <c r="F13" s="57">
        <v>45</v>
      </c>
      <c r="G13" s="57">
        <v>16</v>
      </c>
      <c r="H13" s="57">
        <v>18</v>
      </c>
      <c r="I13" s="57">
        <v>26</v>
      </c>
      <c r="J13" s="58">
        <f>SUM(F13:I13)</f>
        <v>105</v>
      </c>
      <c r="K13" s="38"/>
      <c r="L13" s="57">
        <v>157</v>
      </c>
      <c r="M13" s="59"/>
      <c r="N13" s="60">
        <f>(D13/L13)*100</f>
        <v>33.121019108280251</v>
      </c>
      <c r="P13" s="61"/>
    </row>
    <row r="14" spans="1:20" ht="15.95" customHeight="1">
      <c r="A14" s="38">
        <v>2016</v>
      </c>
      <c r="B14" s="57">
        <v>62</v>
      </c>
      <c r="C14" s="57">
        <v>2</v>
      </c>
      <c r="D14" s="38">
        <v>64</v>
      </c>
      <c r="E14" s="38"/>
      <c r="F14" s="57">
        <v>46</v>
      </c>
      <c r="G14" s="57">
        <v>17</v>
      </c>
      <c r="H14" s="57">
        <v>23</v>
      </c>
      <c r="I14" s="57">
        <v>25</v>
      </c>
      <c r="J14" s="58">
        <f>SUM(F14:I14)</f>
        <v>111</v>
      </c>
      <c r="K14" s="38"/>
      <c r="L14" s="57">
        <v>175</v>
      </c>
      <c r="M14" s="59"/>
      <c r="N14" s="60">
        <f>(D14/L14)*100</f>
        <v>36.571428571428569</v>
      </c>
    </row>
    <row r="15" spans="1:20" ht="15.95" customHeight="1">
      <c r="A15" s="38">
        <v>2017</v>
      </c>
      <c r="B15" s="57">
        <v>37</v>
      </c>
      <c r="C15" s="57">
        <v>1</v>
      </c>
      <c r="D15" s="38">
        <v>38</v>
      </c>
      <c r="E15" s="38"/>
      <c r="F15" s="57">
        <v>41</v>
      </c>
      <c r="G15" s="57">
        <v>21</v>
      </c>
      <c r="H15" s="57">
        <v>18</v>
      </c>
      <c r="I15" s="57">
        <v>22</v>
      </c>
      <c r="J15" s="58">
        <f>SUM(F15:I15)</f>
        <v>102</v>
      </c>
      <c r="K15" s="38"/>
      <c r="L15" s="57">
        <v>140</v>
      </c>
      <c r="M15" s="59"/>
      <c r="N15" s="60">
        <f>(D15/L15)*100</f>
        <v>27.142857142857142</v>
      </c>
    </row>
    <row r="16" spans="1:20" ht="15.95" customHeight="1">
      <c r="A16" s="38">
        <v>2018</v>
      </c>
      <c r="B16" s="57">
        <v>46</v>
      </c>
      <c r="C16" s="57">
        <v>3</v>
      </c>
      <c r="D16" s="38">
        <v>49</v>
      </c>
      <c r="E16" s="38"/>
      <c r="F16" s="57">
        <v>41</v>
      </c>
      <c r="G16" s="57">
        <v>19</v>
      </c>
      <c r="H16" s="57">
        <v>20</v>
      </c>
      <c r="I16" s="57">
        <v>21</v>
      </c>
      <c r="J16" s="58">
        <f>SUM(F16:I16)</f>
        <v>101</v>
      </c>
      <c r="K16" s="38"/>
      <c r="L16" s="57">
        <v>150</v>
      </c>
      <c r="M16" s="59"/>
      <c r="N16" s="60">
        <f>(D16/L16)*100</f>
        <v>32.666666666666664</v>
      </c>
      <c r="Q16" s="62"/>
      <c r="R16" s="62"/>
      <c r="S16" s="62"/>
      <c r="T16" s="62"/>
    </row>
    <row r="17" spans="1:20" ht="15.95" customHeight="1">
      <c r="A17" s="38">
        <v>2019</v>
      </c>
      <c r="B17" s="57">
        <v>46</v>
      </c>
      <c r="C17" s="57">
        <v>4</v>
      </c>
      <c r="D17" s="38">
        <v>50</v>
      </c>
      <c r="E17" s="38"/>
      <c r="F17" s="57">
        <v>37</v>
      </c>
      <c r="G17" s="57">
        <v>17</v>
      </c>
      <c r="H17" s="57">
        <v>23</v>
      </c>
      <c r="I17" s="57">
        <v>31</v>
      </c>
      <c r="J17" s="58">
        <f>SUM(F17:I17)</f>
        <v>108</v>
      </c>
      <c r="K17" s="38"/>
      <c r="L17" s="57">
        <v>158</v>
      </c>
      <c r="M17" s="59"/>
      <c r="N17" s="60">
        <f>(D17/L17)*100</f>
        <v>31.645569620253166</v>
      </c>
      <c r="Q17" s="62"/>
      <c r="R17" s="62"/>
      <c r="S17" s="62"/>
      <c r="T17" s="62"/>
    </row>
    <row r="18" spans="1:20" ht="15" customHeight="1">
      <c r="A18" s="38"/>
      <c r="B18" s="63"/>
      <c r="C18" s="63"/>
      <c r="D18" s="64"/>
      <c r="E18" s="38"/>
      <c r="F18" s="63"/>
      <c r="G18" s="63"/>
      <c r="H18" s="63"/>
      <c r="I18" s="63"/>
      <c r="J18" s="65"/>
      <c r="K18" s="38"/>
      <c r="L18" s="59"/>
      <c r="M18" s="59"/>
      <c r="N18" s="60"/>
      <c r="Q18" s="62"/>
      <c r="R18" s="62"/>
      <c r="S18" s="62"/>
      <c r="T18" s="62"/>
    </row>
    <row r="19" spans="1:20" ht="7.5" customHeight="1">
      <c r="A19" s="38"/>
      <c r="B19" s="64"/>
      <c r="C19" s="64"/>
      <c r="D19" s="64"/>
      <c r="E19" s="64"/>
      <c r="F19" s="64"/>
      <c r="G19" s="64"/>
      <c r="H19" s="64"/>
      <c r="I19" s="64"/>
      <c r="J19" s="65"/>
      <c r="K19" s="64"/>
      <c r="L19" s="59"/>
      <c r="M19" s="59"/>
      <c r="N19" s="60"/>
      <c r="Q19" s="62"/>
      <c r="R19" s="62"/>
      <c r="S19" s="62"/>
      <c r="T19" s="62"/>
    </row>
    <row r="20" spans="1:20" ht="15" customHeight="1">
      <c r="A20" s="56" t="s">
        <v>43</v>
      </c>
      <c r="B20" s="64"/>
      <c r="C20" s="64"/>
      <c r="D20" s="64"/>
      <c r="E20" s="64"/>
      <c r="F20" s="64"/>
      <c r="G20" s="64"/>
      <c r="H20" s="64"/>
      <c r="I20" s="64"/>
      <c r="J20" s="65"/>
      <c r="K20" s="64"/>
      <c r="L20" s="59"/>
      <c r="M20" s="59"/>
      <c r="N20" s="60"/>
      <c r="Q20" s="62"/>
      <c r="R20" s="62"/>
      <c r="S20" s="62"/>
      <c r="T20" s="62"/>
    </row>
    <row r="21" spans="1:20" ht="15.95" customHeight="1">
      <c r="A21" s="38">
        <v>2015</v>
      </c>
      <c r="B21" s="57">
        <v>221</v>
      </c>
      <c r="C21" s="57">
        <v>35</v>
      </c>
      <c r="D21" s="38">
        <v>256</v>
      </c>
      <c r="E21" s="38"/>
      <c r="F21" s="57">
        <v>189</v>
      </c>
      <c r="G21" s="57">
        <v>266</v>
      </c>
      <c r="H21" s="57">
        <v>178</v>
      </c>
      <c r="I21" s="66">
        <v>532</v>
      </c>
      <c r="J21" s="58">
        <f t="shared" ref="J21:J24" si="0">SUM(F21:I21)</f>
        <v>1165</v>
      </c>
      <c r="K21" s="64" t="s">
        <v>44</v>
      </c>
      <c r="L21" s="66">
        <v>1421</v>
      </c>
      <c r="M21" s="59"/>
      <c r="N21" s="60">
        <f>(D21/L21)*100</f>
        <v>18.015482054890921</v>
      </c>
      <c r="Q21" s="62"/>
      <c r="R21" s="62"/>
      <c r="S21" s="62"/>
      <c r="T21" s="62"/>
    </row>
    <row r="22" spans="1:20" ht="15.95" customHeight="1">
      <c r="A22" s="38">
        <v>2016</v>
      </c>
      <c r="B22" s="57">
        <v>210</v>
      </c>
      <c r="C22" s="57">
        <v>28</v>
      </c>
      <c r="D22" s="38">
        <v>238</v>
      </c>
      <c r="E22" s="38"/>
      <c r="F22" s="57">
        <v>224</v>
      </c>
      <c r="G22" s="57">
        <v>257</v>
      </c>
      <c r="H22" s="57">
        <v>183</v>
      </c>
      <c r="I22" s="66">
        <v>531</v>
      </c>
      <c r="J22" s="58">
        <f t="shared" si="0"/>
        <v>1195</v>
      </c>
      <c r="K22" s="64" t="s">
        <v>44</v>
      </c>
      <c r="L22" s="66">
        <v>1433</v>
      </c>
      <c r="M22" s="59"/>
      <c r="N22" s="60">
        <f>(D22/L22)*100</f>
        <v>16.608513607815773</v>
      </c>
      <c r="Q22" s="62"/>
      <c r="R22" s="62"/>
      <c r="S22" s="62"/>
      <c r="T22" s="62"/>
    </row>
    <row r="23" spans="1:20" ht="15.95" customHeight="1">
      <c r="A23" s="38">
        <v>2017</v>
      </c>
      <c r="B23" s="57">
        <v>216</v>
      </c>
      <c r="C23" s="57">
        <v>30</v>
      </c>
      <c r="D23" s="38">
        <v>246</v>
      </c>
      <c r="E23" s="38"/>
      <c r="F23" s="57">
        <v>193</v>
      </c>
      <c r="G23" s="57">
        <v>279</v>
      </c>
      <c r="H23" s="57">
        <v>177</v>
      </c>
      <c r="I23" s="66">
        <v>483</v>
      </c>
      <c r="J23" s="58">
        <f t="shared" si="0"/>
        <v>1132</v>
      </c>
      <c r="K23" s="64" t="s">
        <v>44</v>
      </c>
      <c r="L23" s="66">
        <v>1378</v>
      </c>
      <c r="M23" s="59"/>
      <c r="N23" s="60">
        <f>(D23/L23)*100</f>
        <v>17.851959361393323</v>
      </c>
      <c r="Q23" s="62"/>
      <c r="R23" s="62"/>
      <c r="S23" s="62"/>
      <c r="T23" s="62"/>
    </row>
    <row r="24" spans="1:20" ht="15.95" customHeight="1">
      <c r="A24" s="67">
        <v>2018</v>
      </c>
      <c r="B24" s="68">
        <v>237</v>
      </c>
      <c r="C24" s="68">
        <v>33</v>
      </c>
      <c r="D24" s="67">
        <v>270</v>
      </c>
      <c r="E24" s="67"/>
      <c r="F24" s="68">
        <v>209</v>
      </c>
      <c r="G24" s="68">
        <v>228</v>
      </c>
      <c r="H24" s="68">
        <v>176</v>
      </c>
      <c r="I24" s="69">
        <v>488</v>
      </c>
      <c r="J24" s="70">
        <f t="shared" si="0"/>
        <v>1101</v>
      </c>
      <c r="K24" s="71" t="s">
        <v>44</v>
      </c>
      <c r="L24" s="69">
        <v>1371</v>
      </c>
      <c r="M24" s="72"/>
      <c r="N24" s="73">
        <f>(D24/L24)*100</f>
        <v>19.693654266958426</v>
      </c>
      <c r="Q24" s="62"/>
      <c r="R24" s="62"/>
      <c r="S24" s="62"/>
      <c r="T24" s="62"/>
    </row>
    <row r="25" spans="1:20" ht="15.95" customHeight="1">
      <c r="A25" s="38">
        <v>2019</v>
      </c>
      <c r="B25" s="57">
        <v>286</v>
      </c>
      <c r="C25" s="57">
        <v>37</v>
      </c>
      <c r="D25" s="38">
        <v>323</v>
      </c>
      <c r="E25" s="38"/>
      <c r="F25" s="57">
        <v>264</v>
      </c>
      <c r="G25" s="57">
        <v>302</v>
      </c>
      <c r="H25" s="57">
        <v>185</v>
      </c>
      <c r="I25" s="66">
        <v>655</v>
      </c>
      <c r="J25" s="58">
        <f>SUM(F25:I25)</f>
        <v>1406</v>
      </c>
      <c r="K25" s="64" t="s">
        <v>44</v>
      </c>
      <c r="L25" s="66">
        <v>1729</v>
      </c>
      <c r="M25" s="59"/>
      <c r="N25" s="60">
        <f>(D25/L25)*100</f>
        <v>18.681318681318682</v>
      </c>
      <c r="Q25" s="62"/>
      <c r="R25" s="62"/>
      <c r="S25" s="62"/>
      <c r="T25" s="62"/>
    </row>
    <row r="26" spans="1:20" ht="15" customHeight="1">
      <c r="A26" s="38"/>
      <c r="B26" s="63"/>
      <c r="C26" s="64"/>
      <c r="D26" s="38"/>
      <c r="E26" s="38"/>
      <c r="F26" s="63"/>
      <c r="G26" s="63"/>
      <c r="H26" s="63"/>
      <c r="I26" s="63"/>
      <c r="J26" s="65"/>
      <c r="K26" s="64"/>
      <c r="L26" s="59"/>
      <c r="M26" s="59"/>
      <c r="N26" s="60"/>
      <c r="Q26" s="62"/>
      <c r="R26" s="62"/>
      <c r="S26" s="62"/>
      <c r="T26" s="62"/>
    </row>
    <row r="27" spans="1:20" ht="7.5" customHeight="1">
      <c r="A27" s="38"/>
      <c r="B27" s="64"/>
      <c r="C27" s="64"/>
      <c r="D27" s="64"/>
      <c r="E27" s="64"/>
      <c r="F27" s="64"/>
      <c r="G27" s="64"/>
      <c r="H27" s="64"/>
      <c r="I27" s="64"/>
      <c r="J27" s="65"/>
      <c r="K27" s="64"/>
      <c r="L27" s="59"/>
      <c r="M27" s="59"/>
      <c r="N27" s="60"/>
      <c r="Q27" s="62"/>
      <c r="R27" s="62"/>
      <c r="S27" s="62"/>
      <c r="T27" s="62"/>
    </row>
    <row r="28" spans="1:20" ht="15" customHeight="1">
      <c r="A28" s="25" t="s">
        <v>45</v>
      </c>
      <c r="B28" s="64"/>
      <c r="C28" s="64"/>
      <c r="D28" s="64"/>
      <c r="E28" s="64"/>
      <c r="F28" s="64"/>
      <c r="G28" s="64"/>
      <c r="H28" s="64"/>
      <c r="I28" s="64"/>
      <c r="J28" s="65"/>
      <c r="K28" s="64"/>
      <c r="L28" s="59"/>
      <c r="M28" s="59"/>
      <c r="N28" s="60"/>
      <c r="Q28" s="62"/>
      <c r="R28" s="62"/>
      <c r="S28" s="62"/>
      <c r="T28" s="62"/>
    </row>
    <row r="29" spans="1:20" ht="15.95" customHeight="1">
      <c r="A29" s="38">
        <v>2015</v>
      </c>
      <c r="B29" s="66">
        <v>1308</v>
      </c>
      <c r="C29" s="66">
        <v>199</v>
      </c>
      <c r="D29" s="74">
        <v>1507</v>
      </c>
      <c r="E29" s="74"/>
      <c r="F29" s="66">
        <v>958</v>
      </c>
      <c r="G29" s="66">
        <v>1672</v>
      </c>
      <c r="H29" s="66">
        <v>810</v>
      </c>
      <c r="I29" s="66">
        <v>3530</v>
      </c>
      <c r="J29" s="58">
        <f>SUM(F29:I29)</f>
        <v>6970</v>
      </c>
      <c r="K29" s="25"/>
      <c r="L29" s="66">
        <v>8477</v>
      </c>
      <c r="M29" s="75"/>
      <c r="N29" s="76">
        <f>(D29/L29)*100</f>
        <v>17.77751563052967</v>
      </c>
      <c r="Q29" s="62"/>
      <c r="R29" s="62"/>
      <c r="S29" s="62"/>
      <c r="T29" s="62"/>
    </row>
    <row r="30" spans="1:20" ht="15.95" customHeight="1">
      <c r="A30" s="38">
        <v>2016</v>
      </c>
      <c r="B30" s="66">
        <v>1242</v>
      </c>
      <c r="C30" s="66">
        <v>202</v>
      </c>
      <c r="D30" s="74">
        <v>1444</v>
      </c>
      <c r="E30" s="74"/>
      <c r="F30" s="66">
        <v>901</v>
      </c>
      <c r="G30" s="66">
        <v>1755</v>
      </c>
      <c r="H30" s="66">
        <v>746</v>
      </c>
      <c r="I30" s="66">
        <v>3509</v>
      </c>
      <c r="J30" s="58">
        <f>SUM(F30:I30)</f>
        <v>6911</v>
      </c>
      <c r="K30" s="25"/>
      <c r="L30" s="66">
        <v>8355</v>
      </c>
      <c r="M30" s="75"/>
      <c r="N30" s="76">
        <f>(D30/L30)*100</f>
        <v>17.283064033512865</v>
      </c>
      <c r="Q30" s="62"/>
      <c r="R30" s="62"/>
      <c r="S30" s="62"/>
      <c r="T30" s="62"/>
    </row>
    <row r="31" spans="1:20" ht="15.95" customHeight="1">
      <c r="A31" s="38">
        <v>2017</v>
      </c>
      <c r="B31" s="66">
        <v>1081</v>
      </c>
      <c r="C31" s="66">
        <v>166</v>
      </c>
      <c r="D31" s="74">
        <v>1247</v>
      </c>
      <c r="E31" s="74"/>
      <c r="F31" s="66">
        <v>772</v>
      </c>
      <c r="G31" s="66">
        <v>1524</v>
      </c>
      <c r="H31" s="66">
        <v>673</v>
      </c>
      <c r="I31" s="66">
        <v>2902</v>
      </c>
      <c r="J31" s="58">
        <f>SUM(F31:I31)</f>
        <v>5871</v>
      </c>
      <c r="K31" s="25"/>
      <c r="L31" s="66">
        <v>7118</v>
      </c>
      <c r="M31" s="75"/>
      <c r="N31" s="76">
        <f>(D31/L31)*100</f>
        <v>17.518966001685868</v>
      </c>
    </row>
    <row r="32" spans="1:20" ht="15.95" customHeight="1">
      <c r="A32" s="38">
        <v>2018</v>
      </c>
      <c r="B32" s="66">
        <v>1046</v>
      </c>
      <c r="C32" s="66">
        <v>171</v>
      </c>
      <c r="D32" s="74">
        <v>1217</v>
      </c>
      <c r="E32" s="74"/>
      <c r="F32" s="66">
        <v>711</v>
      </c>
      <c r="G32" s="66">
        <v>1319</v>
      </c>
      <c r="H32" s="66">
        <v>638</v>
      </c>
      <c r="I32" s="66">
        <v>2547</v>
      </c>
      <c r="J32" s="58">
        <f>SUM(F32:I32)</f>
        <v>5215</v>
      </c>
      <c r="K32" s="25"/>
      <c r="L32" s="66">
        <v>6432</v>
      </c>
      <c r="M32" s="75"/>
      <c r="N32" s="76">
        <f>(D32/L32)*100</f>
        <v>18.921019900497512</v>
      </c>
    </row>
    <row r="33" spans="1:16" ht="15.95" customHeight="1">
      <c r="A33" s="38">
        <v>2019</v>
      </c>
      <c r="B33" s="66">
        <v>897</v>
      </c>
      <c r="C33" s="66">
        <v>142</v>
      </c>
      <c r="D33" s="74">
        <v>1039</v>
      </c>
      <c r="E33" s="74"/>
      <c r="F33" s="66">
        <v>701</v>
      </c>
      <c r="G33" s="66">
        <v>1167</v>
      </c>
      <c r="H33" s="66">
        <v>509</v>
      </c>
      <c r="I33" s="66">
        <v>2306</v>
      </c>
      <c r="J33" s="58">
        <f>SUM(F33:I33)</f>
        <v>4683</v>
      </c>
      <c r="K33" s="25"/>
      <c r="L33" s="66">
        <v>5722</v>
      </c>
      <c r="M33" s="75"/>
      <c r="N33" s="76">
        <f>(D33/L33)*100</f>
        <v>18.157986717930793</v>
      </c>
    </row>
    <row r="34" spans="1:16" ht="15" customHeight="1">
      <c r="A34" s="38"/>
      <c r="B34" s="77"/>
      <c r="C34" s="77"/>
      <c r="D34" s="78"/>
      <c r="E34" s="25"/>
      <c r="F34" s="77"/>
      <c r="G34" s="77"/>
      <c r="H34" s="77"/>
      <c r="I34" s="77"/>
      <c r="J34" s="78"/>
      <c r="K34" s="25"/>
      <c r="L34" s="75"/>
      <c r="M34" s="75"/>
      <c r="N34" s="75"/>
    </row>
    <row r="35" spans="1:16" ht="7.5" customHeight="1">
      <c r="A35" s="42"/>
      <c r="B35" s="79"/>
      <c r="C35" s="79"/>
      <c r="D35" s="79"/>
      <c r="E35" s="79"/>
      <c r="F35" s="79"/>
      <c r="G35" s="79"/>
      <c r="H35" s="79"/>
      <c r="I35" s="79"/>
      <c r="J35" s="64"/>
      <c r="K35" s="80"/>
      <c r="L35" s="64"/>
      <c r="M35" s="64"/>
      <c r="N35" s="79"/>
    </row>
    <row r="36" spans="1:16" ht="15" customHeight="1">
      <c r="A36" s="29" t="s">
        <v>46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1:16" ht="15" customHeight="1">
      <c r="A37" s="29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</row>
    <row r="38" spans="1:16" ht="15" customHeight="1">
      <c r="A38" s="56" t="s">
        <v>3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</row>
    <row r="39" spans="1:16" ht="20.100000000000001" customHeight="1">
      <c r="A39" s="56" t="s">
        <v>47</v>
      </c>
      <c r="B39" s="77">
        <v>74.8</v>
      </c>
      <c r="C39" s="77">
        <v>4.5999999999999996</v>
      </c>
      <c r="D39" s="78">
        <v>79.400000000000006</v>
      </c>
      <c r="E39" s="78"/>
      <c r="F39" s="77">
        <v>67.400000000000006</v>
      </c>
      <c r="G39" s="77">
        <v>30.4</v>
      </c>
      <c r="H39" s="77">
        <v>45.4</v>
      </c>
      <c r="I39" s="77">
        <v>45.4</v>
      </c>
      <c r="J39" s="81">
        <f>SUM(F39:I39)</f>
        <v>188.60000000000002</v>
      </c>
      <c r="K39" s="78"/>
      <c r="L39" s="75">
        <v>268</v>
      </c>
      <c r="M39" s="75"/>
      <c r="N39" s="76">
        <f>(D39/L39)*100</f>
        <v>29.626865671641795</v>
      </c>
    </row>
    <row r="40" spans="1:16" ht="20.100000000000001" customHeight="1">
      <c r="A40" s="56" t="s">
        <v>48</v>
      </c>
      <c r="B40" s="77">
        <v>47.6</v>
      </c>
      <c r="C40" s="77">
        <v>3</v>
      </c>
      <c r="D40" s="77">
        <v>50.6</v>
      </c>
      <c r="E40" s="77"/>
      <c r="F40" s="77">
        <v>42</v>
      </c>
      <c r="G40" s="77">
        <v>18</v>
      </c>
      <c r="H40" s="77">
        <v>20.399999999999999</v>
      </c>
      <c r="I40" s="77">
        <v>25</v>
      </c>
      <c r="J40" s="82">
        <f>SUM(F40:I40)</f>
        <v>105.4</v>
      </c>
      <c r="K40" s="77"/>
      <c r="L40" s="77">
        <v>156</v>
      </c>
      <c r="M40" s="59"/>
      <c r="N40" s="76">
        <f>(D40/L40)*100</f>
        <v>32.435897435897438</v>
      </c>
      <c r="P40" s="61"/>
    </row>
    <row r="41" spans="1:16" ht="15" customHeight="1">
      <c r="A41" s="54"/>
      <c r="B41" s="77"/>
      <c r="C41" s="77"/>
      <c r="D41" s="78"/>
      <c r="E41" s="78"/>
      <c r="F41" s="77"/>
      <c r="G41" s="77"/>
      <c r="H41" s="77"/>
      <c r="I41" s="77"/>
      <c r="J41" s="81"/>
      <c r="K41" s="78"/>
      <c r="L41" s="59"/>
      <c r="M41" s="59"/>
      <c r="N41" s="76"/>
    </row>
    <row r="42" spans="1:16" ht="7.5" customHeight="1">
      <c r="A42" s="25"/>
      <c r="B42" s="77"/>
      <c r="C42" s="77"/>
      <c r="D42" s="78"/>
      <c r="E42" s="78"/>
      <c r="F42" s="77"/>
      <c r="G42" s="77"/>
      <c r="H42" s="77"/>
      <c r="I42" s="77"/>
      <c r="J42" s="81"/>
      <c r="K42" s="78"/>
      <c r="L42" s="75"/>
      <c r="M42" s="75"/>
      <c r="N42" s="76"/>
    </row>
    <row r="43" spans="1:16" ht="15" customHeight="1">
      <c r="A43" s="56" t="s">
        <v>43</v>
      </c>
      <c r="B43" s="77"/>
      <c r="C43" s="77"/>
      <c r="D43" s="78"/>
      <c r="E43" s="78"/>
      <c r="F43" s="77"/>
      <c r="G43" s="77"/>
      <c r="H43" s="77"/>
      <c r="I43" s="77"/>
      <c r="J43" s="81"/>
      <c r="K43" s="78"/>
      <c r="L43" s="75"/>
      <c r="M43" s="75"/>
      <c r="N43" s="76"/>
    </row>
    <row r="44" spans="1:16" ht="20.100000000000001" customHeight="1">
      <c r="A44" s="56" t="s">
        <v>47</v>
      </c>
      <c r="B44" s="77">
        <v>320.2</v>
      </c>
      <c r="C44" s="77">
        <v>53.6</v>
      </c>
      <c r="D44" s="78">
        <v>373.8</v>
      </c>
      <c r="E44" s="78"/>
      <c r="F44" s="77">
        <v>373.6</v>
      </c>
      <c r="G44" s="77">
        <v>351.8</v>
      </c>
      <c r="H44" s="77">
        <v>305.8</v>
      </c>
      <c r="I44" s="77">
        <v>821.2</v>
      </c>
      <c r="J44" s="81">
        <f>SUM(F44:I44)</f>
        <v>1852.4</v>
      </c>
      <c r="K44" s="78"/>
      <c r="L44" s="75">
        <v>2226.1999999999998</v>
      </c>
      <c r="M44" s="75"/>
      <c r="N44" s="76">
        <f>(D44/L44)*100</f>
        <v>16.790944209864346</v>
      </c>
    </row>
    <row r="45" spans="1:16" ht="20.100000000000001" customHeight="1">
      <c r="A45" s="56" t="s">
        <v>48</v>
      </c>
      <c r="B45" s="77" t="s">
        <v>11</v>
      </c>
      <c r="C45" s="77" t="s">
        <v>11</v>
      </c>
      <c r="D45" s="77" t="s">
        <v>11</v>
      </c>
      <c r="E45" s="77" t="s">
        <v>11</v>
      </c>
      <c r="F45" s="77" t="s">
        <v>11</v>
      </c>
      <c r="G45" s="77" t="s">
        <v>11</v>
      </c>
      <c r="H45" s="77" t="s">
        <v>11</v>
      </c>
      <c r="I45" s="77" t="s">
        <v>11</v>
      </c>
      <c r="J45" s="77" t="s">
        <v>11</v>
      </c>
      <c r="K45" s="77" t="s">
        <v>11</v>
      </c>
      <c r="L45" s="77" t="s">
        <v>11</v>
      </c>
      <c r="M45" s="77"/>
      <c r="N45" s="77" t="s">
        <v>11</v>
      </c>
    </row>
    <row r="46" spans="1:16" ht="15" customHeight="1">
      <c r="A46" s="54"/>
      <c r="B46" s="77"/>
      <c r="C46" s="77"/>
      <c r="D46" s="78"/>
      <c r="E46" s="78"/>
      <c r="F46" s="77"/>
      <c r="G46" s="77"/>
      <c r="H46" s="77"/>
      <c r="I46" s="77"/>
      <c r="J46" s="81"/>
      <c r="K46" s="78"/>
      <c r="L46" s="75"/>
      <c r="M46" s="75"/>
      <c r="N46" s="76"/>
    </row>
    <row r="47" spans="1:16" ht="7.5" customHeight="1">
      <c r="A47" s="25"/>
      <c r="B47" s="77"/>
      <c r="C47" s="77"/>
      <c r="D47" s="78"/>
      <c r="E47" s="78"/>
      <c r="F47" s="77"/>
      <c r="G47" s="77"/>
      <c r="H47" s="77"/>
      <c r="I47" s="77"/>
      <c r="J47" s="81"/>
      <c r="K47" s="78"/>
      <c r="L47" s="75"/>
      <c r="M47" s="75"/>
      <c r="N47" s="76"/>
    </row>
    <row r="48" spans="1:16" ht="15" customHeight="1">
      <c r="A48" s="56" t="s">
        <v>45</v>
      </c>
      <c r="B48" s="77"/>
      <c r="C48" s="77"/>
      <c r="D48" s="78"/>
      <c r="E48" s="78"/>
      <c r="F48" s="77"/>
      <c r="G48" s="77"/>
      <c r="H48" s="77"/>
      <c r="I48" s="77"/>
      <c r="J48" s="81"/>
      <c r="K48" s="78"/>
      <c r="L48" s="75"/>
      <c r="M48" s="75"/>
      <c r="N48" s="76"/>
    </row>
    <row r="49" spans="1:14" ht="20.100000000000001" customHeight="1">
      <c r="A49" s="56" t="s">
        <v>47</v>
      </c>
      <c r="B49" s="77">
        <v>1763.2</v>
      </c>
      <c r="C49" s="77">
        <v>326.2</v>
      </c>
      <c r="D49" s="78">
        <v>2089.4</v>
      </c>
      <c r="E49" s="78"/>
      <c r="F49" s="77">
        <v>1698.8</v>
      </c>
      <c r="G49" s="77">
        <v>2436.1999999999998</v>
      </c>
      <c r="H49" s="77">
        <v>1457</v>
      </c>
      <c r="I49" s="77">
        <v>5344.8</v>
      </c>
      <c r="J49" s="81">
        <f>SUM(F49:I49)</f>
        <v>10936.8</v>
      </c>
      <c r="K49" s="78"/>
      <c r="L49" s="75">
        <v>13026.2</v>
      </c>
      <c r="M49" s="75"/>
      <c r="N49" s="76">
        <f>(D49/L49)*100</f>
        <v>16.039980961446929</v>
      </c>
    </row>
    <row r="50" spans="1:14" ht="20.100000000000001" customHeight="1">
      <c r="A50" s="56" t="s">
        <v>48</v>
      </c>
      <c r="B50" s="77">
        <v>1114.8</v>
      </c>
      <c r="C50" s="77">
        <v>176</v>
      </c>
      <c r="D50" s="77">
        <v>1290.8</v>
      </c>
      <c r="E50" s="77"/>
      <c r="F50" s="77">
        <v>808.6</v>
      </c>
      <c r="G50" s="77">
        <v>1487.4</v>
      </c>
      <c r="H50" s="77">
        <v>675.2</v>
      </c>
      <c r="I50" s="77">
        <v>2958.8</v>
      </c>
      <c r="J50" s="82">
        <v>3998.2</v>
      </c>
      <c r="K50" s="77"/>
      <c r="L50" s="77">
        <v>7220.8</v>
      </c>
      <c r="M50" s="75"/>
      <c r="N50" s="76">
        <f>(D50/L50)*100</f>
        <v>17.876135608242851</v>
      </c>
    </row>
    <row r="51" spans="1:14" ht="15" customHeight="1">
      <c r="A51" s="54"/>
      <c r="B51" s="77"/>
      <c r="C51" s="77"/>
      <c r="D51" s="78"/>
      <c r="E51" s="78"/>
      <c r="F51" s="77"/>
      <c r="G51" s="77"/>
      <c r="H51" s="77"/>
      <c r="I51" s="77"/>
      <c r="J51" s="78"/>
      <c r="K51" s="78"/>
      <c r="L51" s="75"/>
      <c r="M51" s="75"/>
      <c r="N51" s="75"/>
    </row>
    <row r="52" spans="1:14" ht="7.5" customHeight="1">
      <c r="A52" s="25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4"/>
    </row>
    <row r="53" spans="1:14" ht="15" customHeight="1">
      <c r="A53" s="29" t="s">
        <v>49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4"/>
    </row>
    <row r="54" spans="1:14" ht="15" customHeight="1">
      <c r="A54" s="29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4"/>
    </row>
    <row r="55" spans="1:14">
      <c r="A55" s="85" t="s">
        <v>50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4"/>
    </row>
    <row r="56" spans="1:14">
      <c r="A56" s="56" t="s">
        <v>3</v>
      </c>
      <c r="B56" s="86">
        <f>(B17-B16)/B16*100</f>
        <v>0</v>
      </c>
      <c r="C56" s="86">
        <f>(C17-C16)/C16*100</f>
        <v>33.333333333333329</v>
      </c>
      <c r="D56" s="86">
        <f>(D17-D16)/D16*100</f>
        <v>2.0408163265306123</v>
      </c>
      <c r="E56" s="86"/>
      <c r="F56" s="86">
        <f>(F17-F16)/F16*100</f>
        <v>-9.7560975609756095</v>
      </c>
      <c r="G56" s="86">
        <f>(G17-G16)/G16*100</f>
        <v>-10.526315789473683</v>
      </c>
      <c r="H56" s="86">
        <f>(H17-H16)/H16*100</f>
        <v>15</v>
      </c>
      <c r="I56" s="86">
        <f>(I17-I16)/I16*100</f>
        <v>47.619047619047613</v>
      </c>
      <c r="J56" s="86">
        <f>(J17-J16)/J16*100</f>
        <v>6.9306930693069315</v>
      </c>
      <c r="K56" s="86"/>
      <c r="L56" s="86">
        <f>(L17-L16)/L16*100</f>
        <v>5.3333333333333339</v>
      </c>
      <c r="M56" s="87"/>
      <c r="N56" s="87"/>
    </row>
    <row r="57" spans="1:14" ht="18.75">
      <c r="A57" s="56" t="s">
        <v>43</v>
      </c>
      <c r="B57" s="88" t="s">
        <v>11</v>
      </c>
      <c r="C57" s="88" t="s">
        <v>11</v>
      </c>
      <c r="D57" s="88" t="s">
        <v>11</v>
      </c>
      <c r="E57" s="88"/>
      <c r="F57" s="88" t="s">
        <v>11</v>
      </c>
      <c r="G57" s="88" t="s">
        <v>11</v>
      </c>
      <c r="H57" s="88" t="s">
        <v>11</v>
      </c>
      <c r="I57" s="88" t="s">
        <v>11</v>
      </c>
      <c r="J57" s="88" t="s">
        <v>11</v>
      </c>
      <c r="K57" s="88"/>
      <c r="L57" s="88" t="s">
        <v>11</v>
      </c>
      <c r="M57" s="87"/>
      <c r="N57" s="87"/>
    </row>
    <row r="58" spans="1:14">
      <c r="A58" s="56" t="s">
        <v>45</v>
      </c>
      <c r="B58" s="86">
        <f>(B33-B32)/B32*100</f>
        <v>-14.244741873804973</v>
      </c>
      <c r="C58" s="86">
        <f>(C33-C32)/C32*100</f>
        <v>-16.959064327485379</v>
      </c>
      <c r="D58" s="86">
        <f>(D33-D32)/D32*100</f>
        <v>-14.626129827444537</v>
      </c>
      <c r="E58" s="86"/>
      <c r="F58" s="86">
        <f>(F33-F32)/F32*100</f>
        <v>-1.4064697609001406</v>
      </c>
      <c r="G58" s="86">
        <f>(G33-G32)/G32*100</f>
        <v>-11.523881728582259</v>
      </c>
      <c r="H58" s="86">
        <f>(H33-H32)/H32*100</f>
        <v>-20.219435736677116</v>
      </c>
      <c r="I58" s="86">
        <f>(I33-I32)/I32*100</f>
        <v>-9.462112288967413</v>
      </c>
      <c r="J58" s="86">
        <f>(J33-J32)/J32*100</f>
        <v>-10.201342281879194</v>
      </c>
      <c r="K58" s="86"/>
      <c r="L58" s="86">
        <f>(L33-L32)/L32*100</f>
        <v>-11.038557213930348</v>
      </c>
      <c r="M58" s="87"/>
      <c r="N58" s="87"/>
    </row>
    <row r="59" spans="1:14">
      <c r="A59" s="2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7"/>
      <c r="N59" s="87"/>
    </row>
    <row r="60" spans="1:14" ht="7.5" customHeight="1">
      <c r="A60" s="2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7"/>
      <c r="N60" s="87"/>
    </row>
    <row r="61" spans="1:14">
      <c r="A61" s="85" t="s">
        <v>51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7"/>
      <c r="N61" s="87"/>
    </row>
    <row r="62" spans="1:14">
      <c r="A62" s="56" t="s">
        <v>3</v>
      </c>
      <c r="B62" s="86">
        <f>(B17-B39)/B39*100</f>
        <v>-38.502673796791441</v>
      </c>
      <c r="C62" s="86">
        <f>(C17-C39)/C39*100</f>
        <v>-13.043478260869559</v>
      </c>
      <c r="D62" s="86">
        <f>(D17-D39)/D39*100</f>
        <v>-37.027707808564237</v>
      </c>
      <c r="E62" s="86"/>
      <c r="F62" s="86">
        <f>(F17-F39)/F39*100</f>
        <v>-45.103857566765583</v>
      </c>
      <c r="G62" s="86">
        <f>(G17-G39)/G39*100</f>
        <v>-44.078947368421048</v>
      </c>
      <c r="H62" s="86">
        <f>(H17-H39)/H39*100</f>
        <v>-49.33920704845815</v>
      </c>
      <c r="I62" s="86">
        <f>(I17-I39)/I39*100</f>
        <v>-31.718061674008808</v>
      </c>
      <c r="J62" s="86">
        <f>(J17-J39)/J39*100</f>
        <v>-42.735949098621425</v>
      </c>
      <c r="K62" s="86"/>
      <c r="L62" s="86">
        <f>(L17-L39)/L39*100</f>
        <v>-41.044776119402989</v>
      </c>
      <c r="M62" s="87"/>
      <c r="N62" s="78"/>
    </row>
    <row r="63" spans="1:14" ht="18.75">
      <c r="A63" s="56" t="s">
        <v>43</v>
      </c>
      <c r="B63" s="88" t="s">
        <v>11</v>
      </c>
      <c r="C63" s="88" t="s">
        <v>11</v>
      </c>
      <c r="D63" s="88" t="s">
        <v>11</v>
      </c>
      <c r="E63" s="88"/>
      <c r="F63" s="88" t="s">
        <v>11</v>
      </c>
      <c r="G63" s="88" t="s">
        <v>11</v>
      </c>
      <c r="H63" s="88" t="s">
        <v>11</v>
      </c>
      <c r="I63" s="88" t="s">
        <v>11</v>
      </c>
      <c r="J63" s="88" t="s">
        <v>11</v>
      </c>
      <c r="K63" s="88"/>
      <c r="L63" s="88" t="s">
        <v>11</v>
      </c>
      <c r="M63" s="87"/>
      <c r="N63" s="78"/>
    </row>
    <row r="64" spans="1:14">
      <c r="A64" s="56" t="s">
        <v>45</v>
      </c>
      <c r="B64" s="86">
        <f>(B33-B49)/B49*100</f>
        <v>-49.126588021778581</v>
      </c>
      <c r="C64" s="86">
        <f>(C33-C49)/C49*100</f>
        <v>-56.468424279583076</v>
      </c>
      <c r="D64" s="86">
        <f>(D33-D49)/D49*100</f>
        <v>-50.272805590121571</v>
      </c>
      <c r="E64" s="86"/>
      <c r="F64" s="86">
        <f>(F33-F49)/F49*100</f>
        <v>-58.735578055097712</v>
      </c>
      <c r="G64" s="86">
        <f>(G33-G49)/G49*100</f>
        <v>-52.097528938510798</v>
      </c>
      <c r="H64" s="86">
        <f>(H33-H49)/H49*100</f>
        <v>-65.065202470830471</v>
      </c>
      <c r="I64" s="86">
        <f>(I33-I49)/I49*100</f>
        <v>-56.85526118844485</v>
      </c>
      <c r="J64" s="86">
        <f>(J33-J49)/J49*100</f>
        <v>-57.181259600614432</v>
      </c>
      <c r="K64" s="86"/>
      <c r="L64" s="86">
        <f>(L33-L49)/L49*100</f>
        <v>-56.073144892601064</v>
      </c>
      <c r="M64" s="87"/>
      <c r="N64" s="78"/>
    </row>
    <row r="65" spans="1:14">
      <c r="A65" s="2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7"/>
      <c r="N65" s="78"/>
    </row>
    <row r="66" spans="1:14" ht="7.5" customHeight="1">
      <c r="A66" s="25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78"/>
      <c r="N66" s="78"/>
    </row>
    <row r="67" spans="1:14">
      <c r="A67" s="85" t="s">
        <v>52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78"/>
      <c r="N67" s="78"/>
    </row>
    <row r="68" spans="1:14">
      <c r="A68" s="56" t="s">
        <v>3</v>
      </c>
      <c r="B68" s="86">
        <f>(B40-B39)/B39*100</f>
        <v>-36.36363636363636</v>
      </c>
      <c r="C68" s="86">
        <f>(C40-C39)/C39*100</f>
        <v>-34.782608695652165</v>
      </c>
      <c r="D68" s="86">
        <f>(D40-D39)/D39*100</f>
        <v>-36.272040302267008</v>
      </c>
      <c r="E68" s="86"/>
      <c r="F68" s="86">
        <f>(F40-F39)/F39*100</f>
        <v>-37.685459940652827</v>
      </c>
      <c r="G68" s="86">
        <f>(G40-G39)/G39*100</f>
        <v>-40.789473684210527</v>
      </c>
      <c r="H68" s="86">
        <f>(H40-H39)/H39*100</f>
        <v>-55.066079295154189</v>
      </c>
      <c r="I68" s="86">
        <f>(I40-I39)/I39*100</f>
        <v>-44.933920704845818</v>
      </c>
      <c r="J68" s="86">
        <f>(J40-J39)/J39*100</f>
        <v>-44.114528101802762</v>
      </c>
      <c r="K68" s="86"/>
      <c r="L68" s="86">
        <f>(L40-L39)/L39*100</f>
        <v>-41.791044776119399</v>
      </c>
      <c r="M68" s="87"/>
      <c r="N68" s="78"/>
    </row>
    <row r="69" spans="1:14" ht="18.75">
      <c r="A69" s="56" t="s">
        <v>43</v>
      </c>
      <c r="B69" s="88" t="s">
        <v>11</v>
      </c>
      <c r="C69" s="88" t="s">
        <v>11</v>
      </c>
      <c r="D69" s="88" t="s">
        <v>11</v>
      </c>
      <c r="E69" s="88"/>
      <c r="F69" s="88" t="s">
        <v>11</v>
      </c>
      <c r="G69" s="88" t="s">
        <v>11</v>
      </c>
      <c r="H69" s="88" t="s">
        <v>11</v>
      </c>
      <c r="I69" s="88" t="s">
        <v>11</v>
      </c>
      <c r="J69" s="88" t="s">
        <v>11</v>
      </c>
      <c r="K69" s="88"/>
      <c r="L69" s="88" t="s">
        <v>11</v>
      </c>
      <c r="M69" s="87"/>
      <c r="N69" s="78"/>
    </row>
    <row r="70" spans="1:14" s="92" customFormat="1">
      <c r="A70" s="89" t="s">
        <v>45</v>
      </c>
      <c r="B70" s="90">
        <f>(B50-B49)/B49*100</f>
        <v>-36.774047186932854</v>
      </c>
      <c r="C70" s="90">
        <f>(C50-C49)/C49*100</f>
        <v>-46.045370938074797</v>
      </c>
      <c r="D70" s="90">
        <f>(D50-D49)/D49*100</f>
        <v>-38.221498994926776</v>
      </c>
      <c r="E70" s="90"/>
      <c r="F70" s="90">
        <f>(F50-F49)/F49*100</f>
        <v>-52.401695314339534</v>
      </c>
      <c r="G70" s="90">
        <f>(G50-G49)/G49*100</f>
        <v>-38.945899351448972</v>
      </c>
      <c r="H70" s="90">
        <f>(H50-H49)/H49*100</f>
        <v>-53.658201784488668</v>
      </c>
      <c r="I70" s="90">
        <f>(I50-I49)/I49*100</f>
        <v>-44.641520730429576</v>
      </c>
      <c r="J70" s="90">
        <f>(J50-J49)/J49*100</f>
        <v>-63.442688903518395</v>
      </c>
      <c r="K70" s="90"/>
      <c r="L70" s="90">
        <f>(L50-L49)/L49*100</f>
        <v>-44.567103222735724</v>
      </c>
      <c r="M70" s="91"/>
      <c r="N70" s="64"/>
    </row>
    <row r="71" spans="1:14" ht="18.75" thickBot="1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5"/>
    </row>
    <row r="72" spans="1:14">
      <c r="A72" s="96" t="s">
        <v>53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78"/>
    </row>
    <row r="73" spans="1:14">
      <c r="A73" s="96" t="s">
        <v>54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</sheetData>
  <mergeCells count="2">
    <mergeCell ref="L6:L8"/>
    <mergeCell ref="N6:N8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S90"/>
  <sheetViews>
    <sheetView zoomScale="87" zoomScaleNormal="87" workbookViewId="0"/>
  </sheetViews>
  <sheetFormatPr defaultRowHeight="12.75"/>
  <cols>
    <col min="1" max="1" width="18.85546875" style="102" customWidth="1"/>
    <col min="2" max="2" width="7.7109375" style="102" customWidth="1"/>
    <col min="3" max="3" width="7.85546875" style="102" customWidth="1"/>
    <col min="4" max="4" width="6.140625" style="102" customWidth="1"/>
    <col min="5" max="5" width="8.140625" style="102" customWidth="1"/>
    <col min="6" max="6" width="7.7109375" style="102" customWidth="1"/>
    <col min="7" max="7" width="8.5703125" style="102" customWidth="1"/>
    <col min="8" max="8" width="1.85546875" style="102" customWidth="1"/>
    <col min="9" max="10" width="8.42578125" style="102" customWidth="1"/>
    <col min="11" max="11" width="2.140625" style="102" customWidth="1"/>
    <col min="12" max="12" width="9.42578125" style="102" customWidth="1"/>
    <col min="13" max="13" width="8.28515625" style="102" customWidth="1"/>
    <col min="14" max="14" width="8.7109375" style="102" customWidth="1"/>
    <col min="15" max="15" width="9.28515625" style="102" customWidth="1"/>
    <col min="16" max="16384" width="9.140625" style="102"/>
  </cols>
  <sheetData>
    <row r="1" spans="1:253" ht="15.75">
      <c r="A1" s="97" t="s">
        <v>55</v>
      </c>
      <c r="B1" s="98"/>
      <c r="C1" s="98"/>
      <c r="D1" s="98"/>
      <c r="E1" s="99"/>
      <c r="F1" s="98"/>
      <c r="G1" s="98"/>
      <c r="H1" s="98"/>
      <c r="I1" s="98"/>
      <c r="J1" s="98"/>
      <c r="K1" s="98"/>
      <c r="L1" s="100"/>
      <c r="M1" s="98"/>
      <c r="N1" s="98"/>
      <c r="O1" s="101" t="s">
        <v>28</v>
      </c>
    </row>
    <row r="2" spans="1:253" ht="9.75" customHeight="1">
      <c r="A2" s="97"/>
      <c r="O2" s="6"/>
    </row>
    <row r="3" spans="1:253" ht="15">
      <c r="A3" s="97" t="s">
        <v>56</v>
      </c>
    </row>
    <row r="4" spans="1:253" ht="15.75" thickBot="1">
      <c r="A4" s="103" t="s">
        <v>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253" s="98" customFormat="1" ht="15.75">
      <c r="A5" s="105"/>
      <c r="B5" s="106" t="s">
        <v>36</v>
      </c>
      <c r="C5" s="107"/>
      <c r="D5" s="107"/>
      <c r="E5" s="107"/>
      <c r="F5" s="107"/>
      <c r="G5" s="107"/>
      <c r="H5" s="108"/>
      <c r="I5" s="107" t="s">
        <v>37</v>
      </c>
      <c r="J5" s="107"/>
      <c r="K5" s="107"/>
      <c r="L5" s="107"/>
      <c r="M5" s="107"/>
      <c r="N5" s="107"/>
      <c r="O5" s="109" t="s">
        <v>58</v>
      </c>
      <c r="P5" s="99"/>
      <c r="Q5" s="99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</row>
    <row r="6" spans="1:253" s="98" customFormat="1" ht="17.25" customHeight="1" thickBot="1">
      <c r="A6" s="112"/>
      <c r="B6" s="113" t="s">
        <v>59</v>
      </c>
      <c r="C6" s="114" t="s">
        <v>60</v>
      </c>
      <c r="D6" s="114"/>
      <c r="E6" s="114" t="s">
        <v>61</v>
      </c>
      <c r="F6" s="114"/>
      <c r="G6" s="113" t="s">
        <v>62</v>
      </c>
      <c r="H6" s="115"/>
      <c r="I6" s="116" t="s">
        <v>63</v>
      </c>
      <c r="J6" s="117"/>
      <c r="K6" s="118"/>
      <c r="L6" s="116" t="s">
        <v>64</v>
      </c>
      <c r="M6" s="116"/>
      <c r="N6" s="113" t="s">
        <v>65</v>
      </c>
      <c r="O6" s="119"/>
      <c r="P6" s="111"/>
      <c r="Q6" s="111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</row>
    <row r="7" spans="1:253" s="98" customFormat="1" ht="17.25" customHeight="1" thickBot="1">
      <c r="A7" s="112"/>
      <c r="B7" s="120"/>
      <c r="C7" s="121" t="s">
        <v>66</v>
      </c>
      <c r="D7" s="121"/>
      <c r="E7" s="121" t="s">
        <v>66</v>
      </c>
      <c r="F7" s="121"/>
      <c r="G7" s="120"/>
      <c r="H7" s="115"/>
      <c r="I7" s="122" t="s">
        <v>38</v>
      </c>
      <c r="J7" s="122" t="s">
        <v>39</v>
      </c>
      <c r="K7" s="118"/>
      <c r="L7" s="122" t="s">
        <v>38</v>
      </c>
      <c r="M7" s="122" t="s">
        <v>39</v>
      </c>
      <c r="N7" s="120"/>
      <c r="O7" s="119"/>
      <c r="P7" s="111"/>
      <c r="Q7" s="111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</row>
    <row r="8" spans="1:253" s="98" customFormat="1" ht="17.25" customHeight="1">
      <c r="A8" s="112"/>
      <c r="B8" s="123"/>
      <c r="C8" s="122" t="s">
        <v>38</v>
      </c>
      <c r="D8" s="122" t="s">
        <v>39</v>
      </c>
      <c r="E8" s="122" t="s">
        <v>38</v>
      </c>
      <c r="F8" s="122" t="s">
        <v>39</v>
      </c>
      <c r="G8" s="120"/>
      <c r="H8" s="115"/>
      <c r="I8" s="120"/>
      <c r="J8" s="120"/>
      <c r="K8" s="118"/>
      <c r="L8" s="120"/>
      <c r="M8" s="120"/>
      <c r="N8" s="120"/>
      <c r="O8" s="119"/>
      <c r="P8" s="111"/>
      <c r="Q8" s="111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</row>
    <row r="9" spans="1:253" s="111" customFormat="1" ht="17.25" customHeight="1">
      <c r="A9" s="112"/>
      <c r="B9" s="123"/>
      <c r="C9" s="120"/>
      <c r="D9" s="120"/>
      <c r="E9" s="120"/>
      <c r="F9" s="120"/>
      <c r="G9" s="120"/>
      <c r="H9" s="115"/>
      <c r="I9" s="120"/>
      <c r="J9" s="120"/>
      <c r="K9" s="118"/>
      <c r="L9" s="120"/>
      <c r="M9" s="120"/>
      <c r="N9" s="120"/>
      <c r="O9" s="119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</row>
    <row r="10" spans="1:253" s="98" customFormat="1" ht="17.25" customHeight="1" thickBot="1">
      <c r="A10" s="124"/>
      <c r="B10" s="125"/>
      <c r="C10" s="126"/>
      <c r="D10" s="126"/>
      <c r="E10" s="126"/>
      <c r="F10" s="126"/>
      <c r="G10" s="126"/>
      <c r="H10" s="127"/>
      <c r="I10" s="126"/>
      <c r="J10" s="126"/>
      <c r="K10" s="128"/>
      <c r="L10" s="126"/>
      <c r="M10" s="126"/>
      <c r="N10" s="126"/>
      <c r="O10" s="129"/>
      <c r="P10" s="111"/>
      <c r="Q10" s="111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</row>
    <row r="11" spans="1:253" ht="15.75" thickTop="1">
      <c r="A11" s="130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12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</row>
    <row r="12" spans="1:253" ht="15">
      <c r="A12" s="130" t="s">
        <v>3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12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</row>
    <row r="13" spans="1:253" s="1" customFormat="1" ht="15">
      <c r="A13" s="131" t="s">
        <v>67</v>
      </c>
      <c r="B13" s="132">
        <v>8.6</v>
      </c>
      <c r="C13" s="132">
        <v>66.2</v>
      </c>
      <c r="D13" s="132">
        <v>4.5999999999999996</v>
      </c>
      <c r="E13" s="132">
        <v>67.400000000000006</v>
      </c>
      <c r="F13" s="132">
        <v>30.4</v>
      </c>
      <c r="G13" s="132">
        <v>177.2</v>
      </c>
      <c r="H13" s="133"/>
      <c r="I13" s="132">
        <v>31.8</v>
      </c>
      <c r="J13" s="132">
        <v>9.4</v>
      </c>
      <c r="K13" s="133"/>
      <c r="L13" s="133">
        <v>13.6</v>
      </c>
      <c r="M13" s="133">
        <v>36</v>
      </c>
      <c r="N13" s="133">
        <v>90.8</v>
      </c>
      <c r="O13" s="134">
        <v>268</v>
      </c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</row>
    <row r="14" spans="1:253" ht="15">
      <c r="A14" s="112">
        <v>2009</v>
      </c>
      <c r="B14" s="135">
        <v>11</v>
      </c>
      <c r="C14" s="135">
        <v>52</v>
      </c>
      <c r="D14" s="135">
        <v>1</v>
      </c>
      <c r="E14" s="135">
        <v>45</v>
      </c>
      <c r="F14" s="135">
        <v>17</v>
      </c>
      <c r="G14" s="135">
        <v>126</v>
      </c>
      <c r="H14" s="136"/>
      <c r="I14" s="135">
        <v>20</v>
      </c>
      <c r="J14" s="135">
        <v>11</v>
      </c>
      <c r="K14" s="136"/>
      <c r="L14" s="135">
        <v>12</v>
      </c>
      <c r="M14" s="135">
        <v>27</v>
      </c>
      <c r="N14" s="135">
        <v>70</v>
      </c>
      <c r="O14" s="135">
        <v>196</v>
      </c>
      <c r="P14" s="137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</row>
    <row r="15" spans="1:253" ht="15">
      <c r="A15" s="112">
        <v>2010</v>
      </c>
      <c r="B15" s="135">
        <v>4</v>
      </c>
      <c r="C15" s="135">
        <v>48</v>
      </c>
      <c r="D15" s="135">
        <v>5</v>
      </c>
      <c r="E15" s="135">
        <v>44</v>
      </c>
      <c r="F15" s="135">
        <v>23</v>
      </c>
      <c r="G15" s="135">
        <v>124</v>
      </c>
      <c r="H15" s="136"/>
      <c r="I15" s="135">
        <v>27</v>
      </c>
      <c r="J15" s="135">
        <v>9</v>
      </c>
      <c r="K15" s="136"/>
      <c r="L15" s="135">
        <v>10</v>
      </c>
      <c r="M15" s="135">
        <v>19</v>
      </c>
      <c r="N15" s="135">
        <v>65</v>
      </c>
      <c r="O15" s="135">
        <v>189</v>
      </c>
      <c r="P15" s="137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</row>
    <row r="16" spans="1:253" ht="15">
      <c r="A16" s="112">
        <v>2011</v>
      </c>
      <c r="B16" s="135">
        <v>10</v>
      </c>
      <c r="C16" s="135">
        <v>37</v>
      </c>
      <c r="D16" s="135">
        <v>5</v>
      </c>
      <c r="E16" s="135">
        <v>41</v>
      </c>
      <c r="F16" s="135">
        <v>22</v>
      </c>
      <c r="G16" s="135">
        <v>115</v>
      </c>
      <c r="H16" s="136"/>
      <c r="I16" s="135">
        <v>18</v>
      </c>
      <c r="J16" s="135">
        <v>11</v>
      </c>
      <c r="K16" s="136"/>
      <c r="L16" s="135">
        <v>8</v>
      </c>
      <c r="M16" s="135">
        <v>23</v>
      </c>
      <c r="N16" s="135">
        <v>60</v>
      </c>
      <c r="O16" s="135">
        <v>175</v>
      </c>
      <c r="P16" s="137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</row>
    <row r="17" spans="1:42" ht="15">
      <c r="A17" s="138">
        <v>2012</v>
      </c>
      <c r="B17" s="135">
        <v>5</v>
      </c>
      <c r="C17" s="135">
        <v>29</v>
      </c>
      <c r="D17" s="135">
        <v>3</v>
      </c>
      <c r="E17" s="135">
        <v>38</v>
      </c>
      <c r="F17" s="135">
        <v>18</v>
      </c>
      <c r="G17" s="135">
        <v>93</v>
      </c>
      <c r="H17" s="136"/>
      <c r="I17" s="135">
        <v>16</v>
      </c>
      <c r="J17" s="135">
        <v>7</v>
      </c>
      <c r="K17" s="136"/>
      <c r="L17" s="135">
        <v>10</v>
      </c>
      <c r="M17" s="135">
        <v>36</v>
      </c>
      <c r="N17" s="135">
        <v>69</v>
      </c>
      <c r="O17" s="135">
        <v>162</v>
      </c>
      <c r="P17" s="137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</row>
    <row r="18" spans="1:42" ht="15">
      <c r="A18" s="112">
        <v>2013</v>
      </c>
      <c r="B18" s="135">
        <v>8</v>
      </c>
      <c r="C18" s="135">
        <v>48</v>
      </c>
      <c r="D18" s="135">
        <v>5</v>
      </c>
      <c r="E18" s="135">
        <v>36</v>
      </c>
      <c r="F18" s="135">
        <v>16</v>
      </c>
      <c r="G18" s="135">
        <v>113</v>
      </c>
      <c r="H18" s="136"/>
      <c r="I18" s="135">
        <v>13</v>
      </c>
      <c r="J18" s="135">
        <v>2</v>
      </c>
      <c r="K18" s="136"/>
      <c r="L18" s="135">
        <v>10</v>
      </c>
      <c r="M18" s="135">
        <v>21</v>
      </c>
      <c r="N18" s="135">
        <v>46</v>
      </c>
      <c r="O18" s="135">
        <v>159</v>
      </c>
      <c r="P18" s="137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</row>
    <row r="19" spans="1:42" ht="15">
      <c r="A19" s="138">
        <v>2014</v>
      </c>
      <c r="B19" s="135">
        <v>8</v>
      </c>
      <c r="C19" s="135">
        <v>46</v>
      </c>
      <c r="D19" s="135">
        <v>4</v>
      </c>
      <c r="E19" s="135">
        <v>38</v>
      </c>
      <c r="F19" s="135">
        <v>19</v>
      </c>
      <c r="G19" s="135">
        <v>115</v>
      </c>
      <c r="H19" s="136"/>
      <c r="I19" s="135">
        <v>14</v>
      </c>
      <c r="J19" s="135">
        <v>11</v>
      </c>
      <c r="K19" s="136"/>
      <c r="L19" s="135">
        <v>8</v>
      </c>
      <c r="M19" s="135">
        <v>33</v>
      </c>
      <c r="N19" s="135">
        <v>66</v>
      </c>
      <c r="O19" s="135">
        <v>181</v>
      </c>
      <c r="P19" s="137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</row>
    <row r="20" spans="1:42" ht="15">
      <c r="A20" s="112">
        <v>2015</v>
      </c>
      <c r="B20" s="135">
        <v>9</v>
      </c>
      <c r="C20" s="135">
        <v>38</v>
      </c>
      <c r="D20" s="135">
        <v>5</v>
      </c>
      <c r="E20" s="135">
        <v>45</v>
      </c>
      <c r="F20" s="135">
        <v>16</v>
      </c>
      <c r="G20" s="135">
        <v>113</v>
      </c>
      <c r="H20" s="136"/>
      <c r="I20" s="135">
        <v>10</v>
      </c>
      <c r="J20" s="135">
        <v>4</v>
      </c>
      <c r="K20" s="136"/>
      <c r="L20" s="135">
        <v>8</v>
      </c>
      <c r="M20" s="135">
        <v>22</v>
      </c>
      <c r="N20" s="135">
        <v>44</v>
      </c>
      <c r="O20" s="135">
        <v>157</v>
      </c>
      <c r="P20" s="137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</row>
    <row r="21" spans="1:42" ht="15">
      <c r="A21" s="112">
        <v>2016</v>
      </c>
      <c r="B21" s="135">
        <v>9</v>
      </c>
      <c r="C21" s="135">
        <v>53</v>
      </c>
      <c r="D21" s="135">
        <v>2</v>
      </c>
      <c r="E21" s="135">
        <v>46</v>
      </c>
      <c r="F21" s="135">
        <v>17</v>
      </c>
      <c r="G21" s="135">
        <v>127</v>
      </c>
      <c r="H21" s="136"/>
      <c r="I21" s="135">
        <v>17</v>
      </c>
      <c r="J21" s="135">
        <v>2</v>
      </c>
      <c r="K21" s="136"/>
      <c r="L21" s="135">
        <v>6</v>
      </c>
      <c r="M21" s="135">
        <v>23</v>
      </c>
      <c r="N21" s="135">
        <v>48</v>
      </c>
      <c r="O21" s="135">
        <v>175</v>
      </c>
      <c r="P21" s="137"/>
      <c r="R21" s="110"/>
      <c r="S21" s="110"/>
      <c r="T21" s="110"/>
      <c r="U21" s="110"/>
      <c r="V21" s="110"/>
      <c r="W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</row>
    <row r="22" spans="1:42" ht="15">
      <c r="A22" s="112">
        <v>2017</v>
      </c>
      <c r="B22" s="135">
        <v>4</v>
      </c>
      <c r="C22" s="135">
        <v>33</v>
      </c>
      <c r="D22" s="135">
        <v>1</v>
      </c>
      <c r="E22" s="135">
        <v>41</v>
      </c>
      <c r="F22" s="135">
        <v>21</v>
      </c>
      <c r="G22" s="135">
        <v>100</v>
      </c>
      <c r="H22" s="136"/>
      <c r="I22" s="135">
        <v>11</v>
      </c>
      <c r="J22" s="135">
        <v>5</v>
      </c>
      <c r="K22" s="136"/>
      <c r="L22" s="135">
        <v>7</v>
      </c>
      <c r="M22" s="135">
        <v>17</v>
      </c>
      <c r="N22" s="135">
        <v>40</v>
      </c>
      <c r="O22" s="135">
        <v>140</v>
      </c>
      <c r="P22" s="137"/>
      <c r="R22" s="110"/>
      <c r="S22" s="110"/>
      <c r="T22" s="110"/>
      <c r="U22" s="110"/>
      <c r="V22" s="110"/>
      <c r="W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</row>
    <row r="23" spans="1:42" ht="15">
      <c r="A23" s="112">
        <v>2018</v>
      </c>
      <c r="B23" s="135">
        <v>9</v>
      </c>
      <c r="C23" s="135">
        <v>37</v>
      </c>
      <c r="D23" s="135">
        <v>3</v>
      </c>
      <c r="E23" s="135">
        <v>41</v>
      </c>
      <c r="F23" s="135">
        <v>19</v>
      </c>
      <c r="G23" s="135">
        <v>109</v>
      </c>
      <c r="H23" s="136"/>
      <c r="I23" s="135">
        <v>12</v>
      </c>
      <c r="J23" s="135">
        <v>6</v>
      </c>
      <c r="K23" s="136"/>
      <c r="L23" s="135">
        <v>8</v>
      </c>
      <c r="M23" s="135">
        <v>15</v>
      </c>
      <c r="N23" s="135">
        <v>41</v>
      </c>
      <c r="O23" s="135">
        <v>150</v>
      </c>
      <c r="P23" s="137"/>
      <c r="R23" s="110"/>
      <c r="S23" s="110"/>
      <c r="T23" s="110"/>
      <c r="U23" s="110"/>
      <c r="V23" s="110"/>
      <c r="W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</row>
    <row r="24" spans="1:42" ht="15">
      <c r="A24" s="112">
        <v>2019</v>
      </c>
      <c r="B24" s="135">
        <v>10</v>
      </c>
      <c r="C24" s="135">
        <v>36</v>
      </c>
      <c r="D24" s="135">
        <v>4</v>
      </c>
      <c r="E24" s="135">
        <v>37</v>
      </c>
      <c r="F24" s="135">
        <v>17</v>
      </c>
      <c r="G24" s="135">
        <v>104</v>
      </c>
      <c r="H24" s="136"/>
      <c r="I24" s="135">
        <v>20</v>
      </c>
      <c r="J24" s="135">
        <v>10</v>
      </c>
      <c r="K24" s="136"/>
      <c r="L24" s="135">
        <v>3</v>
      </c>
      <c r="M24" s="135">
        <v>21</v>
      </c>
      <c r="N24" s="135">
        <v>54</v>
      </c>
      <c r="O24" s="135">
        <v>158</v>
      </c>
      <c r="P24" s="137"/>
      <c r="R24" s="110"/>
      <c r="S24" s="110"/>
      <c r="T24" s="110"/>
      <c r="U24" s="110"/>
      <c r="V24" s="110"/>
      <c r="W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</row>
    <row r="25" spans="1:42" s="1" customFormat="1" ht="15.75">
      <c r="A25" s="131" t="s">
        <v>68</v>
      </c>
      <c r="B25" s="139">
        <v>8.1999999999999993</v>
      </c>
      <c r="C25" s="139">
        <v>39.4</v>
      </c>
      <c r="D25" s="139">
        <v>3</v>
      </c>
      <c r="E25" s="139">
        <v>42</v>
      </c>
      <c r="F25" s="139">
        <v>18</v>
      </c>
      <c r="G25" s="139">
        <v>110.6</v>
      </c>
      <c r="H25" s="140"/>
      <c r="I25" s="140">
        <v>14</v>
      </c>
      <c r="J25" s="140">
        <v>5.4</v>
      </c>
      <c r="K25" s="141"/>
      <c r="L25" s="142">
        <v>6.4</v>
      </c>
      <c r="M25" s="142">
        <v>19.600000000000001</v>
      </c>
      <c r="N25" s="142">
        <v>45.4</v>
      </c>
      <c r="O25" s="142">
        <v>156</v>
      </c>
      <c r="P25" s="143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</row>
    <row r="26" spans="1:42" ht="9.75" customHeight="1">
      <c r="A26" s="130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</row>
    <row r="27" spans="1:42" ht="15.75">
      <c r="A27" s="130" t="s">
        <v>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</row>
    <row r="28" spans="1:42" s="1" customFormat="1" ht="15.75">
      <c r="A28" s="131" t="s">
        <v>67</v>
      </c>
      <c r="B28" s="144">
        <v>56</v>
      </c>
      <c r="C28" s="144">
        <v>264.2</v>
      </c>
      <c r="D28" s="144">
        <v>53.6</v>
      </c>
      <c r="E28" s="144">
        <v>373.6</v>
      </c>
      <c r="F28" s="144">
        <v>351.8</v>
      </c>
      <c r="G28" s="144">
        <v>1099.2</v>
      </c>
      <c r="H28" s="145"/>
      <c r="I28" s="132">
        <v>191.8</v>
      </c>
      <c r="J28" s="132">
        <v>137.6</v>
      </c>
      <c r="K28" s="145"/>
      <c r="L28" s="144">
        <v>114</v>
      </c>
      <c r="M28" s="144">
        <v>683.6</v>
      </c>
      <c r="N28" s="144">
        <v>1127</v>
      </c>
      <c r="O28" s="144">
        <v>2226.1999999999998</v>
      </c>
      <c r="P28" s="143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1:42" s="98" customFormat="1" ht="15">
      <c r="A29" s="112">
        <v>2009</v>
      </c>
      <c r="B29" s="146">
        <v>53</v>
      </c>
      <c r="C29" s="146">
        <v>272</v>
      </c>
      <c r="D29" s="146">
        <v>37</v>
      </c>
      <c r="E29" s="146">
        <v>342</v>
      </c>
      <c r="F29" s="146">
        <v>282</v>
      </c>
      <c r="G29" s="146">
        <v>986</v>
      </c>
      <c r="H29" s="136"/>
      <c r="I29" s="135">
        <v>166</v>
      </c>
      <c r="J29" s="135">
        <v>105</v>
      </c>
      <c r="K29" s="136"/>
      <c r="L29" s="146">
        <v>132</v>
      </c>
      <c r="M29" s="146">
        <v>609</v>
      </c>
      <c r="N29" s="146">
        <v>1012</v>
      </c>
      <c r="O29" s="146">
        <v>1998</v>
      </c>
      <c r="P29" s="137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</row>
    <row r="30" spans="1:42" s="98" customFormat="1" ht="15">
      <c r="A30" s="112">
        <v>2010</v>
      </c>
      <c r="B30" s="146">
        <v>51</v>
      </c>
      <c r="C30" s="146">
        <v>231</v>
      </c>
      <c r="D30" s="146">
        <v>42</v>
      </c>
      <c r="E30" s="146">
        <v>279</v>
      </c>
      <c r="F30" s="146">
        <v>275</v>
      </c>
      <c r="G30" s="146">
        <v>878</v>
      </c>
      <c r="H30" s="136"/>
      <c r="I30" s="135">
        <v>128</v>
      </c>
      <c r="J30" s="135">
        <v>86</v>
      </c>
      <c r="K30" s="136"/>
      <c r="L30" s="146">
        <v>99</v>
      </c>
      <c r="M30" s="146">
        <v>522</v>
      </c>
      <c r="N30" s="146">
        <v>835</v>
      </c>
      <c r="O30" s="146">
        <v>1713</v>
      </c>
      <c r="P30" s="137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</row>
    <row r="31" spans="1:42" s="98" customFormat="1" ht="15">
      <c r="A31" s="112">
        <v>2011</v>
      </c>
      <c r="B31" s="146">
        <v>38</v>
      </c>
      <c r="C31" s="146">
        <v>200</v>
      </c>
      <c r="D31" s="146">
        <v>34</v>
      </c>
      <c r="E31" s="146">
        <v>268</v>
      </c>
      <c r="F31" s="146">
        <v>287</v>
      </c>
      <c r="G31" s="146">
        <v>827</v>
      </c>
      <c r="H31" s="136"/>
      <c r="I31" s="135">
        <v>138</v>
      </c>
      <c r="J31" s="135">
        <v>113</v>
      </c>
      <c r="K31" s="136"/>
      <c r="L31" s="146">
        <v>78</v>
      </c>
      <c r="M31" s="146">
        <v>519</v>
      </c>
      <c r="N31" s="146">
        <v>848</v>
      </c>
      <c r="O31" s="146">
        <v>1675</v>
      </c>
      <c r="P31" s="137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</row>
    <row r="32" spans="1:42" s="98" customFormat="1" ht="15">
      <c r="A32" s="138">
        <v>2012</v>
      </c>
      <c r="B32" s="146">
        <v>41</v>
      </c>
      <c r="C32" s="146">
        <v>193</v>
      </c>
      <c r="D32" s="146">
        <v>33</v>
      </c>
      <c r="E32" s="146">
        <v>286</v>
      </c>
      <c r="F32" s="146">
        <v>304</v>
      </c>
      <c r="G32" s="146">
        <v>857</v>
      </c>
      <c r="H32" s="136"/>
      <c r="I32" s="135">
        <v>132</v>
      </c>
      <c r="J32" s="135">
        <v>109</v>
      </c>
      <c r="K32" s="136"/>
      <c r="L32" s="146">
        <v>99</v>
      </c>
      <c r="M32" s="146">
        <v>539</v>
      </c>
      <c r="N32" s="146">
        <v>879</v>
      </c>
      <c r="O32" s="146">
        <v>1736</v>
      </c>
      <c r="P32" s="137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</row>
    <row r="33" spans="1:30" s="98" customFormat="1" ht="15">
      <c r="A33" s="112">
        <v>2013</v>
      </c>
      <c r="B33" s="146">
        <v>31</v>
      </c>
      <c r="C33" s="146">
        <v>168</v>
      </c>
      <c r="D33" s="146">
        <v>30</v>
      </c>
      <c r="E33" s="146">
        <v>249</v>
      </c>
      <c r="F33" s="146">
        <v>230</v>
      </c>
      <c r="G33" s="146">
        <v>708</v>
      </c>
      <c r="H33" s="136"/>
      <c r="I33" s="135">
        <v>105</v>
      </c>
      <c r="J33" s="135">
        <v>97</v>
      </c>
      <c r="K33" s="136"/>
      <c r="L33" s="146">
        <v>66</v>
      </c>
      <c r="M33" s="146">
        <v>449</v>
      </c>
      <c r="N33" s="146">
        <v>717</v>
      </c>
      <c r="O33" s="146">
        <v>1425</v>
      </c>
      <c r="P33" s="137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</row>
    <row r="34" spans="1:30" s="98" customFormat="1" ht="15">
      <c r="A34" s="138">
        <v>2014</v>
      </c>
      <c r="B34" s="146">
        <v>31</v>
      </c>
      <c r="C34" s="146">
        <v>169</v>
      </c>
      <c r="D34" s="146">
        <v>38</v>
      </c>
      <c r="E34" s="146">
        <v>229</v>
      </c>
      <c r="F34" s="146">
        <v>252</v>
      </c>
      <c r="G34" s="146">
        <v>719</v>
      </c>
      <c r="H34" s="136"/>
      <c r="I34" s="135">
        <v>132</v>
      </c>
      <c r="J34" s="135">
        <v>100</v>
      </c>
      <c r="K34" s="136"/>
      <c r="L34" s="146">
        <v>73</v>
      </c>
      <c r="M34" s="146">
        <v>464</v>
      </c>
      <c r="N34" s="146">
        <v>769</v>
      </c>
      <c r="O34" s="146">
        <v>1488</v>
      </c>
      <c r="P34" s="137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</row>
    <row r="35" spans="1:30" s="98" customFormat="1" ht="15">
      <c r="A35" s="112">
        <v>2015</v>
      </c>
      <c r="B35" s="146">
        <v>51</v>
      </c>
      <c r="C35" s="146">
        <v>170</v>
      </c>
      <c r="D35" s="146">
        <v>35</v>
      </c>
      <c r="E35" s="146">
        <v>189</v>
      </c>
      <c r="F35" s="146">
        <v>266</v>
      </c>
      <c r="G35" s="146">
        <v>711</v>
      </c>
      <c r="H35" s="136"/>
      <c r="I35" s="135">
        <v>115</v>
      </c>
      <c r="J35" s="135">
        <v>85</v>
      </c>
      <c r="K35" s="136"/>
      <c r="L35" s="146">
        <v>63</v>
      </c>
      <c r="M35" s="146">
        <v>447</v>
      </c>
      <c r="N35" s="146">
        <v>710</v>
      </c>
      <c r="O35" s="146">
        <v>1421</v>
      </c>
      <c r="P35" s="137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</row>
    <row r="36" spans="1:30" s="98" customFormat="1" ht="15">
      <c r="A36" s="112">
        <v>2016</v>
      </c>
      <c r="B36" s="146">
        <v>39</v>
      </c>
      <c r="C36" s="146">
        <v>171</v>
      </c>
      <c r="D36" s="146">
        <v>28</v>
      </c>
      <c r="E36" s="146">
        <v>224</v>
      </c>
      <c r="F36" s="146">
        <v>257</v>
      </c>
      <c r="G36" s="146">
        <v>719</v>
      </c>
      <c r="H36" s="136"/>
      <c r="I36" s="135">
        <v>122</v>
      </c>
      <c r="J36" s="135">
        <v>97</v>
      </c>
      <c r="K36" s="136"/>
      <c r="L36" s="146">
        <v>61</v>
      </c>
      <c r="M36" s="146">
        <v>434</v>
      </c>
      <c r="N36" s="146">
        <v>714</v>
      </c>
      <c r="O36" s="146">
        <v>1433</v>
      </c>
      <c r="P36" s="137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</row>
    <row r="37" spans="1:30" s="98" customFormat="1" ht="15">
      <c r="A37" s="112">
        <v>2017</v>
      </c>
      <c r="B37" s="146">
        <v>42</v>
      </c>
      <c r="C37" s="146">
        <v>174</v>
      </c>
      <c r="D37" s="146">
        <v>30</v>
      </c>
      <c r="E37" s="146">
        <v>193</v>
      </c>
      <c r="F37" s="146">
        <v>279</v>
      </c>
      <c r="G37" s="146">
        <v>718</v>
      </c>
      <c r="H37" s="136"/>
      <c r="I37" s="135">
        <v>114</v>
      </c>
      <c r="J37" s="135">
        <v>94</v>
      </c>
      <c r="K37" s="136"/>
      <c r="L37" s="146">
        <v>63</v>
      </c>
      <c r="M37" s="146">
        <v>389</v>
      </c>
      <c r="N37" s="146">
        <v>660</v>
      </c>
      <c r="O37" s="146">
        <v>1378</v>
      </c>
      <c r="P37" s="137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</row>
    <row r="38" spans="1:30" s="98" customFormat="1" ht="15">
      <c r="A38" s="112">
        <v>2018</v>
      </c>
      <c r="B38" s="147">
        <v>44</v>
      </c>
      <c r="C38" s="147">
        <v>193</v>
      </c>
      <c r="D38" s="147">
        <v>33</v>
      </c>
      <c r="E38" s="147">
        <v>209</v>
      </c>
      <c r="F38" s="147">
        <v>228</v>
      </c>
      <c r="G38" s="147">
        <v>707</v>
      </c>
      <c r="H38" s="148"/>
      <c r="I38" s="149">
        <v>124</v>
      </c>
      <c r="J38" s="149">
        <v>109</v>
      </c>
      <c r="K38" s="148"/>
      <c r="L38" s="147">
        <v>52</v>
      </c>
      <c r="M38" s="147">
        <v>379</v>
      </c>
      <c r="N38" s="147">
        <v>664</v>
      </c>
      <c r="O38" s="147">
        <v>1371</v>
      </c>
      <c r="P38" s="137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</row>
    <row r="39" spans="1:30" s="98" customFormat="1" ht="16.5">
      <c r="A39" s="150" t="s">
        <v>69</v>
      </c>
      <c r="B39" s="146">
        <v>70</v>
      </c>
      <c r="C39" s="146">
        <v>216</v>
      </c>
      <c r="D39" s="146">
        <v>37</v>
      </c>
      <c r="E39" s="146">
        <v>264</v>
      </c>
      <c r="F39" s="146">
        <v>302</v>
      </c>
      <c r="G39" s="146">
        <v>889</v>
      </c>
      <c r="H39" s="136"/>
      <c r="I39" s="135">
        <v>109</v>
      </c>
      <c r="J39" s="135">
        <v>141</v>
      </c>
      <c r="K39" s="136"/>
      <c r="L39" s="146">
        <v>76</v>
      </c>
      <c r="M39" s="146">
        <v>514</v>
      </c>
      <c r="N39" s="146">
        <v>840</v>
      </c>
      <c r="O39" s="146">
        <v>1729</v>
      </c>
      <c r="P39" s="137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</row>
    <row r="40" spans="1:30" s="151" customFormat="1" ht="17.25">
      <c r="A40" s="131" t="s">
        <v>70</v>
      </c>
      <c r="B40" s="144" t="s">
        <v>11</v>
      </c>
      <c r="C40" s="144" t="s">
        <v>11</v>
      </c>
      <c r="D40" s="144" t="s">
        <v>11</v>
      </c>
      <c r="E40" s="144" t="s">
        <v>11</v>
      </c>
      <c r="F40" s="144" t="s">
        <v>11</v>
      </c>
      <c r="G40" s="144" t="s">
        <v>11</v>
      </c>
      <c r="H40" s="141"/>
      <c r="I40" s="144" t="s">
        <v>11</v>
      </c>
      <c r="J40" s="144" t="s">
        <v>11</v>
      </c>
      <c r="K40" s="141"/>
      <c r="L40" s="144" t="s">
        <v>11</v>
      </c>
      <c r="M40" s="144" t="s">
        <v>11</v>
      </c>
      <c r="N40" s="144" t="s">
        <v>11</v>
      </c>
      <c r="O40" s="144" t="s">
        <v>11</v>
      </c>
      <c r="P40" s="143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</row>
    <row r="41" spans="1:30" s="98" customFormat="1" ht="9" customHeight="1">
      <c r="A41" s="130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7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</row>
    <row r="42" spans="1:30" s="98" customFormat="1" ht="15.75">
      <c r="A42" s="130" t="s">
        <v>7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</row>
    <row r="43" spans="1:30" s="151" customFormat="1" ht="15.75">
      <c r="A43" s="131" t="s">
        <v>67</v>
      </c>
      <c r="B43" s="140">
        <v>452</v>
      </c>
      <c r="C43" s="140">
        <v>1311.2</v>
      </c>
      <c r="D43" s="140">
        <v>326.2</v>
      </c>
      <c r="E43" s="140">
        <v>1698.8</v>
      </c>
      <c r="F43" s="140">
        <v>2436.1999999999998</v>
      </c>
      <c r="G43" s="140">
        <v>6224.4</v>
      </c>
      <c r="H43" s="152"/>
      <c r="I43" s="140">
        <v>906.4</v>
      </c>
      <c r="J43" s="140">
        <v>873.4</v>
      </c>
      <c r="K43" s="152"/>
      <c r="L43" s="139">
        <v>550.6</v>
      </c>
      <c r="M43" s="139">
        <v>4471.3999999999996</v>
      </c>
      <c r="N43" s="139">
        <v>6801.8</v>
      </c>
      <c r="O43" s="139">
        <v>13026.2</v>
      </c>
      <c r="P43" s="143"/>
      <c r="R43" s="153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1:30" s="98" customFormat="1" ht="15">
      <c r="A44" s="112">
        <v>2009</v>
      </c>
      <c r="B44" s="146">
        <v>402</v>
      </c>
      <c r="C44" s="146">
        <v>1277</v>
      </c>
      <c r="D44" s="146">
        <v>264</v>
      </c>
      <c r="E44" s="146">
        <v>1542</v>
      </c>
      <c r="F44" s="146">
        <v>2005</v>
      </c>
      <c r="G44" s="146">
        <v>5490</v>
      </c>
      <c r="H44" s="154"/>
      <c r="I44" s="146">
        <v>840</v>
      </c>
      <c r="J44" s="146">
        <v>732</v>
      </c>
      <c r="K44" s="154"/>
      <c r="L44" s="146">
        <v>504</v>
      </c>
      <c r="M44" s="146">
        <v>3990</v>
      </c>
      <c r="N44" s="146">
        <v>6066</v>
      </c>
      <c r="O44" s="146">
        <v>11556</v>
      </c>
      <c r="P44" s="137"/>
      <c r="R44" s="155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1:30" s="98" customFormat="1" ht="15">
      <c r="A45" s="112">
        <v>2010</v>
      </c>
      <c r="B45" s="146">
        <v>406</v>
      </c>
      <c r="C45" s="146">
        <v>1127</v>
      </c>
      <c r="D45" s="146">
        <v>256</v>
      </c>
      <c r="E45" s="146">
        <v>1304</v>
      </c>
      <c r="F45" s="146">
        <v>1912</v>
      </c>
      <c r="G45" s="146">
        <v>5005</v>
      </c>
      <c r="H45" s="154"/>
      <c r="I45" s="146">
        <v>665</v>
      </c>
      <c r="J45" s="146">
        <v>751</v>
      </c>
      <c r="K45" s="154"/>
      <c r="L45" s="146">
        <v>452</v>
      </c>
      <c r="M45" s="146">
        <v>3422</v>
      </c>
      <c r="N45" s="146">
        <v>5290</v>
      </c>
      <c r="O45" s="146">
        <v>10295</v>
      </c>
      <c r="P45" s="137"/>
      <c r="R45" s="155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1:30" s="111" customFormat="1" ht="15">
      <c r="A46" s="112">
        <v>2011</v>
      </c>
      <c r="B46" s="146">
        <v>377</v>
      </c>
      <c r="C46" s="146">
        <v>997</v>
      </c>
      <c r="D46" s="146">
        <v>260</v>
      </c>
      <c r="E46" s="146">
        <v>1220</v>
      </c>
      <c r="F46" s="146">
        <v>1962</v>
      </c>
      <c r="G46" s="146">
        <v>4816</v>
      </c>
      <c r="H46" s="154"/>
      <c r="I46" s="146">
        <v>637</v>
      </c>
      <c r="J46" s="146">
        <v>784</v>
      </c>
      <c r="K46" s="154"/>
      <c r="L46" s="146">
        <v>395</v>
      </c>
      <c r="M46" s="146">
        <v>3353</v>
      </c>
      <c r="N46" s="146">
        <v>5169</v>
      </c>
      <c r="O46" s="146">
        <v>9985</v>
      </c>
      <c r="P46" s="156"/>
      <c r="R46" s="155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</row>
    <row r="47" spans="1:30" s="111" customFormat="1" ht="16.5" customHeight="1">
      <c r="A47" s="138">
        <v>2012</v>
      </c>
      <c r="B47" s="146">
        <v>383</v>
      </c>
      <c r="C47" s="146">
        <v>947</v>
      </c>
      <c r="D47" s="146">
        <v>215</v>
      </c>
      <c r="E47" s="146">
        <v>1239</v>
      </c>
      <c r="F47" s="146">
        <v>1873</v>
      </c>
      <c r="G47" s="146">
        <v>4657</v>
      </c>
      <c r="H47" s="154"/>
      <c r="I47" s="146">
        <v>617</v>
      </c>
      <c r="J47" s="146">
        <v>708</v>
      </c>
      <c r="K47" s="154"/>
      <c r="L47" s="146">
        <v>426</v>
      </c>
      <c r="M47" s="146">
        <v>3369</v>
      </c>
      <c r="N47" s="146">
        <v>5120</v>
      </c>
      <c r="O47" s="146">
        <v>9777</v>
      </c>
      <c r="P47" s="156"/>
      <c r="R47" s="155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</row>
    <row r="48" spans="1:30" s="111" customFormat="1" ht="16.5" customHeight="1">
      <c r="A48" s="112">
        <v>2013</v>
      </c>
      <c r="B48" s="146">
        <v>330</v>
      </c>
      <c r="C48" s="146">
        <v>936</v>
      </c>
      <c r="D48" s="146">
        <v>213</v>
      </c>
      <c r="E48" s="146">
        <v>1109</v>
      </c>
      <c r="F48" s="146">
        <v>1728</v>
      </c>
      <c r="G48" s="146">
        <v>4316</v>
      </c>
      <c r="H48" s="154"/>
      <c r="I48" s="146">
        <v>513</v>
      </c>
      <c r="J48" s="146">
        <v>650</v>
      </c>
      <c r="K48" s="154"/>
      <c r="L48" s="146">
        <v>339</v>
      </c>
      <c r="M48" s="146">
        <v>3156</v>
      </c>
      <c r="N48" s="146">
        <v>4658</v>
      </c>
      <c r="O48" s="146">
        <v>8974</v>
      </c>
      <c r="P48" s="156"/>
      <c r="R48" s="155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</row>
    <row r="49" spans="1:30" s="111" customFormat="1" ht="16.5" customHeight="1">
      <c r="A49" s="138">
        <v>2014</v>
      </c>
      <c r="B49" s="146">
        <v>355</v>
      </c>
      <c r="C49" s="146">
        <v>903</v>
      </c>
      <c r="D49" s="146">
        <v>207</v>
      </c>
      <c r="E49" s="146">
        <v>989</v>
      </c>
      <c r="F49" s="146">
        <v>1737</v>
      </c>
      <c r="G49" s="146">
        <v>4191</v>
      </c>
      <c r="H49" s="154"/>
      <c r="I49" s="146">
        <v>560</v>
      </c>
      <c r="J49" s="146">
        <v>679</v>
      </c>
      <c r="K49" s="154"/>
      <c r="L49" s="146">
        <v>323</v>
      </c>
      <c r="M49" s="146">
        <v>3080</v>
      </c>
      <c r="N49" s="146">
        <v>4642</v>
      </c>
      <c r="O49" s="146">
        <v>8833</v>
      </c>
      <c r="P49" s="156"/>
      <c r="R49" s="155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</row>
    <row r="50" spans="1:30" s="111" customFormat="1" ht="16.5" customHeight="1">
      <c r="A50" s="112">
        <v>2015</v>
      </c>
      <c r="B50" s="146">
        <v>438</v>
      </c>
      <c r="C50" s="146">
        <v>870</v>
      </c>
      <c r="D50" s="146">
        <v>199</v>
      </c>
      <c r="E50" s="146">
        <v>958</v>
      </c>
      <c r="F50" s="146">
        <v>1672</v>
      </c>
      <c r="G50" s="146">
        <v>4137</v>
      </c>
      <c r="H50" s="154"/>
      <c r="I50" s="146">
        <v>499</v>
      </c>
      <c r="J50" s="146">
        <v>672</v>
      </c>
      <c r="K50" s="154"/>
      <c r="L50" s="146">
        <v>311</v>
      </c>
      <c r="M50" s="146">
        <v>2858</v>
      </c>
      <c r="N50" s="146">
        <v>4340</v>
      </c>
      <c r="O50" s="146">
        <v>8477</v>
      </c>
      <c r="P50" s="156"/>
      <c r="R50" s="155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</row>
    <row r="51" spans="1:30" s="111" customFormat="1" ht="16.5" customHeight="1">
      <c r="A51" s="112">
        <v>2016</v>
      </c>
      <c r="B51" s="146">
        <v>389</v>
      </c>
      <c r="C51" s="146">
        <v>853</v>
      </c>
      <c r="D51" s="146">
        <v>202</v>
      </c>
      <c r="E51" s="146">
        <v>901</v>
      </c>
      <c r="F51" s="146">
        <v>1755</v>
      </c>
      <c r="G51" s="146">
        <v>4100</v>
      </c>
      <c r="H51" s="154"/>
      <c r="I51" s="146">
        <v>471</v>
      </c>
      <c r="J51" s="146">
        <v>665</v>
      </c>
      <c r="K51" s="154"/>
      <c r="L51" s="146">
        <v>275</v>
      </c>
      <c r="M51" s="146">
        <v>2844</v>
      </c>
      <c r="N51" s="146">
        <v>4255</v>
      </c>
      <c r="O51" s="146">
        <v>8355</v>
      </c>
      <c r="P51" s="156"/>
      <c r="R51" s="155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1:30" s="111" customFormat="1" ht="16.5" customHeight="1">
      <c r="A52" s="112">
        <v>2017</v>
      </c>
      <c r="B52" s="146">
        <v>347</v>
      </c>
      <c r="C52" s="146">
        <v>734</v>
      </c>
      <c r="D52" s="146">
        <v>166</v>
      </c>
      <c r="E52" s="146">
        <v>772</v>
      </c>
      <c r="F52" s="146">
        <v>1524</v>
      </c>
      <c r="G52" s="146">
        <v>3543</v>
      </c>
      <c r="H52" s="154"/>
      <c r="I52" s="146">
        <v>413</v>
      </c>
      <c r="J52" s="146">
        <v>566</v>
      </c>
      <c r="K52" s="154"/>
      <c r="L52" s="146">
        <v>260</v>
      </c>
      <c r="M52" s="146">
        <v>2336</v>
      </c>
      <c r="N52" s="146">
        <v>3575</v>
      </c>
      <c r="O52" s="146">
        <v>7118</v>
      </c>
      <c r="P52" s="156"/>
      <c r="R52" s="155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</row>
    <row r="53" spans="1:30" s="111" customFormat="1" ht="16.5" customHeight="1">
      <c r="A53" s="112">
        <v>2018</v>
      </c>
      <c r="B53" s="146">
        <v>320</v>
      </c>
      <c r="C53" s="146">
        <v>726</v>
      </c>
      <c r="D53" s="146">
        <v>171</v>
      </c>
      <c r="E53" s="146">
        <v>711</v>
      </c>
      <c r="F53" s="146">
        <v>1319</v>
      </c>
      <c r="G53" s="146">
        <v>3247</v>
      </c>
      <c r="H53" s="154"/>
      <c r="I53" s="146">
        <v>407</v>
      </c>
      <c r="J53" s="146">
        <v>488</v>
      </c>
      <c r="K53" s="154"/>
      <c r="L53" s="146">
        <v>231</v>
      </c>
      <c r="M53" s="146">
        <v>2059</v>
      </c>
      <c r="N53" s="146">
        <v>3185</v>
      </c>
      <c r="O53" s="146">
        <v>6432</v>
      </c>
      <c r="P53" s="156"/>
      <c r="R53" s="155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</row>
    <row r="54" spans="1:30" s="111" customFormat="1" ht="16.5" customHeight="1">
      <c r="A54" s="112">
        <v>2019</v>
      </c>
      <c r="B54" s="146">
        <v>307</v>
      </c>
      <c r="C54" s="146">
        <v>590</v>
      </c>
      <c r="D54" s="146">
        <v>142</v>
      </c>
      <c r="E54" s="146">
        <v>701</v>
      </c>
      <c r="F54" s="146">
        <v>1167</v>
      </c>
      <c r="G54" s="146">
        <v>2907</v>
      </c>
      <c r="H54" s="154"/>
      <c r="I54" s="146">
        <v>316</v>
      </c>
      <c r="J54" s="146">
        <v>503</v>
      </c>
      <c r="K54" s="154"/>
      <c r="L54" s="146">
        <v>193</v>
      </c>
      <c r="M54" s="146">
        <v>1803</v>
      </c>
      <c r="N54" s="146">
        <v>2815</v>
      </c>
      <c r="O54" s="146">
        <v>5722</v>
      </c>
      <c r="P54" s="156"/>
      <c r="R54" s="155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</row>
    <row r="55" spans="1:30" s="99" customFormat="1" ht="18.75" customHeight="1" thickBot="1">
      <c r="A55" s="157" t="s">
        <v>68</v>
      </c>
      <c r="B55" s="158">
        <v>360.2</v>
      </c>
      <c r="C55" s="158">
        <v>754.6</v>
      </c>
      <c r="D55" s="158">
        <v>176</v>
      </c>
      <c r="E55" s="158">
        <v>808.6</v>
      </c>
      <c r="F55" s="158">
        <v>1487.4</v>
      </c>
      <c r="G55" s="158">
        <v>3586.8</v>
      </c>
      <c r="H55" s="159"/>
      <c r="I55" s="158">
        <v>421.2</v>
      </c>
      <c r="J55" s="158">
        <v>578.79999999999995</v>
      </c>
      <c r="K55" s="159"/>
      <c r="L55" s="158">
        <v>254</v>
      </c>
      <c r="M55" s="158">
        <v>2380</v>
      </c>
      <c r="N55" s="158">
        <v>3634</v>
      </c>
      <c r="O55" s="158">
        <v>7220.8</v>
      </c>
      <c r="P55" s="160"/>
      <c r="R55" s="153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</row>
    <row r="56" spans="1:30" s="111" customFormat="1" ht="16.5" customHeight="1">
      <c r="A56" s="20" t="s">
        <v>71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56"/>
      <c r="P56" s="156"/>
    </row>
    <row r="57" spans="1:30" s="98" customFormat="1" ht="15.75">
      <c r="A57" s="20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56"/>
      <c r="P57" s="137"/>
    </row>
    <row r="58" spans="1:30" s="98" customFormat="1" ht="15.75">
      <c r="A58" s="112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56"/>
      <c r="P58" s="137"/>
    </row>
    <row r="59" spans="1:30" s="98" customFormat="1" ht="15.75"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56"/>
      <c r="P59" s="137"/>
    </row>
    <row r="60" spans="1:30" ht="15.75">
      <c r="A60" s="12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56"/>
      <c r="P60" s="137"/>
    </row>
    <row r="61" spans="1:30" ht="15.75">
      <c r="A61" s="12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56"/>
      <c r="P61" s="137"/>
    </row>
    <row r="62" spans="1:30" ht="15.75">
      <c r="A62" s="12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56"/>
      <c r="P62" s="137"/>
    </row>
    <row r="63" spans="1:30" ht="15.75">
      <c r="A63" s="12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56"/>
      <c r="P63" s="137"/>
    </row>
    <row r="64" spans="1:30" ht="15.75">
      <c r="A64" s="12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56"/>
      <c r="P64" s="137"/>
    </row>
    <row r="65" spans="1:32" ht="15.75">
      <c r="A65" s="12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56"/>
      <c r="P65" s="137"/>
    </row>
    <row r="66" spans="1:32" ht="15.75">
      <c r="A66" s="12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56"/>
      <c r="P66" s="137"/>
    </row>
    <row r="67" spans="1:32" ht="15.75">
      <c r="A67" s="12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56"/>
      <c r="P67" s="137"/>
    </row>
    <row r="68" spans="1:32" ht="15.75">
      <c r="A68" s="12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56"/>
      <c r="P68" s="137"/>
    </row>
    <row r="69" spans="1:32" ht="15.75">
      <c r="A69" s="12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56"/>
      <c r="P69" s="137"/>
    </row>
    <row r="70" spans="1:32" ht="15.75">
      <c r="A70" s="12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56"/>
      <c r="P70" s="137"/>
    </row>
    <row r="71" spans="1:32" ht="15.75">
      <c r="A71" s="12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56"/>
      <c r="P71" s="137"/>
    </row>
    <row r="72" spans="1:32" ht="15.75">
      <c r="A72" s="12"/>
      <c r="B72" s="161"/>
      <c r="C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56"/>
      <c r="AF72" s="137"/>
    </row>
    <row r="73" spans="1:32" ht="15.75">
      <c r="A73" s="12"/>
      <c r="B73" s="161"/>
      <c r="C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56"/>
      <c r="AF73" s="137"/>
    </row>
    <row r="74" spans="1:32" ht="15.75">
      <c r="A74" s="12"/>
      <c r="B74" s="161"/>
      <c r="C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56"/>
      <c r="AF74" s="137"/>
    </row>
    <row r="75" spans="1:32" ht="15.75">
      <c r="A75" s="12"/>
      <c r="B75" s="161"/>
      <c r="C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56"/>
      <c r="AF75" s="137"/>
    </row>
    <row r="76" spans="1:32" ht="15.75">
      <c r="A76" s="12"/>
      <c r="B76" s="161"/>
      <c r="C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56"/>
      <c r="AF76" s="137"/>
    </row>
    <row r="77" spans="1:32" ht="15.75">
      <c r="A77" s="12"/>
      <c r="B77" s="161"/>
      <c r="C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56"/>
      <c r="AF77" s="137"/>
    </row>
    <row r="78" spans="1:32" ht="15.75">
      <c r="A78" s="12"/>
      <c r="B78" s="161"/>
      <c r="C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56"/>
      <c r="AF78" s="137"/>
    </row>
    <row r="79" spans="1:32" ht="15.75">
      <c r="A79" s="12"/>
      <c r="B79" s="161"/>
      <c r="C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56"/>
      <c r="AF79" s="137"/>
    </row>
    <row r="80" spans="1:32" ht="15.75">
      <c r="A80" s="12"/>
      <c r="B80" s="161"/>
      <c r="C80" s="161"/>
      <c r="Q80" s="162"/>
      <c r="R80" s="162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56"/>
      <c r="AF80" s="156"/>
    </row>
    <row r="81" spans="1:32" ht="15.75">
      <c r="A81" s="12"/>
      <c r="B81" s="161"/>
      <c r="C81" s="161"/>
      <c r="Q81" s="162"/>
      <c r="R81" s="162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56"/>
      <c r="AF81" s="156"/>
    </row>
    <row r="82" spans="1:32" ht="15">
      <c r="A82" s="162"/>
      <c r="B82" s="156"/>
      <c r="C82" s="156"/>
      <c r="Q82" s="162"/>
      <c r="R82" s="162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63"/>
      <c r="AF82" s="156"/>
    </row>
    <row r="83" spans="1:32" ht="15">
      <c r="A83" s="164"/>
      <c r="B83" s="165"/>
      <c r="C83" s="165"/>
      <c r="Q83" s="162"/>
      <c r="R83" s="162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56"/>
    </row>
    <row r="84" spans="1:32" ht="15">
      <c r="A84" s="162"/>
      <c r="B84" s="156"/>
      <c r="C84" s="156"/>
      <c r="Q84" s="162"/>
      <c r="R84" s="162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</row>
    <row r="85" spans="1:32" ht="15">
      <c r="A85" s="162"/>
      <c r="B85" s="156"/>
      <c r="C85" s="156"/>
      <c r="Q85" s="162"/>
      <c r="R85" s="162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</row>
    <row r="86" spans="1:32" ht="15">
      <c r="A86" s="162"/>
      <c r="B86" s="156"/>
      <c r="C86" s="156"/>
      <c r="Q86" s="162"/>
      <c r="R86" s="162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</row>
    <row r="87" spans="1:32" ht="15">
      <c r="B87" s="137"/>
      <c r="C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</row>
    <row r="88" spans="1:32" ht="15">
      <c r="B88" s="137"/>
      <c r="C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</row>
    <row r="89" spans="1:32" ht="15">
      <c r="B89" s="137"/>
      <c r="C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</row>
    <row r="90" spans="1:32" ht="15">
      <c r="B90" s="137"/>
      <c r="C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</row>
  </sheetData>
  <mergeCells count="18">
    <mergeCell ref="I7:I10"/>
    <mergeCell ref="J7:J10"/>
    <mergeCell ref="L7:L10"/>
    <mergeCell ref="M7:M10"/>
    <mergeCell ref="C8:C10"/>
    <mergeCell ref="D8:D10"/>
    <mergeCell ref="E8:E10"/>
    <mergeCell ref="F8:F10"/>
    <mergeCell ref="O5:O10"/>
    <mergeCell ref="B6:B7"/>
    <mergeCell ref="C6:D6"/>
    <mergeCell ref="E6:F6"/>
    <mergeCell ref="G6:G10"/>
    <mergeCell ref="I6:J6"/>
    <mergeCell ref="L6:M6"/>
    <mergeCell ref="N6:N10"/>
    <mergeCell ref="C7:D7"/>
    <mergeCell ref="E7:F7"/>
  </mergeCells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T172"/>
  <sheetViews>
    <sheetView topLeftCell="A22" zoomScale="83" zoomScaleNormal="83" workbookViewId="0"/>
  </sheetViews>
  <sheetFormatPr defaultRowHeight="15"/>
  <cols>
    <col min="1" max="1" width="20.140625" style="102" customWidth="1"/>
    <col min="2" max="2" width="1.7109375" style="98" customWidth="1"/>
    <col min="3" max="8" width="8.5703125" style="102" customWidth="1"/>
    <col min="9" max="9" width="7.42578125" style="102" customWidth="1"/>
    <col min="10" max="11" width="8.5703125" style="102" customWidth="1"/>
    <col min="12" max="12" width="7.140625" style="102" customWidth="1"/>
    <col min="13" max="13" width="9.5703125" style="102" customWidth="1"/>
    <col min="14" max="14" width="11.42578125" style="102" customWidth="1"/>
    <col min="15" max="16" width="8.5703125" style="102" customWidth="1"/>
    <col min="17" max="16384" width="9.140625" style="102"/>
  </cols>
  <sheetData>
    <row r="1" spans="1:254" ht="20.25">
      <c r="A1" s="151" t="s">
        <v>72</v>
      </c>
      <c r="B1" s="166"/>
      <c r="C1" s="167"/>
      <c r="D1" s="167"/>
      <c r="E1" s="167"/>
      <c r="F1" s="167"/>
      <c r="G1" s="167"/>
      <c r="H1" s="167"/>
      <c r="I1" s="167"/>
      <c r="J1" s="168"/>
      <c r="K1" s="168"/>
      <c r="L1" s="167"/>
      <c r="M1" s="169"/>
      <c r="N1" s="167"/>
      <c r="P1" s="170" t="s">
        <v>28</v>
      </c>
    </row>
    <row r="2" spans="1:254" ht="9.75" customHeight="1">
      <c r="A2" s="151"/>
      <c r="B2" s="166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71"/>
    </row>
    <row r="3" spans="1:254" ht="20.25">
      <c r="A3" s="151" t="s">
        <v>73</v>
      </c>
      <c r="B3" s="166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254" ht="20.25">
      <c r="A4" s="151" t="s">
        <v>74</v>
      </c>
      <c r="B4" s="166"/>
      <c r="C4" s="167"/>
      <c r="D4" s="167"/>
      <c r="E4" s="167"/>
      <c r="F4" s="167"/>
      <c r="G4" s="167"/>
      <c r="H4" s="172"/>
      <c r="I4" s="167"/>
      <c r="J4" s="167"/>
      <c r="K4" s="167"/>
      <c r="L4" s="167"/>
      <c r="M4" s="167"/>
      <c r="N4" s="167"/>
      <c r="O4" s="167"/>
      <c r="P4" s="167"/>
    </row>
    <row r="5" spans="1:254" ht="21" thickBot="1">
      <c r="A5" s="173" t="s">
        <v>75</v>
      </c>
      <c r="B5" s="174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1:254" s="98" customFormat="1" ht="15.75">
      <c r="A6" s="176"/>
      <c r="B6" s="176"/>
      <c r="C6" s="177" t="s">
        <v>36</v>
      </c>
      <c r="D6" s="177"/>
      <c r="E6" s="177"/>
      <c r="F6" s="177"/>
      <c r="G6" s="177"/>
      <c r="H6" s="177"/>
      <c r="I6" s="178"/>
      <c r="J6" s="177" t="s">
        <v>37</v>
      </c>
      <c r="K6" s="177"/>
      <c r="L6" s="177"/>
      <c r="M6" s="177"/>
      <c r="N6" s="177"/>
      <c r="O6" s="177"/>
      <c r="P6" s="179" t="s">
        <v>76</v>
      </c>
      <c r="Q6" s="180"/>
      <c r="R6" s="99"/>
      <c r="S6" s="99"/>
      <c r="T6" s="99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</row>
    <row r="7" spans="1:254" s="98" customFormat="1" ht="17.25" customHeight="1" thickBot="1">
      <c r="A7" s="111"/>
      <c r="B7" s="111"/>
      <c r="C7" s="180" t="s">
        <v>77</v>
      </c>
      <c r="D7" s="181" t="s">
        <v>60</v>
      </c>
      <c r="E7" s="181"/>
      <c r="F7" s="181" t="s">
        <v>61</v>
      </c>
      <c r="G7" s="181"/>
      <c r="H7" s="180" t="s">
        <v>76</v>
      </c>
      <c r="I7" s="180"/>
      <c r="J7" s="182" t="s">
        <v>63</v>
      </c>
      <c r="K7" s="183"/>
      <c r="L7" s="111"/>
      <c r="M7" s="182" t="s">
        <v>64</v>
      </c>
      <c r="N7" s="182"/>
      <c r="O7" s="180" t="s">
        <v>76</v>
      </c>
      <c r="P7" s="180" t="s">
        <v>78</v>
      </c>
      <c r="Q7" s="180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s="98" customFormat="1" ht="17.25" customHeight="1" thickBot="1">
      <c r="A8" s="111"/>
      <c r="B8" s="111"/>
      <c r="C8" s="180" t="s">
        <v>79</v>
      </c>
      <c r="D8" s="184" t="s">
        <v>80</v>
      </c>
      <c r="E8" s="184"/>
      <c r="F8" s="185" t="s">
        <v>81</v>
      </c>
      <c r="G8" s="185"/>
      <c r="H8" s="180" t="s">
        <v>82</v>
      </c>
      <c r="I8" s="180"/>
      <c r="J8" s="180"/>
      <c r="K8" s="111"/>
      <c r="L8" s="111"/>
      <c r="M8" s="180"/>
      <c r="N8" s="180"/>
      <c r="O8" s="180" t="s">
        <v>83</v>
      </c>
      <c r="P8" s="180"/>
      <c r="Q8" s="180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  <row r="9" spans="1:254" s="98" customFormat="1" ht="17.25" customHeight="1">
      <c r="A9" s="111"/>
      <c r="B9" s="111"/>
      <c r="C9" s="180"/>
      <c r="D9" s="180" t="s">
        <v>84</v>
      </c>
      <c r="E9" s="180"/>
      <c r="F9" s="180" t="s">
        <v>84</v>
      </c>
      <c r="G9" s="180"/>
      <c r="H9" s="180" t="s">
        <v>85</v>
      </c>
      <c r="I9" s="180"/>
      <c r="J9" s="180" t="s">
        <v>84</v>
      </c>
      <c r="K9" s="180"/>
      <c r="L9" s="111"/>
      <c r="M9" s="180" t="s">
        <v>84</v>
      </c>
      <c r="N9" s="180"/>
      <c r="O9" s="180" t="s">
        <v>85</v>
      </c>
      <c r="P9" s="180"/>
      <c r="Q9" s="180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</row>
    <row r="10" spans="1:254" s="111" customFormat="1" ht="17.25" customHeight="1">
      <c r="C10" s="180"/>
      <c r="D10" s="180" t="s">
        <v>86</v>
      </c>
      <c r="E10" s="180" t="s">
        <v>87</v>
      </c>
      <c r="F10" s="180" t="s">
        <v>86</v>
      </c>
      <c r="G10" s="180" t="s">
        <v>87</v>
      </c>
      <c r="H10" s="180"/>
      <c r="I10" s="180"/>
      <c r="J10" s="180" t="s">
        <v>86</v>
      </c>
      <c r="K10" s="180" t="s">
        <v>87</v>
      </c>
      <c r="M10" s="180" t="s">
        <v>86</v>
      </c>
      <c r="N10" s="180" t="s">
        <v>87</v>
      </c>
      <c r="O10" s="180"/>
      <c r="P10" s="180"/>
      <c r="Q10" s="180"/>
    </row>
    <row r="11" spans="1:254" s="98" customFormat="1" ht="19.5" customHeight="1" thickBot="1">
      <c r="A11" s="186"/>
      <c r="B11" s="186"/>
      <c r="C11" s="187"/>
      <c r="D11" s="187" t="s">
        <v>88</v>
      </c>
      <c r="E11" s="187" t="s">
        <v>88</v>
      </c>
      <c r="F11" s="187" t="s">
        <v>88</v>
      </c>
      <c r="G11" s="187" t="s">
        <v>88</v>
      </c>
      <c r="H11" s="187"/>
      <c r="I11" s="187"/>
      <c r="J11" s="187" t="s">
        <v>88</v>
      </c>
      <c r="K11" s="187" t="s">
        <v>88</v>
      </c>
      <c r="L11" s="186"/>
      <c r="M11" s="187" t="s">
        <v>88</v>
      </c>
      <c r="N11" s="187" t="s">
        <v>88</v>
      </c>
      <c r="O11" s="187"/>
      <c r="P11" s="187"/>
      <c r="Q11" s="180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  <c r="HH11" s="111"/>
      <c r="HI11" s="111"/>
      <c r="HJ11" s="111"/>
      <c r="HK11" s="111"/>
      <c r="HL11" s="111"/>
      <c r="HM11" s="111"/>
      <c r="HN11" s="111"/>
      <c r="HO11" s="111"/>
      <c r="HP11" s="111"/>
      <c r="HQ11" s="111"/>
      <c r="HR11" s="111"/>
      <c r="HS11" s="111"/>
      <c r="HT11" s="111"/>
      <c r="HU11" s="111"/>
      <c r="HV11" s="111"/>
      <c r="HW11" s="111"/>
      <c r="HX11" s="111"/>
      <c r="HY11" s="111"/>
      <c r="HZ11" s="111"/>
      <c r="IA11" s="111"/>
      <c r="IB11" s="111"/>
      <c r="IC11" s="111"/>
      <c r="ID11" s="111"/>
      <c r="IE11" s="111"/>
      <c r="IF11" s="111"/>
      <c r="IG11" s="111"/>
      <c r="IH11" s="111"/>
      <c r="II11" s="111"/>
      <c r="IJ11" s="111"/>
      <c r="IK11" s="111"/>
      <c r="IL11" s="111"/>
      <c r="IM11" s="111"/>
      <c r="IN11" s="111"/>
      <c r="IO11" s="111"/>
      <c r="IP11" s="111"/>
      <c r="IQ11" s="111"/>
      <c r="IR11" s="111"/>
      <c r="IS11" s="111"/>
      <c r="IT11" s="111"/>
    </row>
    <row r="12" spans="1:254" ht="5.25" customHeight="1" thickTop="1">
      <c r="A12" s="99"/>
      <c r="B12" s="99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11"/>
    </row>
    <row r="13" spans="1:254" ht="18.95" customHeight="1">
      <c r="A13" s="99" t="s">
        <v>3</v>
      </c>
      <c r="B13" s="188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11"/>
    </row>
    <row r="14" spans="1:254" s="1" customFormat="1" ht="18.95" customHeight="1">
      <c r="A14" s="189" t="s">
        <v>89</v>
      </c>
      <c r="B14" s="188"/>
      <c r="C14" s="190">
        <v>0.13</v>
      </c>
      <c r="D14" s="190">
        <v>0.74</v>
      </c>
      <c r="E14" s="190">
        <v>0.49</v>
      </c>
      <c r="F14" s="190">
        <v>0.87</v>
      </c>
      <c r="G14" s="190">
        <v>0.67</v>
      </c>
      <c r="H14" s="190">
        <v>0.62</v>
      </c>
      <c r="I14" s="190"/>
      <c r="J14" s="190">
        <v>1.2</v>
      </c>
      <c r="K14" s="190">
        <v>0.71</v>
      </c>
      <c r="L14" s="190"/>
      <c r="M14" s="190">
        <v>0.32</v>
      </c>
      <c r="N14" s="190">
        <v>0.52</v>
      </c>
      <c r="O14" s="190">
        <v>0.6</v>
      </c>
      <c r="P14" s="190">
        <v>0.61</v>
      </c>
    </row>
    <row r="15" spans="1:254" s="162" customFormat="1" ht="18.95" customHeight="1">
      <c r="A15" s="112">
        <v>2009</v>
      </c>
      <c r="B15" s="191"/>
      <c r="C15" s="192">
        <v>0.17</v>
      </c>
      <c r="D15" s="192">
        <v>0.57999999999999996</v>
      </c>
      <c r="E15" s="192">
        <v>0.1</v>
      </c>
      <c r="F15" s="192">
        <v>0.56999999999999995</v>
      </c>
      <c r="G15" s="192">
        <v>0.38</v>
      </c>
      <c r="H15" s="192">
        <v>0.44</v>
      </c>
      <c r="I15" s="192"/>
      <c r="J15" s="192">
        <v>0.75</v>
      </c>
      <c r="K15" s="192">
        <v>0.86</v>
      </c>
      <c r="L15" s="192"/>
      <c r="M15" s="192">
        <v>0.27</v>
      </c>
      <c r="N15" s="192">
        <v>0.39</v>
      </c>
      <c r="O15" s="192">
        <v>0.46</v>
      </c>
      <c r="P15" s="192">
        <v>0.44</v>
      </c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</row>
    <row r="16" spans="1:254" s="162" customFormat="1" ht="18.95" customHeight="1">
      <c r="A16" s="112">
        <v>2010</v>
      </c>
      <c r="B16" s="191"/>
      <c r="C16" s="192">
        <v>0.06</v>
      </c>
      <c r="D16" s="192">
        <v>0.55000000000000004</v>
      </c>
      <c r="E16" s="192">
        <v>0.53</v>
      </c>
      <c r="F16" s="192">
        <v>0.56999999999999995</v>
      </c>
      <c r="G16" s="192">
        <v>0.51</v>
      </c>
      <c r="H16" s="192">
        <v>0.44</v>
      </c>
      <c r="I16" s="192"/>
      <c r="J16" s="192">
        <v>1.03</v>
      </c>
      <c r="K16" s="192">
        <v>0.71</v>
      </c>
      <c r="L16" s="192"/>
      <c r="M16" s="192">
        <v>0.22</v>
      </c>
      <c r="N16" s="192">
        <v>0.28999999999999998</v>
      </c>
      <c r="O16" s="192">
        <v>0.43</v>
      </c>
      <c r="P16" s="192">
        <v>0.43</v>
      </c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</row>
    <row r="17" spans="1:29" s="162" customFormat="1" ht="18.95" customHeight="1">
      <c r="A17" s="112">
        <v>2011</v>
      </c>
      <c r="B17" s="191"/>
      <c r="C17" s="192">
        <v>0.15</v>
      </c>
      <c r="D17" s="192">
        <v>0.42</v>
      </c>
      <c r="E17" s="192">
        <v>0.53</v>
      </c>
      <c r="F17" s="192">
        <v>0.53</v>
      </c>
      <c r="G17" s="192">
        <v>0.49</v>
      </c>
      <c r="H17" s="192">
        <v>0.4</v>
      </c>
      <c r="I17" s="192"/>
      <c r="J17" s="192">
        <v>0.71</v>
      </c>
      <c r="K17" s="192">
        <v>0.84</v>
      </c>
      <c r="L17" s="192"/>
      <c r="M17" s="192">
        <v>0.18</v>
      </c>
      <c r="N17" s="192">
        <v>0.35</v>
      </c>
      <c r="O17" s="192">
        <v>0.4</v>
      </c>
      <c r="P17" s="192">
        <v>0.4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</row>
    <row r="18" spans="1:29" s="162" customFormat="1" ht="18.95" customHeight="1">
      <c r="A18" s="138">
        <v>2012</v>
      </c>
      <c r="B18" s="191"/>
      <c r="C18" s="192">
        <v>7.0000000000000007E-2</v>
      </c>
      <c r="D18" s="192">
        <v>0.33</v>
      </c>
      <c r="E18" s="192">
        <v>0.31</v>
      </c>
      <c r="F18" s="192">
        <v>0.5</v>
      </c>
      <c r="G18" s="192">
        <v>0.41</v>
      </c>
      <c r="H18" s="192">
        <v>0.32</v>
      </c>
      <c r="I18" s="192"/>
      <c r="J18" s="192">
        <v>0.66</v>
      </c>
      <c r="K18" s="192">
        <v>0.52</v>
      </c>
      <c r="L18" s="192"/>
      <c r="M18" s="192">
        <v>0.22</v>
      </c>
      <c r="N18" s="192">
        <v>0.56000000000000005</v>
      </c>
      <c r="O18" s="192">
        <v>0.47</v>
      </c>
      <c r="P18" s="192">
        <v>0.37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</row>
    <row r="19" spans="1:29" s="162" customFormat="1" ht="18.95" customHeight="1">
      <c r="A19" s="112">
        <v>2013</v>
      </c>
      <c r="B19" s="191"/>
      <c r="C19" s="192">
        <v>0.11</v>
      </c>
      <c r="D19" s="192">
        <v>0.55000000000000004</v>
      </c>
      <c r="E19" s="192">
        <v>0.52</v>
      </c>
      <c r="F19" s="192">
        <v>0.47</v>
      </c>
      <c r="G19" s="192">
        <v>0.36</v>
      </c>
      <c r="H19" s="192">
        <v>0.39</v>
      </c>
      <c r="I19" s="192"/>
      <c r="J19" s="192">
        <v>0.54</v>
      </c>
      <c r="K19" s="192">
        <v>0.15</v>
      </c>
      <c r="L19" s="192"/>
      <c r="M19" s="192">
        <v>0.21</v>
      </c>
      <c r="N19" s="192">
        <v>0.34</v>
      </c>
      <c r="O19" s="192">
        <v>0.31</v>
      </c>
      <c r="P19" s="192">
        <v>0.36</v>
      </c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</row>
    <row r="20" spans="1:29" s="162" customFormat="1" ht="18.95" customHeight="1">
      <c r="A20" s="138">
        <v>2014</v>
      </c>
      <c r="C20" s="192">
        <v>0.11</v>
      </c>
      <c r="D20" s="192">
        <v>0.53</v>
      </c>
      <c r="E20" s="192">
        <v>0.41</v>
      </c>
      <c r="F20" s="192">
        <v>0.48</v>
      </c>
      <c r="G20" s="192">
        <v>0.42</v>
      </c>
      <c r="H20" s="192">
        <v>0.39</v>
      </c>
      <c r="I20" s="192"/>
      <c r="J20" s="192">
        <v>0.55000000000000004</v>
      </c>
      <c r="K20" s="192">
        <v>0.78</v>
      </c>
      <c r="L20" s="192"/>
      <c r="M20" s="192">
        <v>0.15</v>
      </c>
      <c r="N20" s="192">
        <v>0.52</v>
      </c>
      <c r="O20" s="192">
        <v>0.43</v>
      </c>
      <c r="P20" s="192">
        <v>0.4</v>
      </c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</row>
    <row r="21" spans="1:29" s="162" customFormat="1" ht="18.95" customHeight="1">
      <c r="A21" s="112">
        <v>2015</v>
      </c>
      <c r="C21" s="192">
        <v>0.12</v>
      </c>
      <c r="D21" s="192">
        <v>0.43</v>
      </c>
      <c r="E21" s="192">
        <v>0.52</v>
      </c>
      <c r="F21" s="192">
        <v>0.56000000000000005</v>
      </c>
      <c r="G21" s="192">
        <v>0.36</v>
      </c>
      <c r="H21" s="192">
        <v>0.38</v>
      </c>
      <c r="I21" s="192"/>
      <c r="J21" s="192">
        <v>0.39</v>
      </c>
      <c r="K21" s="192">
        <v>0.28000000000000003</v>
      </c>
      <c r="L21" s="192"/>
      <c r="M21" s="192">
        <v>0.15</v>
      </c>
      <c r="N21" s="192">
        <v>0.36</v>
      </c>
      <c r="O21" s="192">
        <v>0.28000000000000003</v>
      </c>
      <c r="P21" s="192">
        <v>0.34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</row>
    <row r="22" spans="1:29" s="162" customFormat="1" ht="18.95" customHeight="1">
      <c r="A22" s="112">
        <v>2016</v>
      </c>
      <c r="C22" s="192">
        <v>0.11</v>
      </c>
      <c r="D22" s="192">
        <v>0.57999999999999996</v>
      </c>
      <c r="E22" s="192">
        <v>0.2</v>
      </c>
      <c r="F22" s="192">
        <v>0.56000000000000005</v>
      </c>
      <c r="G22" s="192">
        <v>0.37</v>
      </c>
      <c r="H22" s="192">
        <v>0.41</v>
      </c>
      <c r="I22" s="192"/>
      <c r="J22" s="192">
        <v>0.66</v>
      </c>
      <c r="K22" s="192">
        <v>0.14000000000000001</v>
      </c>
      <c r="L22" s="192"/>
      <c r="M22" s="192">
        <v>0.11</v>
      </c>
      <c r="N22" s="192">
        <v>0.37</v>
      </c>
      <c r="O22" s="192">
        <v>0.3</v>
      </c>
      <c r="P22" s="192">
        <v>0.37</v>
      </c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</row>
    <row r="23" spans="1:29" s="162" customFormat="1" ht="18.95" customHeight="1">
      <c r="A23" s="112">
        <v>2017</v>
      </c>
      <c r="C23" s="192">
        <v>0.05</v>
      </c>
      <c r="D23" s="192">
        <v>0.38</v>
      </c>
      <c r="E23" s="192">
        <v>0.05</v>
      </c>
      <c r="F23" s="192">
        <v>0.55000000000000004</v>
      </c>
      <c r="G23" s="192">
        <v>0.38</v>
      </c>
      <c r="H23" s="192">
        <v>0.32</v>
      </c>
      <c r="I23" s="192"/>
      <c r="J23" s="192">
        <v>0.45</v>
      </c>
      <c r="K23" s="192">
        <v>0.27</v>
      </c>
      <c r="L23" s="192"/>
      <c r="M23" s="192">
        <v>0.14000000000000001</v>
      </c>
      <c r="N23" s="192">
        <v>0.24</v>
      </c>
      <c r="O23" s="192">
        <v>0.24</v>
      </c>
      <c r="P23" s="192">
        <v>0.28999999999999998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</row>
    <row r="24" spans="1:29" s="162" customFormat="1" ht="18.95" customHeight="1">
      <c r="A24" s="112">
        <v>2018</v>
      </c>
      <c r="C24" s="192">
        <v>0.11</v>
      </c>
      <c r="D24" s="192">
        <v>0.42</v>
      </c>
      <c r="E24" s="192">
        <v>0.17</v>
      </c>
      <c r="F24" s="192">
        <v>0.57999999999999996</v>
      </c>
      <c r="G24" s="192">
        <v>0.36</v>
      </c>
      <c r="H24" s="192">
        <v>0.35</v>
      </c>
      <c r="I24" s="192"/>
      <c r="J24" s="192">
        <v>0.51</v>
      </c>
      <c r="K24" s="192">
        <v>0.28999999999999998</v>
      </c>
      <c r="L24" s="192"/>
      <c r="M24" s="192">
        <v>0.16</v>
      </c>
      <c r="N24" s="192">
        <v>0.21</v>
      </c>
      <c r="O24" s="192">
        <v>0.25</v>
      </c>
      <c r="P24" s="192">
        <v>0.31</v>
      </c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</row>
    <row r="25" spans="1:29" s="162" customFormat="1" ht="18.95" customHeight="1">
      <c r="A25" s="150">
        <v>2019</v>
      </c>
      <c r="C25" s="192">
        <v>0.12</v>
      </c>
      <c r="D25" s="192">
        <v>0.4</v>
      </c>
      <c r="E25" s="192">
        <v>0.23</v>
      </c>
      <c r="F25" s="192">
        <v>0.51</v>
      </c>
      <c r="G25" s="192">
        <v>0.31</v>
      </c>
      <c r="H25" s="192">
        <v>0.32</v>
      </c>
      <c r="I25" s="192"/>
      <c r="J25" s="192">
        <v>0.85</v>
      </c>
      <c r="K25" s="192">
        <v>0.48</v>
      </c>
      <c r="L25" s="192"/>
      <c r="M25" s="192">
        <v>0.06</v>
      </c>
      <c r="N25" s="192">
        <v>0.3</v>
      </c>
      <c r="O25" s="192">
        <v>0.33</v>
      </c>
      <c r="P25" s="192">
        <v>0.32</v>
      </c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</row>
    <row r="26" spans="1:29" s="12" customFormat="1" ht="18.95" customHeight="1">
      <c r="A26" s="131" t="s">
        <v>90</v>
      </c>
      <c r="B26" s="191"/>
      <c r="C26" s="190">
        <v>0.1</v>
      </c>
      <c r="D26" s="190">
        <v>0.44</v>
      </c>
      <c r="E26" s="190">
        <v>0.21</v>
      </c>
      <c r="F26" s="190">
        <v>0.55000000000000004</v>
      </c>
      <c r="G26" s="190">
        <v>0.36</v>
      </c>
      <c r="H26" s="190">
        <v>0.35</v>
      </c>
      <c r="I26" s="190"/>
      <c r="J26" s="190">
        <v>0.56999999999999995</v>
      </c>
      <c r="K26" s="190">
        <v>0.3</v>
      </c>
      <c r="L26" s="190"/>
      <c r="M26" s="190">
        <v>0.12</v>
      </c>
      <c r="N26" s="190">
        <v>0.28999999999999998</v>
      </c>
      <c r="O26" s="190">
        <v>0.28000000000000003</v>
      </c>
      <c r="P26" s="190">
        <v>0.33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162" customFormat="1" ht="18.95" customHeight="1">
      <c r="A27" s="99"/>
      <c r="B27" s="191"/>
      <c r="C27" s="193"/>
      <c r="D27" s="193"/>
      <c r="E27" s="193"/>
      <c r="F27" s="193"/>
      <c r="G27" s="193"/>
      <c r="H27" s="193"/>
      <c r="I27" s="193"/>
      <c r="J27" s="194"/>
      <c r="K27" s="194"/>
      <c r="L27" s="194"/>
      <c r="M27" s="194"/>
      <c r="N27" s="194"/>
      <c r="O27" s="194"/>
      <c r="P27" s="195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</row>
    <row r="28" spans="1:29" s="162" customFormat="1" ht="18.95" customHeight="1">
      <c r="A28" s="99" t="s">
        <v>4</v>
      </c>
      <c r="B28" s="191"/>
      <c r="C28" s="193"/>
      <c r="D28" s="193"/>
      <c r="E28" s="193"/>
      <c r="F28" s="193"/>
      <c r="G28" s="193"/>
      <c r="H28" s="193"/>
      <c r="I28" s="193"/>
      <c r="J28" s="194"/>
      <c r="K28" s="194"/>
      <c r="L28" s="194"/>
      <c r="M28" s="194"/>
      <c r="N28" s="194"/>
      <c r="O28" s="194"/>
      <c r="P28" s="195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</row>
    <row r="29" spans="1:29" s="12" customFormat="1" ht="18.95" customHeight="1">
      <c r="A29" s="189" t="s">
        <v>89</v>
      </c>
      <c r="B29" s="191"/>
      <c r="C29" s="190">
        <v>0.88</v>
      </c>
      <c r="D29" s="190">
        <v>2.96</v>
      </c>
      <c r="E29" s="190">
        <v>5.71</v>
      </c>
      <c r="F29" s="190">
        <v>4.8</v>
      </c>
      <c r="G29" s="190">
        <v>7.73</v>
      </c>
      <c r="H29" s="190">
        <v>3.84</v>
      </c>
      <c r="I29" s="190"/>
      <c r="J29" s="190">
        <v>7.23</v>
      </c>
      <c r="K29" s="190">
        <v>10.37</v>
      </c>
      <c r="L29" s="190"/>
      <c r="M29" s="190">
        <v>2.71</v>
      </c>
      <c r="N29" s="190">
        <v>9.83</v>
      </c>
      <c r="O29" s="190">
        <v>7.44</v>
      </c>
      <c r="P29" s="190">
        <v>5.09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98" customFormat="1" ht="18.95" customHeight="1">
      <c r="A30" s="112">
        <v>2009</v>
      </c>
      <c r="B30" s="191"/>
      <c r="C30" s="192">
        <v>0.8</v>
      </c>
      <c r="D30" s="192">
        <v>3.04</v>
      </c>
      <c r="E30" s="192">
        <v>3.88</v>
      </c>
      <c r="F30" s="192">
        <v>4.34</v>
      </c>
      <c r="G30" s="192">
        <v>6.22</v>
      </c>
      <c r="H30" s="192">
        <v>3.4</v>
      </c>
      <c r="I30" s="192"/>
      <c r="J30" s="192">
        <v>6.24</v>
      </c>
      <c r="K30" s="192">
        <v>8.19</v>
      </c>
      <c r="L30" s="192"/>
      <c r="M30" s="192">
        <v>3.02</v>
      </c>
      <c r="N30" s="192">
        <v>8.77</v>
      </c>
      <c r="O30" s="192">
        <v>6.63</v>
      </c>
      <c r="P30" s="192">
        <v>4.5199999999999996</v>
      </c>
    </row>
    <row r="31" spans="1:29" s="98" customFormat="1" ht="18.95" customHeight="1">
      <c r="A31" s="112">
        <v>2010</v>
      </c>
      <c r="B31" s="191"/>
      <c r="C31" s="192">
        <v>0.78</v>
      </c>
      <c r="D31" s="192">
        <v>2.63</v>
      </c>
      <c r="E31" s="192">
        <v>4.4400000000000004</v>
      </c>
      <c r="F31" s="192">
        <v>3.6</v>
      </c>
      <c r="G31" s="192">
        <v>6.08</v>
      </c>
      <c r="H31" s="192">
        <v>3.08</v>
      </c>
      <c r="I31" s="192"/>
      <c r="J31" s="192">
        <v>4.8600000000000003</v>
      </c>
      <c r="K31" s="192">
        <v>6.75</v>
      </c>
      <c r="L31" s="192"/>
      <c r="M31" s="192">
        <v>2.21</v>
      </c>
      <c r="N31" s="192">
        <v>7.9</v>
      </c>
      <c r="O31" s="192">
        <v>5.57</v>
      </c>
      <c r="P31" s="192">
        <v>3.94</v>
      </c>
    </row>
    <row r="32" spans="1:29" s="98" customFormat="1" ht="18.95" customHeight="1">
      <c r="A32" s="112">
        <v>2011</v>
      </c>
      <c r="B32" s="191"/>
      <c r="C32" s="192">
        <v>0.57999999999999996</v>
      </c>
      <c r="D32" s="192">
        <v>2.27</v>
      </c>
      <c r="E32" s="192">
        <v>3.58</v>
      </c>
      <c r="F32" s="192">
        <v>3.44</v>
      </c>
      <c r="G32" s="192">
        <v>6.42</v>
      </c>
      <c r="H32" s="192">
        <v>2.9</v>
      </c>
      <c r="I32" s="192"/>
      <c r="J32" s="192">
        <v>5.46</v>
      </c>
      <c r="K32" s="192">
        <v>8.65</v>
      </c>
      <c r="L32" s="192"/>
      <c r="M32" s="192">
        <v>1.74</v>
      </c>
      <c r="N32" s="192">
        <v>7.95</v>
      </c>
      <c r="O32" s="192">
        <v>5.71</v>
      </c>
      <c r="P32" s="192">
        <v>3.86</v>
      </c>
    </row>
    <row r="33" spans="1:16" s="98" customFormat="1" ht="18.95" customHeight="1">
      <c r="A33" s="138">
        <v>2012</v>
      </c>
      <c r="B33" s="191"/>
      <c r="C33" s="192">
        <v>0.56999999999999995</v>
      </c>
      <c r="D33" s="192">
        <v>2.2200000000000002</v>
      </c>
      <c r="E33" s="192">
        <v>3.39</v>
      </c>
      <c r="F33" s="192">
        <v>3.73</v>
      </c>
      <c r="G33" s="192">
        <v>6.92</v>
      </c>
      <c r="H33" s="192">
        <v>2.97</v>
      </c>
      <c r="I33" s="192"/>
      <c r="J33" s="192">
        <v>5.44</v>
      </c>
      <c r="K33" s="192">
        <v>8.14</v>
      </c>
      <c r="L33" s="192"/>
      <c r="M33" s="192">
        <v>2.2000000000000002</v>
      </c>
      <c r="N33" s="192">
        <v>8.35</v>
      </c>
      <c r="O33" s="192">
        <v>5.97</v>
      </c>
      <c r="P33" s="192">
        <v>3.98</v>
      </c>
    </row>
    <row r="34" spans="1:16" s="98" customFormat="1" ht="18.95" customHeight="1">
      <c r="A34" s="112">
        <v>2013</v>
      </c>
      <c r="B34" s="191"/>
      <c r="C34" s="192">
        <v>0.43</v>
      </c>
      <c r="D34" s="192">
        <v>1.92</v>
      </c>
      <c r="E34" s="192">
        <v>3.13</v>
      </c>
      <c r="F34" s="192">
        <v>3.25</v>
      </c>
      <c r="G34" s="192">
        <v>5.24</v>
      </c>
      <c r="H34" s="192">
        <v>2.44</v>
      </c>
      <c r="I34" s="192"/>
      <c r="J34" s="192">
        <v>4.34</v>
      </c>
      <c r="K34" s="192">
        <v>7.19</v>
      </c>
      <c r="L34" s="192"/>
      <c r="M34" s="192">
        <v>1.36</v>
      </c>
      <c r="N34" s="192">
        <v>7.18</v>
      </c>
      <c r="O34" s="192">
        <v>4.82</v>
      </c>
      <c r="P34" s="192">
        <v>3.25</v>
      </c>
    </row>
    <row r="35" spans="1:16" s="98" customFormat="1" ht="18.95" customHeight="1">
      <c r="A35" s="138">
        <v>2014</v>
      </c>
      <c r="C35" s="98">
        <v>0.42</v>
      </c>
      <c r="D35" s="98">
        <v>1.94</v>
      </c>
      <c r="E35" s="98">
        <v>3.94</v>
      </c>
      <c r="F35" s="98">
        <v>2.91</v>
      </c>
      <c r="G35" s="98">
        <v>5.63</v>
      </c>
      <c r="H35" s="98">
        <v>2.44</v>
      </c>
      <c r="J35" s="98">
        <v>5.21</v>
      </c>
      <c r="K35" s="98">
        <v>7.09</v>
      </c>
      <c r="M35" s="98">
        <v>1.38</v>
      </c>
      <c r="N35" s="98">
        <v>7.37</v>
      </c>
      <c r="O35" s="98">
        <v>4.96</v>
      </c>
      <c r="P35" s="98">
        <v>3.31</v>
      </c>
    </row>
    <row r="36" spans="1:16" s="98" customFormat="1" ht="18.95" customHeight="1">
      <c r="A36" s="112">
        <v>2015</v>
      </c>
      <c r="C36" s="98">
        <v>0.68</v>
      </c>
      <c r="D36" s="98">
        <v>1.91</v>
      </c>
      <c r="E36" s="98">
        <v>3.65</v>
      </c>
      <c r="F36" s="98">
        <v>2.35</v>
      </c>
      <c r="G36" s="98">
        <v>5.91</v>
      </c>
      <c r="H36" s="98">
        <v>2.38</v>
      </c>
      <c r="J36" s="98">
        <v>4.5</v>
      </c>
      <c r="K36" s="98">
        <v>5.9</v>
      </c>
      <c r="M36" s="98">
        <v>1.1399999999999999</v>
      </c>
      <c r="N36" s="98">
        <v>7.23</v>
      </c>
      <c r="O36" s="98">
        <v>4.53</v>
      </c>
      <c r="P36" s="98">
        <v>3.12</v>
      </c>
    </row>
    <row r="37" spans="1:16" s="98" customFormat="1" ht="18.95" customHeight="1">
      <c r="A37" s="112">
        <v>2016</v>
      </c>
      <c r="C37" s="98">
        <v>0.5</v>
      </c>
      <c r="D37" s="98">
        <v>1.87</v>
      </c>
      <c r="E37" s="98">
        <v>2.84</v>
      </c>
      <c r="F37" s="98">
        <v>2.71</v>
      </c>
      <c r="G37" s="98">
        <v>5.58</v>
      </c>
      <c r="H37" s="98">
        <v>2.33</v>
      </c>
      <c r="J37" s="98">
        <v>4.76</v>
      </c>
      <c r="K37" s="98">
        <v>6.63</v>
      </c>
      <c r="M37" s="98">
        <v>1.07</v>
      </c>
      <c r="N37" s="98">
        <v>7.08</v>
      </c>
      <c r="O37" s="98">
        <v>4.51</v>
      </c>
      <c r="P37" s="98">
        <v>3.07</v>
      </c>
    </row>
    <row r="38" spans="1:16" s="98" customFormat="1" ht="18.95" customHeight="1">
      <c r="A38" s="112">
        <v>2017</v>
      </c>
      <c r="C38" s="98">
        <v>0.52</v>
      </c>
      <c r="D38" s="98">
        <v>2.02</v>
      </c>
      <c r="E38" s="98">
        <v>1.64</v>
      </c>
      <c r="F38" s="98">
        <v>2.6</v>
      </c>
      <c r="G38" s="98">
        <v>5.0999999999999996</v>
      </c>
      <c r="H38" s="98">
        <v>2.29</v>
      </c>
      <c r="J38" s="98">
        <v>4.62</v>
      </c>
      <c r="K38" s="98">
        <v>5.01</v>
      </c>
      <c r="M38" s="98">
        <v>1.24</v>
      </c>
      <c r="N38" s="98">
        <v>5.38</v>
      </c>
      <c r="O38" s="98">
        <v>3.97</v>
      </c>
      <c r="P38" s="98">
        <v>2.87</v>
      </c>
    </row>
    <row r="39" spans="1:16" s="98" customFormat="1" ht="18.95" customHeight="1">
      <c r="A39" s="112">
        <v>2018</v>
      </c>
      <c r="C39" s="196">
        <v>0.52</v>
      </c>
      <c r="D39" s="196">
        <v>2.1800000000000002</v>
      </c>
      <c r="E39" s="196">
        <v>1.87</v>
      </c>
      <c r="F39" s="196">
        <v>2.95</v>
      </c>
      <c r="G39" s="196">
        <v>4.28</v>
      </c>
      <c r="H39" s="196">
        <v>2.2400000000000002</v>
      </c>
      <c r="I39" s="196"/>
      <c r="J39" s="196">
        <v>5.29</v>
      </c>
      <c r="K39" s="196">
        <v>5.19</v>
      </c>
      <c r="L39" s="196"/>
      <c r="M39" s="196">
        <v>1.04</v>
      </c>
      <c r="N39" s="196">
        <v>5.28</v>
      </c>
      <c r="O39" s="196">
        <v>3.99</v>
      </c>
      <c r="P39" s="196">
        <v>2.85</v>
      </c>
    </row>
    <row r="40" spans="1:16" s="98" customFormat="1" ht="18.95" customHeight="1">
      <c r="A40" s="150" t="s">
        <v>91</v>
      </c>
      <c r="C40" s="98">
        <v>0.81</v>
      </c>
      <c r="D40" s="98">
        <v>2.37</v>
      </c>
      <c r="E40" s="98">
        <v>2.12</v>
      </c>
      <c r="F40" s="98">
        <v>3.61</v>
      </c>
      <c r="G40" s="98">
        <v>5.59</v>
      </c>
      <c r="H40" s="98">
        <v>2.76</v>
      </c>
      <c r="J40" s="98">
        <v>4.62</v>
      </c>
      <c r="K40" s="98">
        <v>6.71</v>
      </c>
      <c r="M40" s="98">
        <v>1.53</v>
      </c>
      <c r="N40" s="98">
        <v>7.27</v>
      </c>
      <c r="O40" s="98">
        <v>5.09</v>
      </c>
      <c r="P40" s="98">
        <v>3.55</v>
      </c>
    </row>
    <row r="41" spans="1:16" s="151" customFormat="1" ht="18.95" customHeight="1">
      <c r="A41" s="131" t="s">
        <v>92</v>
      </c>
      <c r="B41" s="191"/>
      <c r="C41" s="190" t="s">
        <v>11</v>
      </c>
      <c r="D41" s="190" t="s">
        <v>11</v>
      </c>
      <c r="E41" s="190" t="s">
        <v>11</v>
      </c>
      <c r="F41" s="190" t="s">
        <v>11</v>
      </c>
      <c r="G41" s="190" t="s">
        <v>11</v>
      </c>
      <c r="H41" s="190" t="s">
        <v>11</v>
      </c>
      <c r="I41" s="190"/>
      <c r="J41" s="190" t="s">
        <v>11</v>
      </c>
      <c r="K41" s="190" t="s">
        <v>11</v>
      </c>
      <c r="L41" s="190"/>
      <c r="M41" s="190" t="s">
        <v>11</v>
      </c>
      <c r="N41" s="190" t="s">
        <v>11</v>
      </c>
      <c r="O41" s="190" t="s">
        <v>11</v>
      </c>
      <c r="P41" s="190" t="s">
        <v>11</v>
      </c>
    </row>
    <row r="42" spans="1:16" s="98" customFormat="1" ht="18.95" customHeight="1">
      <c r="A42" s="99"/>
      <c r="B42" s="191"/>
      <c r="C42" s="193"/>
      <c r="D42" s="193"/>
      <c r="E42" s="193"/>
      <c r="F42" s="193"/>
      <c r="G42" s="193"/>
      <c r="H42" s="193"/>
      <c r="I42" s="193"/>
      <c r="J42" s="194"/>
      <c r="K42" s="194"/>
      <c r="L42" s="194"/>
      <c r="M42" s="194"/>
      <c r="N42" s="194"/>
      <c r="O42" s="194"/>
      <c r="P42" s="195"/>
    </row>
    <row r="43" spans="1:16" s="98" customFormat="1" ht="18.95" customHeight="1">
      <c r="A43" s="99" t="s">
        <v>7</v>
      </c>
      <c r="B43" s="191"/>
      <c r="C43" s="193"/>
      <c r="D43" s="193"/>
      <c r="E43" s="193"/>
      <c r="F43" s="193"/>
      <c r="G43" s="193"/>
      <c r="H43" s="193"/>
      <c r="I43" s="193"/>
      <c r="J43" s="194"/>
      <c r="K43" s="194"/>
      <c r="L43" s="194"/>
      <c r="M43" s="194"/>
      <c r="N43" s="194"/>
      <c r="O43" s="194"/>
      <c r="P43" s="195"/>
    </row>
    <row r="44" spans="1:16" s="151" customFormat="1" ht="18.95" customHeight="1">
      <c r="A44" s="189" t="s">
        <v>89</v>
      </c>
      <c r="B44" s="191"/>
      <c r="C44" s="190">
        <v>7.08</v>
      </c>
      <c r="D44" s="190">
        <v>14.68</v>
      </c>
      <c r="E44" s="190">
        <v>34.74</v>
      </c>
      <c r="F44" s="190">
        <v>21.83</v>
      </c>
      <c r="G44" s="190">
        <v>53.55</v>
      </c>
      <c r="H44" s="190">
        <v>21.77</v>
      </c>
      <c r="I44" s="190"/>
      <c r="J44" s="190">
        <v>34.159999999999997</v>
      </c>
      <c r="K44" s="190">
        <v>65.84</v>
      </c>
      <c r="L44" s="190"/>
      <c r="M44" s="190">
        <v>13.08</v>
      </c>
      <c r="N44" s="190">
        <v>64.290000000000006</v>
      </c>
      <c r="O44" s="190">
        <v>44.91</v>
      </c>
      <c r="P44" s="190">
        <v>29.78</v>
      </c>
    </row>
    <row r="45" spans="1:16" s="98" customFormat="1" ht="18.95" customHeight="1">
      <c r="A45" s="112">
        <v>2009</v>
      </c>
      <c r="B45" s="99"/>
      <c r="C45" s="192">
        <v>6.06</v>
      </c>
      <c r="D45" s="192">
        <v>14.25</v>
      </c>
      <c r="E45" s="192">
        <v>27.72</v>
      </c>
      <c r="F45" s="192">
        <v>19.559999999999999</v>
      </c>
      <c r="G45" s="192">
        <v>44.26</v>
      </c>
      <c r="H45" s="192">
        <v>18.96</v>
      </c>
      <c r="I45" s="192"/>
      <c r="J45" s="192">
        <v>31.56</v>
      </c>
      <c r="K45" s="192">
        <v>57.06</v>
      </c>
      <c r="L45" s="192"/>
      <c r="M45" s="192">
        <v>11.53</v>
      </c>
      <c r="N45" s="192">
        <v>57.47</v>
      </c>
      <c r="O45" s="192">
        <v>39.76</v>
      </c>
      <c r="P45" s="192">
        <v>26.13</v>
      </c>
    </row>
    <row r="46" spans="1:16" s="98" customFormat="1" ht="18.95" customHeight="1">
      <c r="A46" s="112">
        <v>2010</v>
      </c>
      <c r="B46" s="99"/>
      <c r="C46" s="192">
        <v>6.24</v>
      </c>
      <c r="D46" s="192">
        <v>12.85</v>
      </c>
      <c r="E46" s="192">
        <v>27.08</v>
      </c>
      <c r="F46" s="192">
        <v>16.82</v>
      </c>
      <c r="G46" s="192">
        <v>42.28</v>
      </c>
      <c r="H46" s="192">
        <v>17.559999999999999</v>
      </c>
      <c r="I46" s="192"/>
      <c r="J46" s="192">
        <v>25.25</v>
      </c>
      <c r="K46" s="192">
        <v>58.95</v>
      </c>
      <c r="L46" s="192"/>
      <c r="M46" s="192">
        <v>10.09</v>
      </c>
      <c r="N46" s="192">
        <v>51.76</v>
      </c>
      <c r="O46" s="192">
        <v>35.270000000000003</v>
      </c>
      <c r="P46" s="192">
        <v>23.67</v>
      </c>
    </row>
    <row r="47" spans="1:16" s="111" customFormat="1" ht="18.95" customHeight="1">
      <c r="A47" s="112">
        <v>2011</v>
      </c>
      <c r="B47" s="99"/>
      <c r="C47" s="192">
        <v>5.74</v>
      </c>
      <c r="D47" s="192">
        <v>11.34</v>
      </c>
      <c r="E47" s="192">
        <v>27.35</v>
      </c>
      <c r="F47" s="192">
        <v>15.68</v>
      </c>
      <c r="G47" s="192">
        <v>43.88</v>
      </c>
      <c r="H47" s="192">
        <v>16.86</v>
      </c>
      <c r="I47" s="192"/>
      <c r="J47" s="192">
        <v>25.22</v>
      </c>
      <c r="K47" s="192">
        <v>60.01</v>
      </c>
      <c r="L47" s="192"/>
      <c r="M47" s="192">
        <v>8.81</v>
      </c>
      <c r="N47" s="192">
        <v>51.37</v>
      </c>
      <c r="O47" s="192">
        <v>34.83</v>
      </c>
      <c r="P47" s="192">
        <v>23</v>
      </c>
    </row>
    <row r="48" spans="1:16" s="111" customFormat="1" ht="18.95" customHeight="1">
      <c r="A48" s="138">
        <v>2012</v>
      </c>
      <c r="B48" s="99"/>
      <c r="C48" s="192">
        <v>5.36</v>
      </c>
      <c r="D48" s="192">
        <v>10.91</v>
      </c>
      <c r="E48" s="192">
        <v>22.1</v>
      </c>
      <c r="F48" s="192">
        <v>16.16</v>
      </c>
      <c r="G48" s="192">
        <v>42.62</v>
      </c>
      <c r="H48" s="192">
        <v>16.14</v>
      </c>
      <c r="I48" s="192"/>
      <c r="J48" s="192">
        <v>25.41</v>
      </c>
      <c r="K48" s="192">
        <v>52.84</v>
      </c>
      <c r="L48" s="192"/>
      <c r="M48" s="192">
        <v>9.4700000000000006</v>
      </c>
      <c r="N48" s="192">
        <v>52.2</v>
      </c>
      <c r="O48" s="192">
        <v>34.78</v>
      </c>
      <c r="P48" s="192">
        <v>22.44</v>
      </c>
    </row>
    <row r="49" spans="1:36" s="111" customFormat="1" ht="18.95" customHeight="1">
      <c r="A49" s="112">
        <v>2013</v>
      </c>
      <c r="B49" s="99"/>
      <c r="C49" s="192">
        <v>4.54</v>
      </c>
      <c r="D49" s="192">
        <v>10.68</v>
      </c>
      <c r="E49" s="192">
        <v>22.2</v>
      </c>
      <c r="F49" s="192">
        <v>14.46</v>
      </c>
      <c r="G49" s="192">
        <v>39.36</v>
      </c>
      <c r="H49" s="192">
        <v>14.86</v>
      </c>
      <c r="I49" s="192"/>
      <c r="J49" s="192">
        <v>21.2</v>
      </c>
      <c r="K49" s="192">
        <v>48.16</v>
      </c>
      <c r="L49" s="192"/>
      <c r="M49" s="192">
        <v>7.01</v>
      </c>
      <c r="N49" s="192">
        <v>50.45</v>
      </c>
      <c r="O49" s="192">
        <v>31.34</v>
      </c>
      <c r="P49" s="192">
        <v>20.440000000000001</v>
      </c>
    </row>
    <row r="50" spans="1:36" s="111" customFormat="1" ht="18.95" customHeight="1">
      <c r="A50" s="138">
        <v>2014</v>
      </c>
      <c r="C50" s="111">
        <v>4.78</v>
      </c>
      <c r="D50" s="111">
        <v>10.35</v>
      </c>
      <c r="E50" s="111">
        <v>21.44</v>
      </c>
      <c r="F50" s="111">
        <v>12.59</v>
      </c>
      <c r="G50" s="111">
        <v>38.79</v>
      </c>
      <c r="H50" s="111">
        <v>14.23</v>
      </c>
      <c r="J50" s="197">
        <v>22.11</v>
      </c>
      <c r="K50" s="111">
        <v>48.14</v>
      </c>
      <c r="M50" s="111">
        <v>6.12</v>
      </c>
      <c r="N50" s="111">
        <v>48.91</v>
      </c>
      <c r="O50" s="111">
        <v>29.92</v>
      </c>
      <c r="P50" s="197">
        <v>19.649999999999999</v>
      </c>
    </row>
    <row r="51" spans="1:36" s="111" customFormat="1" ht="18.95" customHeight="1">
      <c r="A51" s="112">
        <v>2015</v>
      </c>
      <c r="C51" s="111">
        <v>5.86</v>
      </c>
      <c r="D51" s="111">
        <v>9.77</v>
      </c>
      <c r="E51" s="111">
        <v>20.73</v>
      </c>
      <c r="F51" s="111">
        <v>11.93</v>
      </c>
      <c r="G51" s="111">
        <v>37.15</v>
      </c>
      <c r="H51" s="111">
        <v>13.85</v>
      </c>
      <c r="J51" s="197">
        <v>19.54</v>
      </c>
      <c r="K51" s="111">
        <v>46.66</v>
      </c>
      <c r="M51" s="197">
        <v>5.65</v>
      </c>
      <c r="N51" s="111">
        <v>46.22</v>
      </c>
      <c r="O51" s="111">
        <v>27.67</v>
      </c>
      <c r="P51" s="197">
        <v>18.61</v>
      </c>
    </row>
    <row r="52" spans="1:36" s="111" customFormat="1" ht="18.95" customHeight="1">
      <c r="A52" s="112">
        <v>2016</v>
      </c>
      <c r="C52" s="111">
        <v>4.97</v>
      </c>
      <c r="D52" s="111">
        <v>9.31</v>
      </c>
      <c r="E52" s="111">
        <v>20.45</v>
      </c>
      <c r="F52" s="111">
        <v>10.91</v>
      </c>
      <c r="G52" s="111">
        <v>38.08</v>
      </c>
      <c r="H52" s="111">
        <v>13.29</v>
      </c>
      <c r="J52" s="197">
        <v>18.39</v>
      </c>
      <c r="K52" s="111">
        <v>45.44</v>
      </c>
      <c r="M52" s="197">
        <v>4.83</v>
      </c>
      <c r="N52" s="111">
        <v>46.37</v>
      </c>
      <c r="O52" s="111">
        <v>26.85</v>
      </c>
      <c r="P52" s="197">
        <v>17.89</v>
      </c>
    </row>
    <row r="53" spans="1:36" s="111" customFormat="1" ht="18.95" customHeight="1">
      <c r="A53" s="112">
        <v>2017</v>
      </c>
      <c r="C53" s="111">
        <v>4.3099999999999996</v>
      </c>
      <c r="D53" s="111">
        <v>8.5</v>
      </c>
      <c r="E53" s="111">
        <v>9.06</v>
      </c>
      <c r="F53" s="111">
        <v>10.4</v>
      </c>
      <c r="G53" s="111">
        <v>27.88</v>
      </c>
      <c r="H53" s="111">
        <v>11.28</v>
      </c>
      <c r="J53" s="197">
        <v>16.73</v>
      </c>
      <c r="K53" s="111">
        <v>30.17</v>
      </c>
      <c r="M53" s="197">
        <v>5.14</v>
      </c>
      <c r="N53" s="111">
        <v>32.33</v>
      </c>
      <c r="O53" s="111">
        <v>21.5</v>
      </c>
      <c r="P53" s="197">
        <v>14.82</v>
      </c>
    </row>
    <row r="54" spans="1:36" s="111" customFormat="1" ht="18.95" customHeight="1">
      <c r="A54" s="112">
        <v>2018</v>
      </c>
      <c r="C54" s="111">
        <v>3.76</v>
      </c>
      <c r="D54" s="111">
        <v>8.1999999999999993</v>
      </c>
      <c r="E54" s="111">
        <v>9.69</v>
      </c>
      <c r="F54" s="111">
        <v>10.039999999999999</v>
      </c>
      <c r="G54" s="111">
        <v>24.77</v>
      </c>
      <c r="H54" s="111">
        <v>10.29</v>
      </c>
      <c r="J54" s="197">
        <v>17.350000000000001</v>
      </c>
      <c r="K54" s="111">
        <v>23.23</v>
      </c>
      <c r="M54" s="197">
        <v>4.6100000000000003</v>
      </c>
      <c r="N54" s="111">
        <v>28.7</v>
      </c>
      <c r="O54" s="111">
        <v>19.149999999999999</v>
      </c>
      <c r="P54" s="197">
        <v>13.35</v>
      </c>
    </row>
    <row r="55" spans="1:36" s="111" customFormat="1" ht="18.95" customHeight="1">
      <c r="A55" s="112">
        <v>2019</v>
      </c>
      <c r="C55" s="111">
        <v>3.55</v>
      </c>
      <c r="D55" s="111">
        <v>6.48</v>
      </c>
      <c r="E55" s="111">
        <v>8.14</v>
      </c>
      <c r="F55" s="111">
        <v>9.58</v>
      </c>
      <c r="G55" s="111">
        <v>21.62</v>
      </c>
      <c r="H55" s="111">
        <v>9.02</v>
      </c>
      <c r="J55" s="197">
        <v>13.39</v>
      </c>
      <c r="K55" s="111">
        <v>23.95</v>
      </c>
      <c r="M55" s="197">
        <v>3.88</v>
      </c>
      <c r="N55" s="111">
        <v>25.51</v>
      </c>
      <c r="O55" s="111">
        <v>17.059999999999999</v>
      </c>
      <c r="P55" s="197">
        <v>11.75</v>
      </c>
    </row>
    <row r="56" spans="1:36" s="99" customFormat="1" ht="18.95" customHeight="1" thickBot="1">
      <c r="A56" s="157" t="s">
        <v>90</v>
      </c>
      <c r="B56" s="198"/>
      <c r="C56" s="199">
        <v>4.4400000000000004</v>
      </c>
      <c r="D56" s="199">
        <v>8.4499999999999993</v>
      </c>
      <c r="E56" s="199">
        <v>12.07</v>
      </c>
      <c r="F56" s="199">
        <v>10.61</v>
      </c>
      <c r="G56" s="199">
        <v>29.39</v>
      </c>
      <c r="H56" s="199">
        <v>11.51</v>
      </c>
      <c r="I56" s="199"/>
      <c r="J56" s="199">
        <v>17.14</v>
      </c>
      <c r="K56" s="199">
        <v>32.229999999999997</v>
      </c>
      <c r="L56" s="199"/>
      <c r="M56" s="199">
        <v>4.84</v>
      </c>
      <c r="N56" s="199">
        <v>35.229999999999997</v>
      </c>
      <c r="O56" s="199">
        <v>22.35</v>
      </c>
      <c r="P56" s="199">
        <v>15.22</v>
      </c>
    </row>
    <row r="57" spans="1:36" s="98" customFormat="1" ht="15.75">
      <c r="A57" s="111"/>
      <c r="B57" s="99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V57" s="153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</row>
    <row r="58" spans="1:36" ht="15.75">
      <c r="A58" s="111" t="s">
        <v>93</v>
      </c>
      <c r="B58" s="99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162"/>
      <c r="R58" s="153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</row>
    <row r="59" spans="1:36" ht="15.75">
      <c r="A59" s="111" t="s">
        <v>94</v>
      </c>
      <c r="B59" s="99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162"/>
      <c r="R59" s="155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</row>
    <row r="60" spans="1:36">
      <c r="A60" s="111" t="s">
        <v>95</v>
      </c>
      <c r="B60" s="111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162"/>
      <c r="R60" s="155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</row>
    <row r="61" spans="1:36" ht="15.75">
      <c r="A61" s="111" t="s">
        <v>96</v>
      </c>
      <c r="B61" s="99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162"/>
      <c r="R61" s="155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</row>
    <row r="62" spans="1:36" ht="15.75">
      <c r="A62" s="204" t="s">
        <v>97</v>
      </c>
      <c r="B62" s="99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162"/>
      <c r="R62" s="155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</row>
    <row r="63" spans="1:36" ht="15.75">
      <c r="A63" s="12"/>
      <c r="B63" s="99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162"/>
      <c r="R63" s="155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</row>
    <row r="64" spans="1:36" ht="15.75">
      <c r="A64" s="12"/>
      <c r="B64" s="99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162"/>
      <c r="R64" s="155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</row>
    <row r="65" spans="1:36" ht="15.75">
      <c r="A65" s="12"/>
      <c r="B65" s="99"/>
      <c r="P65" s="162"/>
      <c r="R65" s="155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</row>
    <row r="66" spans="1:36" ht="15.75">
      <c r="A66" s="12"/>
      <c r="B66" s="99"/>
      <c r="P66" s="162"/>
      <c r="R66" s="155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</row>
    <row r="67" spans="1:36" ht="15.75">
      <c r="A67" s="12"/>
      <c r="B67" s="99"/>
      <c r="P67" s="162"/>
      <c r="R67" s="155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</row>
    <row r="68" spans="1:36" ht="15.75">
      <c r="A68" s="12"/>
      <c r="B68" s="99"/>
      <c r="P68" s="162"/>
      <c r="R68" s="155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</row>
    <row r="69" spans="1:36" ht="15.75">
      <c r="A69" s="12"/>
      <c r="B69" s="99"/>
      <c r="P69" s="162"/>
      <c r="R69" s="155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</row>
    <row r="70" spans="1:36" ht="15.75">
      <c r="A70" s="12"/>
      <c r="B70" s="99"/>
      <c r="P70" s="162"/>
      <c r="R70" s="153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</row>
    <row r="71" spans="1:36" ht="15.75">
      <c r="A71" s="12"/>
      <c r="B71" s="99"/>
      <c r="P71" s="162"/>
      <c r="R71" s="153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</row>
    <row r="72" spans="1:36" ht="15.75">
      <c r="A72" s="12"/>
      <c r="B72" s="99"/>
      <c r="P72" s="162"/>
      <c r="R72" s="155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</row>
    <row r="73" spans="1:36" ht="15.75">
      <c r="A73" s="12"/>
      <c r="B73" s="99"/>
      <c r="P73" s="162"/>
      <c r="R73" s="155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</row>
    <row r="74" spans="1:36" ht="15.75">
      <c r="A74" s="12"/>
      <c r="B74" s="99"/>
      <c r="P74" s="162"/>
      <c r="R74" s="155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</row>
    <row r="75" spans="1:36" ht="15.75">
      <c r="A75" s="12"/>
      <c r="B75" s="99"/>
      <c r="P75" s="162"/>
      <c r="Q75" s="162"/>
      <c r="R75" s="155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</row>
    <row r="76" spans="1:36" ht="15.75">
      <c r="A76" s="12"/>
      <c r="B76" s="99"/>
      <c r="P76" s="162"/>
      <c r="Q76" s="162"/>
      <c r="R76" s="155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</row>
    <row r="77" spans="1:36">
      <c r="A77" s="162"/>
      <c r="B77" s="111"/>
      <c r="P77" s="205"/>
      <c r="Q77" s="162"/>
      <c r="R77" s="155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</row>
    <row r="78" spans="1:36">
      <c r="A78" s="164"/>
      <c r="B78" s="206"/>
      <c r="P78" s="207"/>
      <c r="Q78" s="162"/>
      <c r="R78" s="155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</row>
    <row r="79" spans="1:36">
      <c r="A79" s="162"/>
      <c r="B79" s="111"/>
      <c r="P79" s="162"/>
      <c r="Q79" s="162"/>
      <c r="R79" s="155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</row>
    <row r="80" spans="1:36">
      <c r="A80" s="162"/>
      <c r="B80" s="111"/>
      <c r="P80" s="162"/>
      <c r="Q80" s="162"/>
      <c r="R80" s="155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</row>
    <row r="81" spans="1:36">
      <c r="A81" s="162"/>
      <c r="B81" s="111"/>
      <c r="P81" s="162"/>
      <c r="Q81" s="162"/>
      <c r="R81" s="155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</row>
    <row r="82" spans="1:36">
      <c r="R82" s="155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</row>
    <row r="83" spans="1:36">
      <c r="R83" s="153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</row>
    <row r="84" spans="1:36">
      <c r="R84" s="153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</row>
    <row r="85" spans="1:36">
      <c r="R85" s="155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</row>
    <row r="86" spans="1:36">
      <c r="R86" s="155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</row>
    <row r="87" spans="1:36">
      <c r="R87" s="155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</row>
    <row r="88" spans="1:36">
      <c r="R88" s="155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</row>
    <row r="89" spans="1:36">
      <c r="R89" s="155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</row>
    <row r="90" spans="1:36">
      <c r="R90" s="155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</row>
    <row r="91" spans="1:36">
      <c r="R91" s="155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</row>
    <row r="92" spans="1:36">
      <c r="R92" s="155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</row>
    <row r="93" spans="1:36">
      <c r="R93" s="155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</row>
    <row r="94" spans="1:36">
      <c r="R94" s="155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</row>
    <row r="95" spans="1:36">
      <c r="R95" s="155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</row>
    <row r="96" spans="1:36">
      <c r="R96" s="153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</row>
    <row r="130" spans="20:21">
      <c r="T130" s="102">
        <v>0.21</v>
      </c>
      <c r="U130" s="102">
        <v>1.08</v>
      </c>
    </row>
    <row r="131" spans="20:21">
      <c r="T131" s="102">
        <v>0.27</v>
      </c>
      <c r="U131" s="102">
        <v>1.1000000000000001</v>
      </c>
    </row>
    <row r="132" spans="20:21">
      <c r="T132" s="102">
        <v>0.23</v>
      </c>
      <c r="U132" s="102">
        <v>1.2</v>
      </c>
    </row>
    <row r="133" spans="20:21">
      <c r="T133" s="102">
        <v>0.13</v>
      </c>
      <c r="U133" s="102">
        <v>0.98</v>
      </c>
    </row>
    <row r="134" spans="20:21">
      <c r="T134" s="102">
        <v>0.31</v>
      </c>
      <c r="U134" s="102">
        <v>1.06</v>
      </c>
    </row>
    <row r="135" spans="20:21">
      <c r="T135" s="102">
        <v>0.12</v>
      </c>
      <c r="U135" s="102">
        <v>1.06</v>
      </c>
    </row>
    <row r="136" spans="20:21">
      <c r="T136" s="102">
        <v>0.15</v>
      </c>
      <c r="U136" s="102">
        <v>0.73</v>
      </c>
    </row>
    <row r="137" spans="20:21">
      <c r="T137" s="102">
        <v>0.26</v>
      </c>
      <c r="U137" s="102">
        <v>1.02</v>
      </c>
    </row>
    <row r="138" spans="20:21">
      <c r="T138" s="102">
        <v>0.2</v>
      </c>
      <c r="U138" s="102">
        <v>0.76</v>
      </c>
    </row>
    <row r="139" spans="20:21">
      <c r="T139" s="102">
        <v>0.3</v>
      </c>
      <c r="U139" s="102">
        <v>0.8</v>
      </c>
    </row>
    <row r="140" spans="20:21">
      <c r="T140" s="102">
        <v>0.19</v>
      </c>
      <c r="U140" s="102">
        <v>0.78</v>
      </c>
    </row>
    <row r="141" spans="20:21">
      <c r="T141" s="102">
        <v>0.13</v>
      </c>
      <c r="U141" s="102">
        <v>0.76</v>
      </c>
    </row>
    <row r="142" spans="20:21">
      <c r="T142" s="102">
        <v>0.21</v>
      </c>
      <c r="U142" s="102">
        <v>0.82</v>
      </c>
    </row>
    <row r="145" spans="20:21">
      <c r="T145" s="102">
        <v>1.81</v>
      </c>
      <c r="U145" s="102">
        <v>6.35</v>
      </c>
    </row>
    <row r="146" spans="20:21">
      <c r="T146" s="102">
        <v>2.31</v>
      </c>
      <c r="U146" s="102">
        <v>7.04</v>
      </c>
    </row>
    <row r="147" spans="20:21">
      <c r="T147" s="102">
        <v>2.11</v>
      </c>
      <c r="U147" s="102">
        <v>7.09</v>
      </c>
    </row>
    <row r="148" spans="20:21">
      <c r="T148" s="102">
        <v>1.33</v>
      </c>
      <c r="U148" s="102">
        <v>6.12</v>
      </c>
    </row>
    <row r="149" spans="20:21">
      <c r="T149" s="102">
        <v>1.9</v>
      </c>
      <c r="U149" s="102">
        <v>5.77</v>
      </c>
    </row>
    <row r="150" spans="20:21">
      <c r="T150" s="102">
        <v>1.5</v>
      </c>
      <c r="U150" s="102">
        <v>5.85</v>
      </c>
    </row>
    <row r="151" spans="20:21">
      <c r="T151" s="102">
        <v>1.47</v>
      </c>
      <c r="U151" s="102">
        <v>5</v>
      </c>
    </row>
    <row r="152" spans="20:21">
      <c r="T152" s="102">
        <v>1.55</v>
      </c>
      <c r="U152" s="102">
        <v>5.83</v>
      </c>
    </row>
    <row r="153" spans="20:21">
      <c r="T153" s="102">
        <v>1.31</v>
      </c>
      <c r="U153" s="102">
        <v>5.2</v>
      </c>
    </row>
    <row r="154" spans="20:21">
      <c r="T154" s="102">
        <v>1.29</v>
      </c>
      <c r="U154" s="102">
        <v>4.07</v>
      </c>
    </row>
    <row r="155" spans="20:21">
      <c r="T155" s="102">
        <v>1.23</v>
      </c>
      <c r="U155" s="102">
        <v>4.09</v>
      </c>
    </row>
    <row r="156" spans="20:21">
      <c r="T156" s="102">
        <v>1.1299999999999999</v>
      </c>
      <c r="U156" s="102">
        <v>4.13</v>
      </c>
    </row>
    <row r="157" spans="20:21">
      <c r="T157" s="102">
        <v>1.3</v>
      </c>
      <c r="U157" s="102">
        <v>4.63</v>
      </c>
    </row>
    <row r="160" spans="20:21">
      <c r="T160" s="102">
        <v>7.86</v>
      </c>
      <c r="U160" s="102">
        <v>19.25</v>
      </c>
    </row>
    <row r="161" spans="20:21">
      <c r="T161" s="102">
        <v>8.0500000000000007</v>
      </c>
      <c r="U161" s="102">
        <v>20.23</v>
      </c>
    </row>
    <row r="162" spans="20:21">
      <c r="T162" s="102">
        <v>7.97</v>
      </c>
      <c r="U162" s="102">
        <v>19.68</v>
      </c>
    </row>
    <row r="163" spans="20:21">
      <c r="T163" s="102">
        <v>6.76</v>
      </c>
      <c r="U163" s="102">
        <v>19.23</v>
      </c>
    </row>
    <row r="164" spans="20:21">
      <c r="T164" s="102">
        <v>8.26</v>
      </c>
      <c r="U164" s="102">
        <v>18.739999999999998</v>
      </c>
    </row>
    <row r="165" spans="20:21">
      <c r="T165" s="102">
        <v>8.24</v>
      </c>
      <c r="U165" s="102">
        <v>18.510000000000002</v>
      </c>
    </row>
    <row r="166" spans="20:21">
      <c r="T166" s="102">
        <v>8.27</v>
      </c>
      <c r="U166" s="102">
        <v>16.899999999999999</v>
      </c>
    </row>
    <row r="167" spans="20:21">
      <c r="T167" s="102">
        <v>8.27</v>
      </c>
      <c r="U167" s="102">
        <v>17.77</v>
      </c>
    </row>
    <row r="168" spans="20:21">
      <c r="T168" s="102">
        <v>9.1199999999999992</v>
      </c>
      <c r="U168" s="102">
        <v>16.75</v>
      </c>
    </row>
    <row r="169" spans="20:21">
      <c r="T169" s="102">
        <v>8.15</v>
      </c>
      <c r="U169" s="102">
        <v>15.09</v>
      </c>
    </row>
    <row r="170" spans="20:21">
      <c r="T170" s="102">
        <v>7.1</v>
      </c>
      <c r="U170" s="102">
        <v>15.14</v>
      </c>
    </row>
    <row r="171" spans="20:21">
      <c r="T171" s="102">
        <v>7.6</v>
      </c>
      <c r="U171" s="102">
        <v>15.41</v>
      </c>
    </row>
    <row r="172" spans="20:21">
      <c r="T172" s="102">
        <v>8.0299999999999994</v>
      </c>
      <c r="U172" s="102">
        <v>15.99</v>
      </c>
    </row>
  </sheetData>
  <mergeCells count="5">
    <mergeCell ref="D7:E7"/>
    <mergeCell ref="F7:G7"/>
    <mergeCell ref="J7:K7"/>
    <mergeCell ref="M7:N7"/>
    <mergeCell ref="F8:G8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8"/>
  <sheetViews>
    <sheetView zoomScale="75" zoomScaleNormal="75" workbookViewId="0"/>
  </sheetViews>
  <sheetFormatPr defaultColWidth="12.5703125" defaultRowHeight="15"/>
  <cols>
    <col min="1" max="1" width="39.5703125" style="209" customWidth="1"/>
    <col min="2" max="3" width="13.85546875" style="209" customWidth="1"/>
    <col min="4" max="4" width="18.7109375" style="209" customWidth="1"/>
    <col min="5" max="5" width="13.85546875" style="209" customWidth="1"/>
    <col min="6" max="6" width="13.85546875" style="210" customWidth="1"/>
    <col min="7" max="7" width="13.85546875" style="209" customWidth="1"/>
    <col min="8" max="9" width="12.5703125" style="209"/>
    <col min="10" max="10" width="17.7109375" style="209" customWidth="1"/>
    <col min="11" max="16384" width="12.5703125" style="209"/>
  </cols>
  <sheetData>
    <row r="1" spans="1:10" ht="15.75">
      <c r="A1" s="208" t="s">
        <v>55</v>
      </c>
      <c r="G1" s="211" t="s">
        <v>28</v>
      </c>
    </row>
    <row r="2" spans="1:10" ht="7.5" customHeight="1">
      <c r="A2" s="208" t="s">
        <v>44</v>
      </c>
    </row>
    <row r="3" spans="1:10" ht="15.75">
      <c r="A3" s="212" t="s">
        <v>98</v>
      </c>
      <c r="B3" s="208"/>
      <c r="C3" s="208"/>
    </row>
    <row r="4" spans="1:10" ht="16.5" thickBot="1">
      <c r="A4" s="213" t="s">
        <v>99</v>
      </c>
      <c r="B4" s="214"/>
      <c r="C4" s="214"/>
      <c r="E4" s="215"/>
      <c r="F4" s="216"/>
      <c r="G4" s="215"/>
    </row>
    <row r="5" spans="1:10" ht="20.25">
      <c r="A5" s="217"/>
      <c r="B5" s="218"/>
      <c r="C5" s="218" t="s">
        <v>100</v>
      </c>
      <c r="D5" s="218" t="s">
        <v>101</v>
      </c>
      <c r="E5" s="218" t="s">
        <v>102</v>
      </c>
      <c r="F5" s="219" t="s">
        <v>103</v>
      </c>
      <c r="G5" s="219" t="s">
        <v>76</v>
      </c>
    </row>
    <row r="6" spans="1:10" ht="15.75">
      <c r="A6" s="220" t="s">
        <v>104</v>
      </c>
      <c r="B6" s="221" t="s">
        <v>105</v>
      </c>
      <c r="C6" s="221" t="s">
        <v>106</v>
      </c>
      <c r="D6" s="221" t="s">
        <v>107</v>
      </c>
      <c r="E6" s="221" t="s">
        <v>108</v>
      </c>
      <c r="F6" s="222" t="s">
        <v>109</v>
      </c>
      <c r="G6" s="222" t="s">
        <v>109</v>
      </c>
    </row>
    <row r="7" spans="1:10" ht="15.75">
      <c r="A7" s="220" t="s">
        <v>110</v>
      </c>
      <c r="B7" s="223"/>
      <c r="C7" s="223"/>
      <c r="D7" s="221"/>
      <c r="E7" s="221" t="s">
        <v>109</v>
      </c>
      <c r="F7" s="222"/>
      <c r="G7" s="224"/>
    </row>
    <row r="8" spans="1:10" ht="16.5" thickBot="1">
      <c r="A8" s="225"/>
      <c r="B8" s="225"/>
      <c r="C8" s="225"/>
      <c r="D8" s="225"/>
      <c r="E8" s="225"/>
      <c r="F8" s="226"/>
      <c r="G8" s="225"/>
    </row>
    <row r="9" spans="1:10" ht="16.5" thickTop="1">
      <c r="A9" s="224"/>
      <c r="B9" s="224"/>
      <c r="C9" s="224"/>
      <c r="D9" s="224"/>
      <c r="E9" s="222"/>
      <c r="F9" s="222"/>
    </row>
    <row r="10" spans="1:10" ht="18">
      <c r="A10" s="227" t="s">
        <v>111</v>
      </c>
    </row>
    <row r="11" spans="1:10" ht="8.25" customHeight="1"/>
    <row r="12" spans="1:10" ht="15.75">
      <c r="A12" s="212" t="s">
        <v>3</v>
      </c>
    </row>
    <row r="13" spans="1:10" ht="18">
      <c r="A13" s="228" t="s">
        <v>112</v>
      </c>
      <c r="B13" s="229">
        <v>0</v>
      </c>
      <c r="C13" s="230">
        <v>0.72</v>
      </c>
      <c r="D13" s="230">
        <v>1.26</v>
      </c>
      <c r="E13" s="230">
        <v>0.98</v>
      </c>
      <c r="F13" s="231">
        <v>0.69</v>
      </c>
      <c r="G13" s="232">
        <v>0.85</v>
      </c>
    </row>
    <row r="14" spans="1:10">
      <c r="A14" s="228" t="s">
        <v>12</v>
      </c>
      <c r="B14" s="230">
        <v>0.1</v>
      </c>
      <c r="C14" s="230">
        <v>0.68</v>
      </c>
      <c r="D14" s="230">
        <v>0.89</v>
      </c>
      <c r="E14" s="230">
        <v>0.68</v>
      </c>
      <c r="F14" s="231">
        <v>0.6</v>
      </c>
      <c r="G14" s="232">
        <v>0.66</v>
      </c>
      <c r="J14" s="233"/>
    </row>
    <row r="15" spans="1:10">
      <c r="A15" s="228" t="s">
        <v>113</v>
      </c>
      <c r="B15" s="229">
        <v>0</v>
      </c>
      <c r="C15" s="230">
        <v>1.5</v>
      </c>
      <c r="D15" s="230">
        <v>0.98</v>
      </c>
      <c r="E15" s="230">
        <v>1.24</v>
      </c>
      <c r="F15" s="231">
        <v>0.37</v>
      </c>
      <c r="G15" s="232">
        <v>0.99</v>
      </c>
    </row>
    <row r="16" spans="1:10">
      <c r="A16" s="228" t="s">
        <v>14</v>
      </c>
      <c r="B16" s="230">
        <v>0.13</v>
      </c>
      <c r="C16" s="230">
        <v>0.98</v>
      </c>
      <c r="D16" s="230">
        <v>0.71</v>
      </c>
      <c r="E16" s="230">
        <v>0.53</v>
      </c>
      <c r="F16" s="231">
        <v>0.37</v>
      </c>
      <c r="G16" s="232">
        <v>0.48</v>
      </c>
    </row>
    <row r="17" spans="1:7">
      <c r="A17" s="228" t="s">
        <v>15</v>
      </c>
      <c r="B17" s="230">
        <v>0.09</v>
      </c>
      <c r="C17" s="230">
        <v>1.04</v>
      </c>
      <c r="D17" s="230">
        <v>0.59</v>
      </c>
      <c r="E17" s="230">
        <v>0.56000000000000005</v>
      </c>
      <c r="F17" s="231">
        <v>0.91</v>
      </c>
      <c r="G17" s="232">
        <v>0.62</v>
      </c>
    </row>
    <row r="18" spans="1:7">
      <c r="A18" s="228" t="s">
        <v>16</v>
      </c>
      <c r="B18" s="229">
        <v>0</v>
      </c>
      <c r="C18" s="230">
        <v>0.62</v>
      </c>
      <c r="D18" s="230">
        <v>0.83</v>
      </c>
      <c r="E18" s="230">
        <v>0.68</v>
      </c>
      <c r="F18" s="231">
        <v>0.82</v>
      </c>
      <c r="G18" s="232">
        <v>0.73</v>
      </c>
    </row>
    <row r="19" spans="1:7">
      <c r="A19" s="228" t="s">
        <v>17</v>
      </c>
      <c r="B19" s="230">
        <v>7.0000000000000007E-2</v>
      </c>
      <c r="C19" s="230">
        <v>0.68</v>
      </c>
      <c r="D19" s="230">
        <v>0.78</v>
      </c>
      <c r="E19" s="230">
        <v>0.4</v>
      </c>
      <c r="F19" s="231">
        <v>0.53</v>
      </c>
      <c r="G19" s="232">
        <v>0.46</v>
      </c>
    </row>
    <row r="20" spans="1:7" s="208" customFormat="1" ht="15.75">
      <c r="A20" s="228" t="s">
        <v>114</v>
      </c>
      <c r="B20" s="230">
        <v>0.2</v>
      </c>
      <c r="C20" s="230">
        <v>0.48</v>
      </c>
      <c r="D20" s="230">
        <v>0.85</v>
      </c>
      <c r="E20" s="230">
        <v>0.59</v>
      </c>
      <c r="F20" s="231">
        <v>0.73</v>
      </c>
      <c r="G20" s="232">
        <v>0.63</v>
      </c>
    </row>
    <row r="21" spans="1:7" s="208" customFormat="1" ht="15.75">
      <c r="A21" s="228" t="s">
        <v>22</v>
      </c>
      <c r="B21" s="230">
        <v>7.0000000000000007E-2</v>
      </c>
      <c r="C21" s="230">
        <v>0.15</v>
      </c>
      <c r="D21" s="230">
        <v>0.37</v>
      </c>
      <c r="E21" s="230">
        <v>0.27</v>
      </c>
      <c r="F21" s="231">
        <v>0.35</v>
      </c>
      <c r="G21" s="232">
        <v>0.3</v>
      </c>
    </row>
    <row r="22" spans="1:7" s="208" customFormat="1" ht="15.75">
      <c r="A22" s="228" t="s">
        <v>23</v>
      </c>
      <c r="B22" s="229">
        <v>0</v>
      </c>
      <c r="C22" s="230">
        <v>1.07</v>
      </c>
      <c r="D22" s="230">
        <v>0.76</v>
      </c>
      <c r="E22" s="230">
        <v>0.96</v>
      </c>
      <c r="F22" s="231">
        <v>0.96</v>
      </c>
      <c r="G22" s="232">
        <v>0.96</v>
      </c>
    </row>
    <row r="23" spans="1:7" s="208" customFormat="1" ht="15.75">
      <c r="A23" s="228" t="s">
        <v>24</v>
      </c>
      <c r="B23" s="229">
        <v>0</v>
      </c>
      <c r="C23" s="230">
        <v>0.42</v>
      </c>
      <c r="D23" s="230">
        <v>0.63</v>
      </c>
      <c r="E23" s="230">
        <v>0.47</v>
      </c>
      <c r="F23" s="231">
        <v>0.62</v>
      </c>
      <c r="G23" s="232">
        <v>0.53</v>
      </c>
    </row>
    <row r="24" spans="1:7" s="208" customFormat="1" ht="15.75">
      <c r="A24" s="228" t="s">
        <v>115</v>
      </c>
      <c r="B24" s="230">
        <v>0.17</v>
      </c>
      <c r="C24" s="230">
        <v>0.41</v>
      </c>
      <c r="D24" s="230">
        <v>0.43</v>
      </c>
      <c r="E24" s="230">
        <v>0.33</v>
      </c>
      <c r="F24" s="231">
        <v>0.66</v>
      </c>
      <c r="G24" s="232">
        <v>0.46</v>
      </c>
    </row>
    <row r="25" spans="1:7" s="208" customFormat="1" ht="15.75">
      <c r="A25" s="228" t="s">
        <v>26</v>
      </c>
      <c r="B25" s="230">
        <v>0.23</v>
      </c>
      <c r="C25" s="230">
        <v>0.3</v>
      </c>
      <c r="D25" s="230">
        <v>0.82</v>
      </c>
      <c r="E25" s="230">
        <v>0.47</v>
      </c>
      <c r="F25" s="231">
        <v>0.47</v>
      </c>
      <c r="G25" s="232">
        <v>0.47</v>
      </c>
    </row>
    <row r="26" spans="1:7" s="208" customFormat="1" ht="15.75">
      <c r="A26" s="234" t="s">
        <v>116</v>
      </c>
      <c r="B26" s="235">
        <v>0.13</v>
      </c>
      <c r="C26" s="235">
        <v>0.72</v>
      </c>
      <c r="D26" s="235">
        <v>0.79</v>
      </c>
      <c r="E26" s="235">
        <v>0.62</v>
      </c>
      <c r="F26" s="236">
        <v>0.6</v>
      </c>
      <c r="G26" s="237">
        <v>0.61</v>
      </c>
    </row>
    <row r="27" spans="1:7" ht="8.25" customHeight="1">
      <c r="B27" s="238"/>
      <c r="C27" s="238"/>
      <c r="D27" s="239"/>
      <c r="E27" s="239"/>
      <c r="F27" s="231"/>
      <c r="G27" s="232"/>
    </row>
    <row r="28" spans="1:7" ht="15.75">
      <c r="A28" s="212" t="s">
        <v>4</v>
      </c>
      <c r="B28" s="240"/>
      <c r="C28" s="240"/>
      <c r="D28" s="240"/>
      <c r="E28" s="240"/>
      <c r="F28" s="241"/>
      <c r="G28" s="232"/>
    </row>
    <row r="29" spans="1:7" ht="18">
      <c r="A29" s="228" t="s">
        <v>112</v>
      </c>
      <c r="B29" s="229">
        <v>0</v>
      </c>
      <c r="C29" s="230">
        <v>2.92</v>
      </c>
      <c r="D29" s="230">
        <v>5.8</v>
      </c>
      <c r="E29" s="230">
        <v>4.3099999999999996</v>
      </c>
      <c r="F29" s="231">
        <v>5.56</v>
      </c>
      <c r="G29" s="232">
        <v>4.87</v>
      </c>
    </row>
    <row r="30" spans="1:7">
      <c r="A30" s="228" t="s">
        <v>12</v>
      </c>
      <c r="B30" s="230">
        <v>1.42</v>
      </c>
      <c r="C30" s="230">
        <v>2.87</v>
      </c>
      <c r="D30" s="230">
        <v>6.67</v>
      </c>
      <c r="E30" s="230">
        <v>4.0999999999999996</v>
      </c>
      <c r="F30" s="231">
        <v>8.8800000000000008</v>
      </c>
      <c r="G30" s="232">
        <v>5.52</v>
      </c>
    </row>
    <row r="31" spans="1:7">
      <c r="A31" s="228" t="s">
        <v>113</v>
      </c>
      <c r="B31" s="229">
        <v>0</v>
      </c>
      <c r="C31" s="230">
        <v>6.03</v>
      </c>
      <c r="D31" s="230">
        <v>6.73</v>
      </c>
      <c r="E31" s="230">
        <v>6.38</v>
      </c>
      <c r="F31" s="231">
        <v>6.81</v>
      </c>
      <c r="G31" s="232">
        <v>6.5</v>
      </c>
    </row>
    <row r="32" spans="1:7">
      <c r="A32" s="228" t="s">
        <v>14</v>
      </c>
      <c r="B32" s="230">
        <v>0.79</v>
      </c>
      <c r="C32" s="230">
        <v>6.24</v>
      </c>
      <c r="D32" s="230">
        <v>5.96</v>
      </c>
      <c r="E32" s="230">
        <v>4.07</v>
      </c>
      <c r="F32" s="231">
        <v>5.88</v>
      </c>
      <c r="G32" s="232">
        <v>4.6500000000000004</v>
      </c>
    </row>
    <row r="33" spans="1:7">
      <c r="A33" s="228" t="s">
        <v>15</v>
      </c>
      <c r="B33" s="230">
        <v>1.31</v>
      </c>
      <c r="C33" s="230">
        <v>4.6399999999999997</v>
      </c>
      <c r="D33" s="230">
        <v>7.25</v>
      </c>
      <c r="E33" s="230">
        <v>3.91</v>
      </c>
      <c r="F33" s="231">
        <v>12.57</v>
      </c>
      <c r="G33" s="232">
        <v>5.36</v>
      </c>
    </row>
    <row r="34" spans="1:7">
      <c r="A34" s="228" t="s">
        <v>16</v>
      </c>
      <c r="B34" s="230">
        <v>0.48</v>
      </c>
      <c r="C34" s="230">
        <v>3.15</v>
      </c>
      <c r="D34" s="230">
        <v>5.31</v>
      </c>
      <c r="E34" s="230">
        <v>3.94</v>
      </c>
      <c r="F34" s="231">
        <v>7.54</v>
      </c>
      <c r="G34" s="232">
        <v>5.18</v>
      </c>
    </row>
    <row r="35" spans="1:7">
      <c r="A35" s="228" t="s">
        <v>17</v>
      </c>
      <c r="B35" s="230">
        <v>0.9</v>
      </c>
      <c r="C35" s="230">
        <v>6.77</v>
      </c>
      <c r="D35" s="230">
        <v>7.27</v>
      </c>
      <c r="E35" s="230">
        <v>3.85</v>
      </c>
      <c r="F35" s="231">
        <v>10.17</v>
      </c>
      <c r="G35" s="232">
        <v>6.62</v>
      </c>
    </row>
    <row r="36" spans="1:7" s="208" customFormat="1" ht="15.75">
      <c r="A36" s="228" t="s">
        <v>114</v>
      </c>
      <c r="B36" s="230">
        <v>0.49</v>
      </c>
      <c r="C36" s="230">
        <v>2.84</v>
      </c>
      <c r="D36" s="230">
        <v>5.08</v>
      </c>
      <c r="E36" s="230">
        <v>3.37</v>
      </c>
      <c r="F36" s="231">
        <v>7.88</v>
      </c>
      <c r="G36" s="232">
        <v>4.78</v>
      </c>
    </row>
    <row r="37" spans="1:7" s="208" customFormat="1" ht="15.75">
      <c r="A37" s="228" t="s">
        <v>22</v>
      </c>
      <c r="B37" s="230">
        <v>0.61</v>
      </c>
      <c r="C37" s="230">
        <v>1.1100000000000001</v>
      </c>
      <c r="D37" s="230">
        <v>7</v>
      </c>
      <c r="E37" s="230">
        <v>4.55</v>
      </c>
      <c r="F37" s="231">
        <v>7.78</v>
      </c>
      <c r="G37" s="232">
        <v>5.92</v>
      </c>
    </row>
    <row r="38" spans="1:7" s="208" customFormat="1" ht="15.75">
      <c r="A38" s="228" t="s">
        <v>23</v>
      </c>
      <c r="B38" s="229">
        <v>0</v>
      </c>
      <c r="C38" s="230">
        <v>3.8</v>
      </c>
      <c r="D38" s="230">
        <v>5.24</v>
      </c>
      <c r="E38" s="230">
        <v>4.33</v>
      </c>
      <c r="F38" s="231">
        <v>6.46</v>
      </c>
      <c r="G38" s="232">
        <v>4.82</v>
      </c>
    </row>
    <row r="39" spans="1:7" s="208" customFormat="1" ht="15.75">
      <c r="A39" s="228" t="s">
        <v>24</v>
      </c>
      <c r="B39" s="230">
        <v>0.97</v>
      </c>
      <c r="C39" s="230">
        <v>2.37</v>
      </c>
      <c r="D39" s="230">
        <v>4.8899999999999997</v>
      </c>
      <c r="E39" s="230">
        <v>3.49</v>
      </c>
      <c r="F39" s="231">
        <v>6.8</v>
      </c>
      <c r="G39" s="232">
        <v>4.71</v>
      </c>
    </row>
    <row r="40" spans="1:7" s="208" customFormat="1" ht="15.75">
      <c r="A40" s="228" t="s">
        <v>115</v>
      </c>
      <c r="B40" s="230">
        <v>0.78</v>
      </c>
      <c r="C40" s="230">
        <v>3.53</v>
      </c>
      <c r="D40" s="230">
        <v>5.48</v>
      </c>
      <c r="E40" s="230">
        <v>3.23</v>
      </c>
      <c r="F40" s="231">
        <v>7.16</v>
      </c>
      <c r="G40" s="232">
        <v>4.74</v>
      </c>
    </row>
    <row r="41" spans="1:7" s="208" customFormat="1" ht="15.75">
      <c r="A41" s="228" t="s">
        <v>26</v>
      </c>
      <c r="B41" s="230">
        <v>0.82</v>
      </c>
      <c r="C41" s="230">
        <v>1.33</v>
      </c>
      <c r="D41" s="230">
        <v>4.8899999999999997</v>
      </c>
      <c r="E41" s="230">
        <v>2.4500000000000002</v>
      </c>
      <c r="F41" s="231">
        <v>5.98</v>
      </c>
      <c r="G41" s="232">
        <v>3.63</v>
      </c>
    </row>
    <row r="42" spans="1:7" s="208" customFormat="1" ht="15.75">
      <c r="A42" s="234" t="s">
        <v>116</v>
      </c>
      <c r="B42" s="235">
        <v>0.88</v>
      </c>
      <c r="C42" s="235">
        <v>3.22</v>
      </c>
      <c r="D42" s="235">
        <v>5.88</v>
      </c>
      <c r="E42" s="235">
        <v>3.84</v>
      </c>
      <c r="F42" s="236">
        <v>7.44</v>
      </c>
      <c r="G42" s="237">
        <v>5.09</v>
      </c>
    </row>
    <row r="43" spans="1:7" ht="8.25" customHeight="1">
      <c r="B43" s="238"/>
      <c r="C43" s="238"/>
      <c r="D43" s="239"/>
      <c r="E43" s="239"/>
      <c r="F43" s="231"/>
      <c r="G43" s="232"/>
    </row>
    <row r="44" spans="1:7" ht="15.75">
      <c r="A44" s="212" t="s">
        <v>7</v>
      </c>
      <c r="B44" s="240"/>
      <c r="C44" s="240"/>
      <c r="D44" s="240"/>
      <c r="E44" s="240"/>
      <c r="F44" s="241"/>
      <c r="G44" s="232"/>
    </row>
    <row r="45" spans="1:7" ht="18">
      <c r="A45" s="228" t="s">
        <v>112</v>
      </c>
      <c r="B45" s="229">
        <v>0</v>
      </c>
      <c r="C45" s="230">
        <v>14.63</v>
      </c>
      <c r="D45" s="230">
        <v>28.68</v>
      </c>
      <c r="E45" s="230">
        <v>21.42</v>
      </c>
      <c r="F45" s="231">
        <v>28.7</v>
      </c>
      <c r="G45" s="232">
        <v>24.68</v>
      </c>
    </row>
    <row r="46" spans="1:7">
      <c r="A46" s="228" t="s">
        <v>12</v>
      </c>
      <c r="B46" s="230">
        <v>4.8</v>
      </c>
      <c r="C46" s="230">
        <v>11.56</v>
      </c>
      <c r="D46" s="230">
        <v>27.09</v>
      </c>
      <c r="E46" s="230">
        <v>16.47</v>
      </c>
      <c r="F46" s="231">
        <v>39.33</v>
      </c>
      <c r="G46" s="232">
        <v>23.27</v>
      </c>
    </row>
    <row r="47" spans="1:7">
      <c r="A47" s="228" t="s">
        <v>113</v>
      </c>
      <c r="B47" s="229">
        <v>0</v>
      </c>
      <c r="C47" s="230">
        <v>28.55</v>
      </c>
      <c r="D47" s="230">
        <v>36.159999999999997</v>
      </c>
      <c r="E47" s="230">
        <v>32.31</v>
      </c>
      <c r="F47" s="231">
        <v>36.19</v>
      </c>
      <c r="G47" s="232">
        <v>33.43</v>
      </c>
    </row>
    <row r="48" spans="1:7">
      <c r="A48" s="228" t="s">
        <v>14</v>
      </c>
      <c r="B48" s="230">
        <v>4.17</v>
      </c>
      <c r="C48" s="230">
        <v>22.07</v>
      </c>
      <c r="D48" s="230">
        <v>28.44</v>
      </c>
      <c r="E48" s="230">
        <v>18.5</v>
      </c>
      <c r="F48" s="231">
        <v>31.25</v>
      </c>
      <c r="G48" s="232">
        <v>22.62</v>
      </c>
    </row>
    <row r="49" spans="1:7">
      <c r="A49" s="228" t="s">
        <v>15</v>
      </c>
      <c r="B49" s="230">
        <v>5.38</v>
      </c>
      <c r="C49" s="230">
        <v>19</v>
      </c>
      <c r="D49" s="230">
        <v>32.549999999999997</v>
      </c>
      <c r="E49" s="230">
        <v>16.670000000000002</v>
      </c>
      <c r="F49" s="231">
        <v>54.97</v>
      </c>
      <c r="G49" s="232">
        <v>23.06</v>
      </c>
    </row>
    <row r="50" spans="1:7">
      <c r="A50" s="228" t="s">
        <v>16</v>
      </c>
      <c r="B50" s="230">
        <v>5.72</v>
      </c>
      <c r="C50" s="230">
        <v>16.37</v>
      </c>
      <c r="D50" s="230">
        <v>29.24</v>
      </c>
      <c r="E50" s="230">
        <v>21.32</v>
      </c>
      <c r="F50" s="231">
        <v>44.65</v>
      </c>
      <c r="G50" s="232">
        <v>29.33</v>
      </c>
    </row>
    <row r="51" spans="1:7">
      <c r="A51" s="228" t="s">
        <v>17</v>
      </c>
      <c r="B51" s="230">
        <v>11.06</v>
      </c>
      <c r="C51" s="230">
        <v>41.97</v>
      </c>
      <c r="D51" s="230">
        <v>53.67</v>
      </c>
      <c r="E51" s="230">
        <v>30.69</v>
      </c>
      <c r="F51" s="231">
        <v>67.540000000000006</v>
      </c>
      <c r="G51" s="232">
        <v>46.83</v>
      </c>
    </row>
    <row r="52" spans="1:7" s="208" customFormat="1" ht="15.75">
      <c r="A52" s="228" t="s">
        <v>114</v>
      </c>
      <c r="B52" s="230">
        <v>4.8499999999999996</v>
      </c>
      <c r="C52" s="230">
        <v>15.37</v>
      </c>
      <c r="D52" s="230">
        <v>27.79</v>
      </c>
      <c r="E52" s="230">
        <v>18.87</v>
      </c>
      <c r="F52" s="231">
        <v>52.36</v>
      </c>
      <c r="G52" s="232">
        <v>29.3</v>
      </c>
    </row>
    <row r="53" spans="1:7" s="208" customFormat="1" ht="15.75">
      <c r="A53" s="228" t="s">
        <v>22</v>
      </c>
      <c r="B53" s="230">
        <v>9</v>
      </c>
      <c r="C53" s="230">
        <v>11.9</v>
      </c>
      <c r="D53" s="230">
        <v>55.64</v>
      </c>
      <c r="E53" s="230">
        <v>37.6</v>
      </c>
      <c r="F53" s="231">
        <v>59.73</v>
      </c>
      <c r="G53" s="232">
        <v>46.97</v>
      </c>
    </row>
    <row r="54" spans="1:7" s="208" customFormat="1" ht="15.75">
      <c r="A54" s="228" t="s">
        <v>23</v>
      </c>
      <c r="B54" s="229">
        <v>0</v>
      </c>
      <c r="C54" s="230">
        <v>20.12</v>
      </c>
      <c r="D54" s="230">
        <v>22.33</v>
      </c>
      <c r="E54" s="230">
        <v>20.93</v>
      </c>
      <c r="F54" s="231">
        <v>36.479999999999997</v>
      </c>
      <c r="G54" s="232">
        <v>24.52</v>
      </c>
    </row>
    <row r="55" spans="1:7" s="208" customFormat="1" ht="15.75">
      <c r="A55" s="228" t="s">
        <v>24</v>
      </c>
      <c r="B55" s="230">
        <v>5.64</v>
      </c>
      <c r="C55" s="230">
        <v>11.06</v>
      </c>
      <c r="D55" s="230">
        <v>23.87</v>
      </c>
      <c r="E55" s="230">
        <v>16.95</v>
      </c>
      <c r="F55" s="231">
        <v>34.020000000000003</v>
      </c>
      <c r="G55" s="232">
        <v>23.28</v>
      </c>
    </row>
    <row r="56" spans="1:7" s="208" customFormat="1" ht="15.75">
      <c r="A56" s="228" t="s">
        <v>115</v>
      </c>
      <c r="B56" s="230">
        <v>8.31</v>
      </c>
      <c r="C56" s="230">
        <v>26.03</v>
      </c>
      <c r="D56" s="230">
        <v>33.9</v>
      </c>
      <c r="E56" s="230">
        <v>22.3</v>
      </c>
      <c r="F56" s="231">
        <v>47.8</v>
      </c>
      <c r="G56" s="232">
        <v>32.119999999999997</v>
      </c>
    </row>
    <row r="57" spans="1:7" s="208" customFormat="1" ht="15.75">
      <c r="A57" s="228" t="s">
        <v>26</v>
      </c>
      <c r="B57" s="230">
        <v>6.75</v>
      </c>
      <c r="C57" s="230">
        <v>14.46</v>
      </c>
      <c r="D57" s="230">
        <v>34.43</v>
      </c>
      <c r="E57" s="230">
        <v>18.87</v>
      </c>
      <c r="F57" s="231">
        <v>43.17</v>
      </c>
      <c r="G57" s="232">
        <v>27</v>
      </c>
    </row>
    <row r="58" spans="1:7" s="208" customFormat="1" ht="16.5" thickBot="1">
      <c r="A58" s="242" t="s">
        <v>116</v>
      </c>
      <c r="B58" s="243">
        <v>7.08</v>
      </c>
      <c r="C58" s="243">
        <v>16.579999999999998</v>
      </c>
      <c r="D58" s="243">
        <v>33.54</v>
      </c>
      <c r="E58" s="243">
        <v>21.77</v>
      </c>
      <c r="F58" s="244">
        <v>44.91</v>
      </c>
      <c r="G58" s="245">
        <v>29.78</v>
      </c>
    </row>
    <row r="59" spans="1:7" ht="13.5" customHeight="1">
      <c r="A59" s="246" t="s">
        <v>117</v>
      </c>
      <c r="B59" s="247"/>
      <c r="C59" s="247"/>
      <c r="D59" s="240"/>
      <c r="E59" s="240"/>
      <c r="F59" s="248"/>
    </row>
    <row r="60" spans="1:7" ht="24.75" customHeight="1">
      <c r="A60" s="227" t="s">
        <v>118</v>
      </c>
      <c r="B60" s="247"/>
      <c r="C60" s="247"/>
      <c r="D60" s="240"/>
      <c r="E60" s="240"/>
      <c r="F60" s="248"/>
    </row>
    <row r="61" spans="1:7" ht="7.5" customHeight="1">
      <c r="B61" s="247"/>
      <c r="C61" s="247"/>
      <c r="D61" s="240"/>
      <c r="E61" s="240"/>
      <c r="F61" s="248"/>
    </row>
    <row r="62" spans="1:7" ht="8.25" customHeight="1">
      <c r="B62" s="249"/>
      <c r="C62" s="249"/>
      <c r="D62" s="250"/>
      <c r="E62" s="250"/>
      <c r="F62" s="250"/>
      <c r="G62" s="250"/>
    </row>
    <row r="63" spans="1:7" ht="15.75" customHeight="1">
      <c r="A63" s="212" t="s">
        <v>7</v>
      </c>
      <c r="B63" s="249"/>
      <c r="C63" s="249"/>
      <c r="D63" s="250"/>
      <c r="E63" s="250"/>
      <c r="F63" s="250"/>
      <c r="G63" s="250"/>
    </row>
    <row r="64" spans="1:7" ht="18">
      <c r="A64" s="228" t="s">
        <v>112</v>
      </c>
      <c r="B64" s="251" t="s">
        <v>119</v>
      </c>
      <c r="C64" s="251">
        <f>IF(ISERR((C45-C$58)/C$58*100),"n/a",IF(((C45-C$58)/C$58*100)=0,"-",((C45-C$58)/C$58*100)))</f>
        <v>-11.761158021712893</v>
      </c>
      <c r="D64" s="251">
        <f>IF(ISERR((D45-D$58)/D$58*100),"n/a",IF(((D45-D$58)/D$58*100)=0,"-",((D45-D$58)/D$58*100)))</f>
        <v>-14.490161001788907</v>
      </c>
      <c r="E64" s="251">
        <f>IF(ISERR((E45-E$58)/E$58*100),"n/a",IF(((E45-E$58)/E$58*100)=0,"-",((E45-E$58)/E$58*100)))</f>
        <v>-1.6077170418006332</v>
      </c>
      <c r="F64" s="251">
        <f>IF(ISERR((F45-F$58)/F$58*100),"n/a",IF(((F45-F$58)/F$58*100)=0,"-",((F45-F$58)/F$58*100)))</f>
        <v>-36.094411044310846</v>
      </c>
      <c r="G64" s="251">
        <f>IF(ISERR((G45-G$58)/G$58*100),"n/a",IF(((G45-G$58)/G$58*100)=0,"-",((G45-G$58)/G$58*100)))</f>
        <v>-17.125587642713235</v>
      </c>
    </row>
    <row r="65" spans="1:9">
      <c r="A65" s="228" t="s">
        <v>12</v>
      </c>
      <c r="B65" s="251">
        <f t="shared" ref="B65:G76" si="0">IF(ISERR((B46-B$58)/B$58*100),"n/a",IF(((B46-B$58)/B$58*100)=0,"-",((B46-B$58)/B$58*100)))</f>
        <v>-32.203389830508478</v>
      </c>
      <c r="C65" s="251">
        <f t="shared" si="0"/>
        <v>-30.277442702050656</v>
      </c>
      <c r="D65" s="251">
        <f t="shared" si="0"/>
        <v>-19.23076923076923</v>
      </c>
      <c r="E65" s="251">
        <f t="shared" si="0"/>
        <v>-24.345429490124026</v>
      </c>
      <c r="F65" s="251">
        <f t="shared" si="0"/>
        <v>-12.424849699398795</v>
      </c>
      <c r="G65" s="251">
        <f t="shared" si="0"/>
        <v>-21.860308932169247</v>
      </c>
    </row>
    <row r="66" spans="1:9">
      <c r="A66" s="228" t="s">
        <v>113</v>
      </c>
      <c r="B66" s="251" t="s">
        <v>119</v>
      </c>
      <c r="C66" s="251">
        <f t="shared" si="0"/>
        <v>72.1954161640531</v>
      </c>
      <c r="D66" s="251">
        <f t="shared" si="0"/>
        <v>7.8115682766845485</v>
      </c>
      <c r="E66" s="251">
        <f t="shared" si="0"/>
        <v>48.41525034451081</v>
      </c>
      <c r="F66" s="251">
        <f t="shared" si="0"/>
        <v>-19.41661099977733</v>
      </c>
      <c r="G66" s="251">
        <f t="shared" si="0"/>
        <v>12.256548018804562</v>
      </c>
    </row>
    <row r="67" spans="1:9">
      <c r="A67" s="228" t="s">
        <v>14</v>
      </c>
      <c r="B67" s="251">
        <f t="shared" ref="B67:B72" si="1">IF(ISERR((B48-B$58)/B$58*100),"n/a",IF(((B48-B$58)/B$58*100)=0,"-",((B48-B$58)/B$58*100)))</f>
        <v>-41.101694915254242</v>
      </c>
      <c r="C67" s="251">
        <f t="shared" si="0"/>
        <v>33.112183353437892</v>
      </c>
      <c r="D67" s="251">
        <f t="shared" si="0"/>
        <v>-15.205724508050084</v>
      </c>
      <c r="E67" s="251">
        <f t="shared" si="0"/>
        <v>-15.020670647680292</v>
      </c>
      <c r="F67" s="251">
        <f t="shared" si="0"/>
        <v>-30.416388332219991</v>
      </c>
      <c r="G67" s="251">
        <f t="shared" si="0"/>
        <v>-24.042981867024849</v>
      </c>
    </row>
    <row r="68" spans="1:9" ht="15.75">
      <c r="A68" s="228" t="s">
        <v>15</v>
      </c>
      <c r="B68" s="251">
        <f t="shared" si="1"/>
        <v>-24.011299435028253</v>
      </c>
      <c r="C68" s="251">
        <f t="shared" si="0"/>
        <v>14.595898673100132</v>
      </c>
      <c r="D68" s="251">
        <f t="shared" si="0"/>
        <v>-2.9516994633273765</v>
      </c>
      <c r="E68" s="251">
        <f t="shared" si="0"/>
        <v>-23.426734037666506</v>
      </c>
      <c r="F68" s="251">
        <f t="shared" si="0"/>
        <v>22.400356268091745</v>
      </c>
      <c r="G68" s="251">
        <f t="shared" si="0"/>
        <v>-22.565480188045676</v>
      </c>
      <c r="I68" s="252" t="s">
        <v>120</v>
      </c>
    </row>
    <row r="69" spans="1:9" ht="15.75">
      <c r="A69" s="228" t="s">
        <v>16</v>
      </c>
      <c r="B69" s="251">
        <f t="shared" si="1"/>
        <v>-19.209039548022602</v>
      </c>
      <c r="C69" s="251">
        <f t="shared" si="0"/>
        <v>-1.2665862484921431</v>
      </c>
      <c r="D69" s="251">
        <f t="shared" si="0"/>
        <v>-12.820512820512823</v>
      </c>
      <c r="E69" s="251">
        <f t="shared" si="0"/>
        <v>-2.067064768029395</v>
      </c>
      <c r="F69" s="251">
        <f t="shared" si="0"/>
        <v>-0.57893564907592521</v>
      </c>
      <c r="G69" s="251">
        <f t="shared" si="0"/>
        <v>-1.5110812625923533</v>
      </c>
      <c r="I69" s="252" t="s">
        <v>121</v>
      </c>
    </row>
    <row r="70" spans="1:9" s="224" customFormat="1">
      <c r="A70" s="228" t="s">
        <v>17</v>
      </c>
      <c r="B70" s="251">
        <f t="shared" si="1"/>
        <v>56.214689265536734</v>
      </c>
      <c r="C70" s="251">
        <f t="shared" si="0"/>
        <v>153.13630880579012</v>
      </c>
      <c r="D70" s="251">
        <f t="shared" si="0"/>
        <v>60.017889087656542</v>
      </c>
      <c r="E70" s="251">
        <f t="shared" si="0"/>
        <v>40.973817179604971</v>
      </c>
      <c r="F70" s="251">
        <f t="shared" si="0"/>
        <v>50.389668225339591</v>
      </c>
      <c r="G70" s="251">
        <f t="shared" si="0"/>
        <v>57.253190060443238</v>
      </c>
    </row>
    <row r="71" spans="1:9" s="224" customFormat="1">
      <c r="A71" s="228" t="s">
        <v>114</v>
      </c>
      <c r="B71" s="251">
        <f t="shared" si="1"/>
        <v>-31.497175141242945</v>
      </c>
      <c r="C71" s="251">
        <f t="shared" si="0"/>
        <v>-7.2979493365500554</v>
      </c>
      <c r="D71" s="251">
        <f t="shared" si="0"/>
        <v>-17.14370900417412</v>
      </c>
      <c r="E71" s="251">
        <f t="shared" si="0"/>
        <v>-13.321084060633895</v>
      </c>
      <c r="F71" s="251">
        <f t="shared" si="0"/>
        <v>16.588733021598763</v>
      </c>
      <c r="G71" s="251">
        <f t="shared" si="0"/>
        <v>-1.6118200134318348</v>
      </c>
    </row>
    <row r="72" spans="1:9" s="224" customFormat="1">
      <c r="A72" s="228" t="s">
        <v>22</v>
      </c>
      <c r="B72" s="251">
        <f t="shared" si="1"/>
        <v>27.118644067796609</v>
      </c>
      <c r="C72" s="251">
        <f t="shared" si="0"/>
        <v>-28.226779252110966</v>
      </c>
      <c r="D72" s="251">
        <f t="shared" si="0"/>
        <v>65.891472868217065</v>
      </c>
      <c r="E72" s="251">
        <f t="shared" si="0"/>
        <v>72.714745062011957</v>
      </c>
      <c r="F72" s="251">
        <f t="shared" si="0"/>
        <v>32.999331997327992</v>
      </c>
      <c r="G72" s="251">
        <f t="shared" si="0"/>
        <v>57.723304231027527</v>
      </c>
    </row>
    <row r="73" spans="1:9" s="224" customFormat="1">
      <c r="A73" s="228" t="s">
        <v>23</v>
      </c>
      <c r="B73" s="251" t="s">
        <v>119</v>
      </c>
      <c r="C73" s="251">
        <f t="shared" si="0"/>
        <v>21.351025331724987</v>
      </c>
      <c r="D73" s="251">
        <f t="shared" si="0"/>
        <v>-33.422778771615988</v>
      </c>
      <c r="E73" s="251">
        <f t="shared" si="0"/>
        <v>-3.858520900321543</v>
      </c>
      <c r="F73" s="251">
        <f t="shared" si="0"/>
        <v>-18.770875083500336</v>
      </c>
      <c r="G73" s="251">
        <f t="shared" si="0"/>
        <v>-17.662860980523845</v>
      </c>
    </row>
    <row r="74" spans="1:9" s="224" customFormat="1">
      <c r="A74" s="228" t="s">
        <v>24</v>
      </c>
      <c r="B74" s="251">
        <f>IF(ISERR((B55-B$58)/B$58*100),"n/a",IF(((B55-B$58)/B$58*100)=0,"-",((B55-B$58)/B$58*100)))</f>
        <v>-20.33898305084746</v>
      </c>
      <c r="C74" s="251">
        <f t="shared" si="0"/>
        <v>-33.2931242460796</v>
      </c>
      <c r="D74" s="251">
        <f t="shared" si="0"/>
        <v>-28.831246273106732</v>
      </c>
      <c r="E74" s="251">
        <f t="shared" si="0"/>
        <v>-22.140560404226001</v>
      </c>
      <c r="F74" s="251">
        <f t="shared" si="0"/>
        <v>-24.248496993987963</v>
      </c>
      <c r="G74" s="251">
        <f t="shared" si="0"/>
        <v>-21.826729348556075</v>
      </c>
    </row>
    <row r="75" spans="1:9" s="224" customFormat="1">
      <c r="A75" s="228" t="s">
        <v>115</v>
      </c>
      <c r="B75" s="251">
        <f>IF(ISERR((B56-B$58)/B$58*100),"n/a",IF(((B56-B$58)/B$58*100)=0,"-",((B56-B$58)/B$58*100)))</f>
        <v>17.372881355932211</v>
      </c>
      <c r="C75" s="251">
        <f t="shared" si="0"/>
        <v>56.996381182147196</v>
      </c>
      <c r="D75" s="251">
        <f t="shared" si="0"/>
        <v>1.0733452593917694</v>
      </c>
      <c r="E75" s="251">
        <f t="shared" si="0"/>
        <v>2.4345429490124073</v>
      </c>
      <c r="F75" s="251">
        <f t="shared" si="0"/>
        <v>6.4350924070362971</v>
      </c>
      <c r="G75" s="251">
        <f t="shared" si="0"/>
        <v>7.8576225654801757</v>
      </c>
    </row>
    <row r="76" spans="1:9" ht="15.75" thickBot="1">
      <c r="A76" s="253" t="s">
        <v>26</v>
      </c>
      <c r="B76" s="254">
        <f>IF(ISERR((B57-B$58)/B$58*100),"n/a",IF(((B57-B$58)/B$58*100)=0,"-",((B57-B$58)/B$58*100)))</f>
        <v>-4.6610169491525433</v>
      </c>
      <c r="C76" s="254">
        <f t="shared" si="0"/>
        <v>-12.786489746682737</v>
      </c>
      <c r="D76" s="254">
        <f t="shared" si="0"/>
        <v>2.6535480023852136</v>
      </c>
      <c r="E76" s="254">
        <f t="shared" si="0"/>
        <v>-13.321084060633895</v>
      </c>
      <c r="F76" s="254">
        <f t="shared" si="0"/>
        <v>-3.8744154976619796</v>
      </c>
      <c r="G76" s="254">
        <f t="shared" si="0"/>
        <v>-9.3351242444593723</v>
      </c>
    </row>
    <row r="77" spans="1:9">
      <c r="A77" s="255"/>
      <c r="B77" s="256"/>
      <c r="C77" s="256"/>
      <c r="D77" s="256"/>
      <c r="E77" s="256"/>
      <c r="F77" s="248"/>
    </row>
    <row r="78" spans="1:9">
      <c r="F78" s="257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78"/>
  <sheetViews>
    <sheetView zoomScale="75" zoomScaleNormal="75" workbookViewId="0"/>
  </sheetViews>
  <sheetFormatPr defaultColWidth="12.5703125" defaultRowHeight="15"/>
  <cols>
    <col min="1" max="1" width="39.5703125" style="209" customWidth="1"/>
    <col min="2" max="3" width="13.85546875" style="209" customWidth="1"/>
    <col min="4" max="4" width="18.7109375" style="209" customWidth="1"/>
    <col min="5" max="5" width="13.85546875" style="209" customWidth="1"/>
    <col min="6" max="6" width="13.85546875" style="210" customWidth="1"/>
    <col min="7" max="7" width="13.85546875" style="209" customWidth="1"/>
    <col min="8" max="9" width="12.5703125" style="209"/>
    <col min="10" max="10" width="17.7109375" style="209" customWidth="1"/>
    <col min="11" max="16384" width="12.5703125" style="209"/>
  </cols>
  <sheetData>
    <row r="1" spans="1:10" ht="15.75">
      <c r="A1" s="208" t="s">
        <v>55</v>
      </c>
      <c r="G1" s="211" t="s">
        <v>28</v>
      </c>
    </row>
    <row r="2" spans="1:10" ht="7.5" customHeight="1">
      <c r="A2" s="208"/>
    </row>
    <row r="3" spans="1:10" ht="15.75">
      <c r="A3" s="212" t="s">
        <v>98</v>
      </c>
      <c r="B3" s="208"/>
      <c r="C3" s="208"/>
    </row>
    <row r="4" spans="1:10" ht="16.5" thickBot="1">
      <c r="A4" s="213" t="s">
        <v>99</v>
      </c>
      <c r="B4" s="214"/>
      <c r="C4" s="214"/>
      <c r="E4" s="215"/>
      <c r="F4" s="216"/>
      <c r="G4" s="215"/>
    </row>
    <row r="5" spans="1:10" ht="15.75">
      <c r="A5" s="258"/>
      <c r="B5" s="218"/>
      <c r="C5" s="218" t="s">
        <v>100</v>
      </c>
      <c r="D5" s="218" t="s">
        <v>101</v>
      </c>
      <c r="E5" s="218" t="s">
        <v>102</v>
      </c>
      <c r="F5" s="219" t="s">
        <v>103</v>
      </c>
      <c r="G5" s="219" t="s">
        <v>76</v>
      </c>
    </row>
    <row r="6" spans="1:10" ht="15.75">
      <c r="A6" s="220" t="s">
        <v>104</v>
      </c>
      <c r="B6" s="221" t="s">
        <v>105</v>
      </c>
      <c r="C6" s="221" t="s">
        <v>106</v>
      </c>
      <c r="D6" s="221" t="s">
        <v>107</v>
      </c>
      <c r="E6" s="221" t="s">
        <v>108</v>
      </c>
      <c r="F6" s="222" t="s">
        <v>109</v>
      </c>
      <c r="G6" s="222" t="s">
        <v>109</v>
      </c>
    </row>
    <row r="7" spans="1:10" ht="15.75">
      <c r="A7" s="220" t="s">
        <v>110</v>
      </c>
      <c r="B7" s="223"/>
      <c r="C7" s="223"/>
      <c r="D7" s="221"/>
      <c r="E7" s="221" t="s">
        <v>109</v>
      </c>
      <c r="F7" s="222"/>
      <c r="G7" s="224"/>
    </row>
    <row r="8" spans="1:10" ht="16.5" thickBot="1">
      <c r="A8" s="225" t="s">
        <v>122</v>
      </c>
      <c r="B8" s="225"/>
      <c r="C8" s="225"/>
      <c r="D8" s="225"/>
      <c r="E8" s="225"/>
      <c r="F8" s="226"/>
      <c r="G8" s="225"/>
    </row>
    <row r="9" spans="1:10" ht="16.5" thickTop="1">
      <c r="A9" s="224"/>
      <c r="B9" s="224"/>
      <c r="C9" s="224"/>
      <c r="D9" s="224"/>
      <c r="E9" s="222"/>
      <c r="F9" s="222"/>
    </row>
    <row r="10" spans="1:10" ht="18">
      <c r="A10" s="227" t="s">
        <v>123</v>
      </c>
    </row>
    <row r="11" spans="1:10" ht="8.25" customHeight="1"/>
    <row r="12" spans="1:10" ht="15.75">
      <c r="A12" s="212" t="s">
        <v>3</v>
      </c>
    </row>
    <row r="13" spans="1:10" ht="18">
      <c r="A13" s="228" t="s">
        <v>124</v>
      </c>
      <c r="B13" s="229" t="s">
        <v>125</v>
      </c>
      <c r="C13" s="230">
        <v>0.28999999999999998</v>
      </c>
      <c r="D13" s="230">
        <v>0.59</v>
      </c>
      <c r="E13" s="230">
        <v>0.44</v>
      </c>
      <c r="F13" s="231">
        <v>0.23</v>
      </c>
      <c r="G13" s="232">
        <v>0.35</v>
      </c>
    </row>
    <row r="14" spans="1:10">
      <c r="A14" s="228" t="s">
        <v>12</v>
      </c>
      <c r="B14" s="230">
        <v>0.04</v>
      </c>
      <c r="C14" s="230">
        <v>0.34</v>
      </c>
      <c r="D14" s="230">
        <v>0.51</v>
      </c>
      <c r="E14" s="230">
        <v>0.36</v>
      </c>
      <c r="F14" s="231">
        <v>0.33</v>
      </c>
      <c r="G14" s="232">
        <v>0.35</v>
      </c>
      <c r="J14" s="233"/>
    </row>
    <row r="15" spans="1:10">
      <c r="A15" s="228" t="s">
        <v>113</v>
      </c>
      <c r="B15" s="229" t="s">
        <v>125</v>
      </c>
      <c r="C15" s="230">
        <v>0.74</v>
      </c>
      <c r="D15" s="230">
        <v>0.4</v>
      </c>
      <c r="E15" s="230">
        <v>0.59</v>
      </c>
      <c r="F15" s="231">
        <v>0.36</v>
      </c>
      <c r="G15" s="232">
        <v>0.53</v>
      </c>
    </row>
    <row r="16" spans="1:10">
      <c r="A16" s="228" t="s">
        <v>14</v>
      </c>
      <c r="B16" s="230">
        <v>0.09</v>
      </c>
      <c r="C16" s="230">
        <v>0.71</v>
      </c>
      <c r="D16" s="230">
        <v>0.25</v>
      </c>
      <c r="E16" s="230">
        <v>0.24</v>
      </c>
      <c r="F16" s="231">
        <v>0.25</v>
      </c>
      <c r="G16" s="232">
        <v>0.24</v>
      </c>
    </row>
    <row r="17" spans="1:7">
      <c r="A17" s="228" t="s">
        <v>15</v>
      </c>
      <c r="B17" s="230">
        <v>0.24</v>
      </c>
      <c r="C17" s="230">
        <v>0.6</v>
      </c>
      <c r="D17" s="230">
        <v>0.66</v>
      </c>
      <c r="E17" s="230">
        <v>0.46</v>
      </c>
      <c r="F17" s="231">
        <v>0.16</v>
      </c>
      <c r="G17" s="232">
        <v>0.41</v>
      </c>
    </row>
    <row r="18" spans="1:7">
      <c r="A18" s="228" t="s">
        <v>16</v>
      </c>
      <c r="B18" s="229" t="s">
        <v>125</v>
      </c>
      <c r="C18" s="230">
        <v>0.41</v>
      </c>
      <c r="D18" s="230">
        <v>0.53</v>
      </c>
      <c r="E18" s="230">
        <v>0.43</v>
      </c>
      <c r="F18" s="231">
        <v>0.31</v>
      </c>
      <c r="G18" s="232">
        <v>0.39</v>
      </c>
    </row>
    <row r="19" spans="1:7">
      <c r="A19" s="228" t="s">
        <v>17</v>
      </c>
      <c r="B19" s="230">
        <v>0.02</v>
      </c>
      <c r="C19" s="230" t="s">
        <v>125</v>
      </c>
      <c r="D19" s="230">
        <v>0.34</v>
      </c>
      <c r="E19" s="230">
        <v>0.14000000000000001</v>
      </c>
      <c r="F19" s="231">
        <v>0.3</v>
      </c>
      <c r="G19" s="232">
        <v>0.21</v>
      </c>
    </row>
    <row r="20" spans="1:7" s="208" customFormat="1" ht="15.75">
      <c r="A20" s="228" t="s">
        <v>114</v>
      </c>
      <c r="B20" s="230">
        <v>0.16</v>
      </c>
      <c r="C20" s="230">
        <v>0.46</v>
      </c>
      <c r="D20" s="230">
        <v>0.54</v>
      </c>
      <c r="E20" s="230">
        <v>0.43</v>
      </c>
      <c r="F20" s="231">
        <v>0.25</v>
      </c>
      <c r="G20" s="232">
        <v>0.37</v>
      </c>
    </row>
    <row r="21" spans="1:7" ht="16.5" customHeight="1">
      <c r="A21" s="228" t="s">
        <v>22</v>
      </c>
      <c r="B21" s="230" t="s">
        <v>125</v>
      </c>
      <c r="C21" s="230">
        <v>0.04</v>
      </c>
      <c r="D21" s="230">
        <v>0.19</v>
      </c>
      <c r="E21" s="230">
        <v>0.11</v>
      </c>
      <c r="F21" s="231">
        <v>0.31</v>
      </c>
      <c r="G21" s="232">
        <v>0.19</v>
      </c>
    </row>
    <row r="22" spans="1:7" ht="15.75" customHeight="1">
      <c r="A22" s="228" t="s">
        <v>23</v>
      </c>
      <c r="B22" s="229" t="s">
        <v>125</v>
      </c>
      <c r="C22" s="230">
        <v>0.55000000000000004</v>
      </c>
      <c r="D22" s="230">
        <v>0.73</v>
      </c>
      <c r="E22" s="230">
        <v>0.62</v>
      </c>
      <c r="F22" s="231">
        <v>0.47</v>
      </c>
      <c r="G22" s="232">
        <v>0.57999999999999996</v>
      </c>
    </row>
    <row r="23" spans="1:7">
      <c r="A23" s="228" t="s">
        <v>24</v>
      </c>
      <c r="B23" s="229">
        <v>0.13</v>
      </c>
      <c r="C23" s="230">
        <v>0.28000000000000003</v>
      </c>
      <c r="D23" s="230">
        <v>0.51</v>
      </c>
      <c r="E23" s="230">
        <v>0.37</v>
      </c>
      <c r="F23" s="231">
        <v>0.24</v>
      </c>
      <c r="G23" s="232">
        <v>0.32</v>
      </c>
    </row>
    <row r="24" spans="1:7">
      <c r="A24" s="228" t="s">
        <v>115</v>
      </c>
      <c r="B24" s="230">
        <v>0.04</v>
      </c>
      <c r="C24" s="230">
        <v>0.18</v>
      </c>
      <c r="D24" s="230">
        <v>0.09</v>
      </c>
      <c r="E24" s="230">
        <v>0.09</v>
      </c>
      <c r="F24" s="231">
        <v>0.36</v>
      </c>
      <c r="G24" s="232">
        <v>0.19</v>
      </c>
    </row>
    <row r="25" spans="1:7">
      <c r="A25" s="228" t="s">
        <v>26</v>
      </c>
      <c r="B25" s="230">
        <v>0.15</v>
      </c>
      <c r="C25" s="230">
        <v>0.21</v>
      </c>
      <c r="D25" s="230">
        <v>0.57999999999999996</v>
      </c>
      <c r="E25" s="230">
        <v>0.3</v>
      </c>
      <c r="F25" s="231">
        <v>0.2</v>
      </c>
      <c r="G25" s="232">
        <v>0.27</v>
      </c>
    </row>
    <row r="26" spans="1:7" ht="15.75">
      <c r="A26" s="234" t="s">
        <v>116</v>
      </c>
      <c r="B26" s="235">
        <v>0.1</v>
      </c>
      <c r="C26" s="235">
        <v>0.41</v>
      </c>
      <c r="D26" s="235">
        <v>0.47</v>
      </c>
      <c r="E26" s="235">
        <v>0.35</v>
      </c>
      <c r="F26" s="236">
        <v>0.28000000000000003</v>
      </c>
      <c r="G26" s="237">
        <v>0.33</v>
      </c>
    </row>
    <row r="27" spans="1:7" ht="9.75" customHeight="1">
      <c r="B27" s="238"/>
      <c r="C27" s="238"/>
      <c r="D27" s="239"/>
      <c r="E27" s="239"/>
      <c r="F27" s="231"/>
      <c r="G27" s="232"/>
    </row>
    <row r="28" spans="1:7" ht="18.75">
      <c r="A28" s="212" t="s">
        <v>126</v>
      </c>
      <c r="B28" s="240"/>
      <c r="C28" s="240"/>
      <c r="D28" s="240"/>
      <c r="E28" s="240"/>
      <c r="F28" s="241"/>
      <c r="G28" s="232"/>
    </row>
    <row r="29" spans="1:7" ht="18">
      <c r="A29" s="228" t="s">
        <v>124</v>
      </c>
      <c r="B29" s="229" t="s">
        <v>11</v>
      </c>
      <c r="C29" s="229" t="s">
        <v>11</v>
      </c>
      <c r="D29" s="229" t="s">
        <v>11</v>
      </c>
      <c r="E29" s="229" t="s">
        <v>11</v>
      </c>
      <c r="F29" s="229" t="s">
        <v>11</v>
      </c>
      <c r="G29" s="229" t="s">
        <v>11</v>
      </c>
    </row>
    <row r="30" spans="1:7" s="208" customFormat="1" ht="15.75">
      <c r="A30" s="228" t="s">
        <v>12</v>
      </c>
      <c r="B30" s="229" t="s">
        <v>11</v>
      </c>
      <c r="C30" s="229" t="s">
        <v>11</v>
      </c>
      <c r="D30" s="229" t="s">
        <v>11</v>
      </c>
      <c r="E30" s="229" t="s">
        <v>11</v>
      </c>
      <c r="F30" s="229" t="s">
        <v>11</v>
      </c>
      <c r="G30" s="229" t="s">
        <v>11</v>
      </c>
    </row>
    <row r="31" spans="1:7" ht="16.5" customHeight="1">
      <c r="A31" s="228" t="s">
        <v>113</v>
      </c>
      <c r="B31" s="229" t="s">
        <v>11</v>
      </c>
      <c r="C31" s="229" t="s">
        <v>11</v>
      </c>
      <c r="D31" s="229" t="s">
        <v>11</v>
      </c>
      <c r="E31" s="229" t="s">
        <v>11</v>
      </c>
      <c r="F31" s="229" t="s">
        <v>11</v>
      </c>
      <c r="G31" s="229" t="s">
        <v>11</v>
      </c>
    </row>
    <row r="32" spans="1:7">
      <c r="A32" s="228" t="s">
        <v>14</v>
      </c>
      <c r="B32" s="229" t="s">
        <v>11</v>
      </c>
      <c r="C32" s="229" t="s">
        <v>11</v>
      </c>
      <c r="D32" s="229" t="s">
        <v>11</v>
      </c>
      <c r="E32" s="229" t="s">
        <v>11</v>
      </c>
      <c r="F32" s="229" t="s">
        <v>11</v>
      </c>
      <c r="G32" s="229" t="s">
        <v>11</v>
      </c>
    </row>
    <row r="33" spans="1:7">
      <c r="A33" s="228" t="s">
        <v>15</v>
      </c>
      <c r="B33" s="229" t="s">
        <v>11</v>
      </c>
      <c r="C33" s="229" t="s">
        <v>11</v>
      </c>
      <c r="D33" s="229" t="s">
        <v>11</v>
      </c>
      <c r="E33" s="229" t="s">
        <v>11</v>
      </c>
      <c r="F33" s="229" t="s">
        <v>11</v>
      </c>
      <c r="G33" s="229" t="s">
        <v>11</v>
      </c>
    </row>
    <row r="34" spans="1:7">
      <c r="A34" s="228" t="s">
        <v>16</v>
      </c>
      <c r="B34" s="229" t="s">
        <v>11</v>
      </c>
      <c r="C34" s="229" t="s">
        <v>11</v>
      </c>
      <c r="D34" s="229" t="s">
        <v>11</v>
      </c>
      <c r="E34" s="229" t="s">
        <v>11</v>
      </c>
      <c r="F34" s="229" t="s">
        <v>11</v>
      </c>
      <c r="G34" s="229" t="s">
        <v>11</v>
      </c>
    </row>
    <row r="35" spans="1:7">
      <c r="A35" s="228" t="s">
        <v>17</v>
      </c>
      <c r="B35" s="229" t="s">
        <v>11</v>
      </c>
      <c r="C35" s="229" t="s">
        <v>11</v>
      </c>
      <c r="D35" s="229" t="s">
        <v>11</v>
      </c>
      <c r="E35" s="229" t="s">
        <v>11</v>
      </c>
      <c r="F35" s="229" t="s">
        <v>11</v>
      </c>
      <c r="G35" s="229" t="s">
        <v>11</v>
      </c>
    </row>
    <row r="36" spans="1:7">
      <c r="A36" s="228" t="s">
        <v>114</v>
      </c>
      <c r="B36" s="229" t="s">
        <v>11</v>
      </c>
      <c r="C36" s="229" t="s">
        <v>11</v>
      </c>
      <c r="D36" s="229" t="s">
        <v>11</v>
      </c>
      <c r="E36" s="229" t="s">
        <v>11</v>
      </c>
      <c r="F36" s="229" t="s">
        <v>11</v>
      </c>
      <c r="G36" s="229" t="s">
        <v>11</v>
      </c>
    </row>
    <row r="37" spans="1:7">
      <c r="A37" s="228" t="s">
        <v>22</v>
      </c>
      <c r="B37" s="229" t="s">
        <v>11</v>
      </c>
      <c r="C37" s="229" t="s">
        <v>11</v>
      </c>
      <c r="D37" s="229" t="s">
        <v>11</v>
      </c>
      <c r="E37" s="229" t="s">
        <v>11</v>
      </c>
      <c r="F37" s="229" t="s">
        <v>11</v>
      </c>
      <c r="G37" s="229" t="s">
        <v>11</v>
      </c>
    </row>
    <row r="38" spans="1:7">
      <c r="A38" s="228" t="s">
        <v>23</v>
      </c>
      <c r="B38" s="229" t="s">
        <v>11</v>
      </c>
      <c r="C38" s="229" t="s">
        <v>11</v>
      </c>
      <c r="D38" s="229" t="s">
        <v>11</v>
      </c>
      <c r="E38" s="229" t="s">
        <v>11</v>
      </c>
      <c r="F38" s="229" t="s">
        <v>11</v>
      </c>
      <c r="G38" s="229" t="s">
        <v>11</v>
      </c>
    </row>
    <row r="39" spans="1:7">
      <c r="A39" s="228" t="s">
        <v>24</v>
      </c>
      <c r="B39" s="229" t="s">
        <v>11</v>
      </c>
      <c r="C39" s="229" t="s">
        <v>11</v>
      </c>
      <c r="D39" s="229" t="s">
        <v>11</v>
      </c>
      <c r="E39" s="229" t="s">
        <v>11</v>
      </c>
      <c r="F39" s="229" t="s">
        <v>11</v>
      </c>
      <c r="G39" s="229" t="s">
        <v>11</v>
      </c>
    </row>
    <row r="40" spans="1:7">
      <c r="A40" s="228" t="s">
        <v>115</v>
      </c>
      <c r="B40" s="229" t="s">
        <v>11</v>
      </c>
      <c r="C40" s="229" t="s">
        <v>11</v>
      </c>
      <c r="D40" s="229" t="s">
        <v>11</v>
      </c>
      <c r="E40" s="229" t="s">
        <v>11</v>
      </c>
      <c r="F40" s="229" t="s">
        <v>11</v>
      </c>
      <c r="G40" s="229" t="s">
        <v>11</v>
      </c>
    </row>
    <row r="41" spans="1:7" s="208" customFormat="1" ht="15.75">
      <c r="A41" s="228" t="s">
        <v>26</v>
      </c>
      <c r="B41" s="229" t="s">
        <v>11</v>
      </c>
      <c r="C41" s="229" t="s">
        <v>11</v>
      </c>
      <c r="D41" s="229" t="s">
        <v>11</v>
      </c>
      <c r="E41" s="229" t="s">
        <v>11</v>
      </c>
      <c r="F41" s="229" t="s">
        <v>11</v>
      </c>
      <c r="G41" s="229" t="s">
        <v>11</v>
      </c>
    </row>
    <row r="42" spans="1:7" ht="15.75" customHeight="1">
      <c r="A42" s="234" t="s">
        <v>116</v>
      </c>
      <c r="B42" s="229" t="s">
        <v>11</v>
      </c>
      <c r="C42" s="229" t="s">
        <v>11</v>
      </c>
      <c r="D42" s="229" t="s">
        <v>11</v>
      </c>
      <c r="E42" s="229" t="s">
        <v>11</v>
      </c>
      <c r="F42" s="229" t="s">
        <v>11</v>
      </c>
      <c r="G42" s="229" t="s">
        <v>11</v>
      </c>
    </row>
    <row r="43" spans="1:7" ht="6.75" customHeight="1">
      <c r="B43" s="238"/>
      <c r="C43" s="238"/>
      <c r="D43" s="239"/>
      <c r="E43" s="239"/>
      <c r="F43" s="231"/>
      <c r="G43" s="232"/>
    </row>
    <row r="44" spans="1:7" ht="15.75" customHeight="1">
      <c r="A44" s="212" t="s">
        <v>7</v>
      </c>
      <c r="B44" s="240"/>
      <c r="C44" s="240"/>
      <c r="D44" s="240"/>
      <c r="E44" s="240"/>
      <c r="F44" s="241"/>
      <c r="G44" s="232"/>
    </row>
    <row r="45" spans="1:7" ht="15.75" customHeight="1">
      <c r="A45" s="228" t="s">
        <v>124</v>
      </c>
      <c r="B45" s="229" t="s">
        <v>125</v>
      </c>
      <c r="C45" s="230">
        <v>5.8</v>
      </c>
      <c r="D45" s="230">
        <v>10.99</v>
      </c>
      <c r="E45" s="230">
        <v>8.34</v>
      </c>
      <c r="F45" s="231">
        <v>10.5</v>
      </c>
      <c r="G45" s="232">
        <v>9.31</v>
      </c>
    </row>
    <row r="46" spans="1:7">
      <c r="A46" s="228" t="s">
        <v>12</v>
      </c>
      <c r="B46" s="230">
        <v>2.2200000000000002</v>
      </c>
      <c r="C46" s="230">
        <v>4.91</v>
      </c>
      <c r="D46" s="230">
        <v>11.17</v>
      </c>
      <c r="E46" s="230">
        <v>6.71</v>
      </c>
      <c r="F46" s="231">
        <v>15.36</v>
      </c>
      <c r="G46" s="232">
        <v>9.24</v>
      </c>
    </row>
    <row r="47" spans="1:7">
      <c r="A47" s="228" t="s">
        <v>113</v>
      </c>
      <c r="B47" s="229" t="s">
        <v>125</v>
      </c>
      <c r="C47" s="230">
        <v>15.39</v>
      </c>
      <c r="D47" s="230">
        <v>16.95</v>
      </c>
      <c r="E47" s="230">
        <v>16.100000000000001</v>
      </c>
      <c r="F47" s="231">
        <v>19.72</v>
      </c>
      <c r="G47" s="232">
        <v>17.079999999999998</v>
      </c>
    </row>
    <row r="48" spans="1:7">
      <c r="A48" s="228" t="s">
        <v>14</v>
      </c>
      <c r="B48" s="230">
        <v>3.86</v>
      </c>
      <c r="C48" s="230">
        <v>13.89</v>
      </c>
      <c r="D48" s="230">
        <v>15.51</v>
      </c>
      <c r="E48" s="230">
        <v>10.58</v>
      </c>
      <c r="F48" s="231">
        <v>15.63</v>
      </c>
      <c r="G48" s="232">
        <v>12.21</v>
      </c>
    </row>
    <row r="49" spans="1:7">
      <c r="A49" s="228" t="s">
        <v>15</v>
      </c>
      <c r="B49" s="230">
        <v>2.6</v>
      </c>
      <c r="C49" s="230">
        <v>10.24</v>
      </c>
      <c r="D49" s="230">
        <v>16.73</v>
      </c>
      <c r="E49" s="230">
        <v>8.4700000000000006</v>
      </c>
      <c r="F49" s="231">
        <v>24.3</v>
      </c>
      <c r="G49" s="232">
        <v>11.25</v>
      </c>
    </row>
    <row r="50" spans="1:7">
      <c r="A50" s="228" t="s">
        <v>16</v>
      </c>
      <c r="B50" s="230">
        <v>5.6</v>
      </c>
      <c r="C50" s="230">
        <v>10.45</v>
      </c>
      <c r="D50" s="230">
        <v>19.93</v>
      </c>
      <c r="E50" s="230">
        <v>14.01</v>
      </c>
      <c r="F50" s="231">
        <v>20.05</v>
      </c>
      <c r="G50" s="232">
        <v>16.25</v>
      </c>
    </row>
    <row r="51" spans="1:7">
      <c r="A51" s="228" t="s">
        <v>17</v>
      </c>
      <c r="B51" s="230">
        <v>5.86</v>
      </c>
      <c r="C51" s="230">
        <v>26.54</v>
      </c>
      <c r="D51" s="230">
        <v>32.729999999999997</v>
      </c>
      <c r="E51" s="230">
        <v>16.329999999999998</v>
      </c>
      <c r="F51" s="231">
        <v>39.11</v>
      </c>
      <c r="G51" s="232">
        <v>25.34</v>
      </c>
    </row>
    <row r="52" spans="1:7">
      <c r="A52" s="228" t="s">
        <v>114</v>
      </c>
      <c r="B52" s="230">
        <v>5.15</v>
      </c>
      <c r="C52" s="230">
        <v>9.5399999999999991</v>
      </c>
      <c r="D52" s="230">
        <v>16.07</v>
      </c>
      <c r="E52" s="230">
        <v>11.67</v>
      </c>
      <c r="F52" s="231">
        <v>24.36</v>
      </c>
      <c r="G52" s="232">
        <v>15.95</v>
      </c>
    </row>
    <row r="53" spans="1:7" ht="16.5" customHeight="1">
      <c r="A53" s="228" t="s">
        <v>22</v>
      </c>
      <c r="B53" s="230">
        <v>6.13</v>
      </c>
      <c r="C53" s="230">
        <v>9.25</v>
      </c>
      <c r="D53" s="230">
        <v>34.69</v>
      </c>
      <c r="E53" s="230">
        <v>22.1</v>
      </c>
      <c r="F53" s="231">
        <v>44.1</v>
      </c>
      <c r="G53" s="232">
        <v>30.98</v>
      </c>
    </row>
    <row r="54" spans="1:7" ht="15.75" customHeight="1">
      <c r="A54" s="228" t="s">
        <v>23</v>
      </c>
      <c r="B54" s="229" t="s">
        <v>125</v>
      </c>
      <c r="C54" s="230">
        <v>9.68</v>
      </c>
      <c r="D54" s="230">
        <v>12.91</v>
      </c>
      <c r="E54" s="230">
        <v>10.87</v>
      </c>
      <c r="F54" s="231">
        <v>15.16</v>
      </c>
      <c r="G54" s="232">
        <v>11.9</v>
      </c>
    </row>
    <row r="55" spans="1:7">
      <c r="A55" s="228" t="s">
        <v>24</v>
      </c>
      <c r="B55" s="230">
        <v>3.5</v>
      </c>
      <c r="C55" s="230">
        <v>8.5399999999999991</v>
      </c>
      <c r="D55" s="230">
        <v>12.43</v>
      </c>
      <c r="E55" s="230">
        <v>9.65</v>
      </c>
      <c r="F55" s="231">
        <v>15.61</v>
      </c>
      <c r="G55" s="232">
        <v>11.96</v>
      </c>
    </row>
    <row r="56" spans="1:7">
      <c r="A56" s="228" t="s">
        <v>115</v>
      </c>
      <c r="B56" s="230">
        <v>4.3600000000000003</v>
      </c>
      <c r="C56" s="230">
        <v>12.66</v>
      </c>
      <c r="D56" s="230">
        <v>17.440000000000001</v>
      </c>
      <c r="E56" s="230">
        <v>10.88</v>
      </c>
      <c r="F56" s="231">
        <v>24.48</v>
      </c>
      <c r="G56" s="232">
        <v>15.84</v>
      </c>
    </row>
    <row r="57" spans="1:7">
      <c r="A57" s="228" t="s">
        <v>26</v>
      </c>
      <c r="B57" s="230">
        <v>4.18</v>
      </c>
      <c r="C57" s="230">
        <v>9.34</v>
      </c>
      <c r="D57" s="230">
        <v>19.82</v>
      </c>
      <c r="E57" s="230">
        <v>10.15</v>
      </c>
      <c r="F57" s="231">
        <v>21.64</v>
      </c>
      <c r="G57" s="232">
        <v>13.9</v>
      </c>
    </row>
    <row r="58" spans="1:7" ht="16.5" thickBot="1">
      <c r="A58" s="242" t="s">
        <v>116</v>
      </c>
      <c r="B58" s="243">
        <v>4.4400000000000004</v>
      </c>
      <c r="C58" s="243">
        <v>8.9600000000000009</v>
      </c>
      <c r="D58" s="243">
        <v>18.11</v>
      </c>
      <c r="E58" s="243">
        <v>11.51</v>
      </c>
      <c r="F58" s="244">
        <v>22.35</v>
      </c>
      <c r="G58" s="245">
        <v>15.22</v>
      </c>
    </row>
    <row r="59" spans="1:7">
      <c r="A59" s="259" t="s">
        <v>127</v>
      </c>
      <c r="B59" s="247"/>
      <c r="C59" s="247"/>
      <c r="D59" s="240"/>
      <c r="E59" s="240"/>
      <c r="F59" s="248"/>
    </row>
    <row r="60" spans="1:7">
      <c r="A60" s="246" t="s">
        <v>20</v>
      </c>
      <c r="B60" s="247"/>
      <c r="C60" s="247"/>
      <c r="D60" s="240"/>
      <c r="E60" s="240"/>
      <c r="F60" s="248"/>
    </row>
    <row r="61" spans="1:7">
      <c r="B61" s="247"/>
      <c r="C61" s="247"/>
      <c r="D61" s="240"/>
      <c r="E61" s="240"/>
      <c r="F61" s="248"/>
    </row>
    <row r="62" spans="1:7" ht="21.75" customHeight="1">
      <c r="A62" s="227" t="s">
        <v>128</v>
      </c>
      <c r="B62" s="247"/>
      <c r="C62" s="247"/>
      <c r="D62" s="240"/>
      <c r="E62" s="240"/>
      <c r="F62" s="248"/>
    </row>
    <row r="63" spans="1:7">
      <c r="B63" s="247"/>
      <c r="C63" s="247"/>
      <c r="D63" s="240"/>
      <c r="E63" s="240"/>
      <c r="F63" s="248"/>
    </row>
    <row r="64" spans="1:7" s="224" customFormat="1">
      <c r="A64" s="209"/>
      <c r="B64" s="249"/>
      <c r="C64" s="249"/>
      <c r="D64" s="250"/>
      <c r="E64" s="250"/>
      <c r="F64" s="250"/>
      <c r="G64" s="250"/>
    </row>
    <row r="65" spans="1:9" ht="15.75">
      <c r="A65" s="212" t="s">
        <v>7</v>
      </c>
      <c r="B65" s="249"/>
      <c r="C65" s="249"/>
      <c r="D65" s="250"/>
      <c r="E65" s="250"/>
      <c r="F65" s="250"/>
      <c r="G65" s="250"/>
    </row>
    <row r="66" spans="1:9">
      <c r="A66" s="228" t="s">
        <v>129</v>
      </c>
      <c r="B66" s="251" t="s">
        <v>119</v>
      </c>
      <c r="C66" s="251">
        <f>IF(ISERR((C45-C$58)/C$58*100),"n/a",IF(((C45-C$58)/C$58*100)=0,"-",((C45-C$58)/C$58*100)))</f>
        <v>-35.267857142857153</v>
      </c>
      <c r="D66" s="251">
        <f t="shared" ref="D66:G66" si="0">IF(ISERR((D45-D$58)/D$58*100),"n/a",IF(((D45-D$58)/D$58*100)=0,"-",((D45-D$58)/D$58*100)))</f>
        <v>-39.315295416896738</v>
      </c>
      <c r="E66" s="251">
        <f t="shared" si="0"/>
        <v>-27.541268462206776</v>
      </c>
      <c r="F66" s="251">
        <f t="shared" si="0"/>
        <v>-53.020134228187921</v>
      </c>
      <c r="G66" s="251">
        <f t="shared" si="0"/>
        <v>-38.830486202365307</v>
      </c>
    </row>
    <row r="67" spans="1:9">
      <c r="A67" s="228" t="s">
        <v>12</v>
      </c>
      <c r="B67" s="251">
        <f t="shared" ref="B67:G68" si="1">IF(ISERR((B46-B$58)/B$58*100),"n/a",IF(((B46-B$58)/B$58*100)=0,"-",((B46-B$58)/B$58*100)))</f>
        <v>-50</v>
      </c>
      <c r="C67" s="251">
        <f t="shared" si="1"/>
        <v>-45.200892857142861</v>
      </c>
      <c r="D67" s="251">
        <f t="shared" si="1"/>
        <v>-38.321369409166209</v>
      </c>
      <c r="E67" s="251">
        <f t="shared" si="1"/>
        <v>-41.702867072111204</v>
      </c>
      <c r="F67" s="251">
        <f t="shared" si="1"/>
        <v>-31.27516778523491</v>
      </c>
      <c r="G67" s="251">
        <f t="shared" si="1"/>
        <v>-39.290407358738506</v>
      </c>
    </row>
    <row r="68" spans="1:9">
      <c r="A68" s="228" t="s">
        <v>113</v>
      </c>
      <c r="B68" s="251" t="s">
        <v>119</v>
      </c>
      <c r="C68" s="251">
        <f t="shared" si="1"/>
        <v>71.763392857142847</v>
      </c>
      <c r="D68" s="251">
        <f t="shared" si="1"/>
        <v>-6.4053009387078976</v>
      </c>
      <c r="E68" s="251">
        <f t="shared" si="1"/>
        <v>39.878366637706357</v>
      </c>
      <c r="F68" s="251">
        <f t="shared" si="1"/>
        <v>-11.767337807606275</v>
      </c>
      <c r="G68" s="251">
        <f t="shared" si="1"/>
        <v>12.220762155059116</v>
      </c>
    </row>
    <row r="69" spans="1:9">
      <c r="A69" s="228" t="s">
        <v>14</v>
      </c>
      <c r="B69" s="251">
        <f t="shared" ref="B69:G75" si="2">IF(ISERR((B48-B$58)/B$58*100),"n/a",IF(((B48-B$58)/B$58*100)=0,"-",((B48-B$58)/B$58*100)))</f>
        <v>-13.063063063063074</v>
      </c>
      <c r="C69" s="251">
        <f t="shared" si="2"/>
        <v>55.022321428571416</v>
      </c>
      <c r="D69" s="251">
        <f t="shared" si="2"/>
        <v>-14.356709000552179</v>
      </c>
      <c r="E69" s="251">
        <f t="shared" si="2"/>
        <v>-8.0799304952215447</v>
      </c>
      <c r="F69" s="251">
        <f t="shared" si="2"/>
        <v>-30.067114093959734</v>
      </c>
      <c r="G69" s="251">
        <f t="shared" si="2"/>
        <v>-19.776609724047304</v>
      </c>
    </row>
    <row r="70" spans="1:9" ht="15.75">
      <c r="A70" s="228" t="s">
        <v>15</v>
      </c>
      <c r="B70" s="251">
        <f t="shared" si="2"/>
        <v>-41.441441441441448</v>
      </c>
      <c r="C70" s="251">
        <f t="shared" si="2"/>
        <v>14.285714285714276</v>
      </c>
      <c r="D70" s="251">
        <f t="shared" si="2"/>
        <v>-7.6200993926007685</v>
      </c>
      <c r="E70" s="251">
        <f t="shared" si="2"/>
        <v>-26.411815812337093</v>
      </c>
      <c r="F70" s="251">
        <f t="shared" si="2"/>
        <v>8.7248322147650956</v>
      </c>
      <c r="G70" s="251">
        <f t="shared" si="2"/>
        <v>-26.084099868593956</v>
      </c>
      <c r="I70" s="252" t="s">
        <v>120</v>
      </c>
    </row>
    <row r="71" spans="1:9" ht="15.75">
      <c r="A71" s="228" t="s">
        <v>16</v>
      </c>
      <c r="B71" s="251">
        <f t="shared" si="2"/>
        <v>26.12612612612611</v>
      </c>
      <c r="C71" s="251">
        <f t="shared" si="2"/>
        <v>16.629464285714267</v>
      </c>
      <c r="D71" s="251">
        <f t="shared" si="2"/>
        <v>10.049696300386529</v>
      </c>
      <c r="E71" s="251">
        <f t="shared" si="2"/>
        <v>21.720243266724587</v>
      </c>
      <c r="F71" s="251">
        <f t="shared" si="2"/>
        <v>-10.290827740492173</v>
      </c>
      <c r="G71" s="251">
        <f t="shared" si="2"/>
        <v>6.7674113009198376</v>
      </c>
      <c r="I71" s="252" t="s">
        <v>121</v>
      </c>
    </row>
    <row r="72" spans="1:9">
      <c r="A72" s="228" t="s">
        <v>17</v>
      </c>
      <c r="B72" s="251">
        <f t="shared" si="2"/>
        <v>31.981981981981978</v>
      </c>
      <c r="C72" s="251">
        <f t="shared" si="2"/>
        <v>196.20535714285708</v>
      </c>
      <c r="D72" s="251">
        <f t="shared" si="2"/>
        <v>80.728879072335715</v>
      </c>
      <c r="E72" s="251">
        <f t="shared" si="2"/>
        <v>41.876629018244991</v>
      </c>
      <c r="F72" s="251">
        <f t="shared" si="2"/>
        <v>74.988814317673373</v>
      </c>
      <c r="G72" s="251">
        <f t="shared" si="2"/>
        <v>66.491458607095922</v>
      </c>
    </row>
    <row r="73" spans="1:9">
      <c r="A73" s="228" t="s">
        <v>114</v>
      </c>
      <c r="B73" s="251">
        <f t="shared" si="2"/>
        <v>15.990990990990989</v>
      </c>
      <c r="C73" s="251">
        <f t="shared" si="2"/>
        <v>6.4732142857142652</v>
      </c>
      <c r="D73" s="251">
        <f t="shared" si="2"/>
        <v>-11.264494754279401</v>
      </c>
      <c r="E73" s="251">
        <f t="shared" si="2"/>
        <v>1.3900955690703749</v>
      </c>
      <c r="F73" s="251">
        <f t="shared" si="2"/>
        <v>8.993288590604017</v>
      </c>
      <c r="G73" s="251">
        <f t="shared" si="2"/>
        <v>4.7963206307490056</v>
      </c>
    </row>
    <row r="74" spans="1:9">
      <c r="A74" s="228" t="s">
        <v>22</v>
      </c>
      <c r="B74" s="251">
        <f t="shared" si="2"/>
        <v>38.063063063063048</v>
      </c>
      <c r="C74" s="251">
        <f t="shared" si="2"/>
        <v>3.2366071428571326</v>
      </c>
      <c r="D74" s="251">
        <f t="shared" si="2"/>
        <v>91.551628934290434</v>
      </c>
      <c r="E74" s="251">
        <f t="shared" si="2"/>
        <v>92.006950477845379</v>
      </c>
      <c r="F74" s="251">
        <f t="shared" si="2"/>
        <v>97.315436241610726</v>
      </c>
      <c r="G74" s="251">
        <f t="shared" si="2"/>
        <v>103.54796320630749</v>
      </c>
    </row>
    <row r="75" spans="1:9">
      <c r="A75" s="228" t="s">
        <v>23</v>
      </c>
      <c r="B75" s="251" t="s">
        <v>119</v>
      </c>
      <c r="C75" s="251">
        <f t="shared" si="2"/>
        <v>8.0357142857142723</v>
      </c>
      <c r="D75" s="251">
        <f t="shared" si="2"/>
        <v>-28.713418001104358</v>
      </c>
      <c r="E75" s="251">
        <f t="shared" si="2"/>
        <v>-5.5603822762814996</v>
      </c>
      <c r="F75" s="251">
        <f t="shared" si="2"/>
        <v>-32.170022371364659</v>
      </c>
      <c r="G75" s="251">
        <f t="shared" si="2"/>
        <v>-21.813403416557161</v>
      </c>
    </row>
    <row r="76" spans="1:9">
      <c r="A76" s="228" t="s">
        <v>24</v>
      </c>
      <c r="B76" s="251">
        <f t="shared" ref="B76:G78" si="3">IF(ISERR((B55-B$58)/B$58*100),"n/a",IF(((B55-B$58)/B$58*100)=0,"-",((B55-B$58)/B$58*100)))</f>
        <v>-21.171171171171178</v>
      </c>
      <c r="C76" s="251">
        <f t="shared" si="3"/>
        <v>-4.6875000000000187</v>
      </c>
      <c r="D76" s="251">
        <f t="shared" si="3"/>
        <v>-31.363887355052455</v>
      </c>
      <c r="E76" s="251">
        <f t="shared" si="3"/>
        <v>-16.159860990443089</v>
      </c>
      <c r="F76" s="251">
        <f t="shared" si="3"/>
        <v>-30.156599552572715</v>
      </c>
      <c r="G76" s="251">
        <f t="shared" si="3"/>
        <v>-21.419185282522992</v>
      </c>
    </row>
    <row r="77" spans="1:9">
      <c r="A77" s="228" t="s">
        <v>115</v>
      </c>
      <c r="B77" s="251">
        <f t="shared" si="3"/>
        <v>-1.8018018018018032</v>
      </c>
      <c r="C77" s="251">
        <f t="shared" si="3"/>
        <v>41.294642857142847</v>
      </c>
      <c r="D77" s="251">
        <f t="shared" si="3"/>
        <v>-3.6996134732192059</v>
      </c>
      <c r="E77" s="251">
        <f t="shared" si="3"/>
        <v>-5.4735013032145874</v>
      </c>
      <c r="F77" s="251">
        <f t="shared" si="3"/>
        <v>9.5302013422818739</v>
      </c>
      <c r="G77" s="251">
        <f t="shared" si="3"/>
        <v>4.0735873850197057</v>
      </c>
    </row>
    <row r="78" spans="1:9" ht="15.75" thickBot="1">
      <c r="A78" s="253" t="s">
        <v>26</v>
      </c>
      <c r="B78" s="254">
        <f t="shared" si="3"/>
        <v>-5.8558558558558707</v>
      </c>
      <c r="C78" s="254">
        <f t="shared" si="3"/>
        <v>4.2410714285714173</v>
      </c>
      <c r="D78" s="254">
        <f t="shared" si="3"/>
        <v>9.4422970734400931</v>
      </c>
      <c r="E78" s="254">
        <f t="shared" si="3"/>
        <v>-11.815812337098171</v>
      </c>
      <c r="F78" s="254">
        <f t="shared" si="3"/>
        <v>-3.17673378076063</v>
      </c>
      <c r="G78" s="254">
        <f t="shared" si="3"/>
        <v>-8.6727989487516428</v>
      </c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1"/>
  <sheetViews>
    <sheetView zoomScaleNormal="100" workbookViewId="0"/>
  </sheetViews>
  <sheetFormatPr defaultRowHeight="12.75"/>
  <cols>
    <col min="1" max="1" width="10.85546875" style="261" customWidth="1"/>
    <col min="2" max="2" width="15.28515625" style="261" customWidth="1"/>
    <col min="3" max="16384" width="9.140625" style="2"/>
  </cols>
  <sheetData>
    <row r="1" spans="1:14" ht="15">
      <c r="A1" s="260" t="s">
        <v>130</v>
      </c>
    </row>
    <row r="2" spans="1:14" ht="15">
      <c r="A2" s="260" t="s">
        <v>44</v>
      </c>
    </row>
    <row r="3" spans="1:14" ht="15">
      <c r="A3" s="260" t="s">
        <v>131</v>
      </c>
    </row>
    <row r="4" spans="1:14" ht="15">
      <c r="A4" s="260" t="s">
        <v>132</v>
      </c>
    </row>
    <row r="5" spans="1:14" ht="13.5" thickBot="1"/>
    <row r="6" spans="1:14" ht="25.5">
      <c r="A6" s="262"/>
      <c r="B6" s="262"/>
      <c r="C6" s="263" t="s">
        <v>133</v>
      </c>
      <c r="D6" s="263" t="s">
        <v>134</v>
      </c>
      <c r="E6" s="263" t="s">
        <v>135</v>
      </c>
      <c r="F6" s="263" t="s">
        <v>136</v>
      </c>
      <c r="G6" s="263" t="s">
        <v>137</v>
      </c>
      <c r="H6" s="263" t="s">
        <v>40</v>
      </c>
      <c r="I6" s="263" t="s">
        <v>133</v>
      </c>
      <c r="J6" s="263" t="s">
        <v>134</v>
      </c>
      <c r="K6" s="263" t="s">
        <v>135</v>
      </c>
      <c r="L6" s="263" t="s">
        <v>136</v>
      </c>
      <c r="M6" s="263" t="s">
        <v>137</v>
      </c>
      <c r="N6" s="263" t="s">
        <v>40</v>
      </c>
    </row>
    <row r="7" spans="1:14" ht="13.5" thickBot="1">
      <c r="A7" s="264"/>
      <c r="B7" s="264"/>
      <c r="C7" s="265"/>
      <c r="D7" s="265"/>
      <c r="E7" s="265"/>
      <c r="F7" s="265"/>
      <c r="G7" s="265"/>
      <c r="H7" s="265"/>
      <c r="I7" s="265" t="s">
        <v>138</v>
      </c>
      <c r="J7" s="265" t="s">
        <v>138</v>
      </c>
      <c r="K7" s="265" t="s">
        <v>138</v>
      </c>
      <c r="L7" s="265" t="s">
        <v>138</v>
      </c>
      <c r="M7" s="265" t="s">
        <v>138</v>
      </c>
      <c r="N7" s="265" t="s">
        <v>138</v>
      </c>
    </row>
    <row r="8" spans="1:14" ht="15.75" thickTop="1">
      <c r="A8" s="266" t="s">
        <v>3</v>
      </c>
      <c r="B8" s="260" t="s">
        <v>139</v>
      </c>
      <c r="C8" s="267">
        <v>3</v>
      </c>
      <c r="D8" s="267">
        <v>3</v>
      </c>
      <c r="E8" s="267">
        <v>2</v>
      </c>
      <c r="F8" s="267">
        <v>2</v>
      </c>
      <c r="G8" s="267">
        <v>3</v>
      </c>
      <c r="H8" s="267">
        <v>12</v>
      </c>
      <c r="I8" s="267">
        <v>5.8</v>
      </c>
      <c r="J8" s="267">
        <v>7</v>
      </c>
      <c r="K8" s="267">
        <v>7.7</v>
      </c>
      <c r="L8" s="267">
        <v>12</v>
      </c>
      <c r="M8" s="267">
        <v>11.8</v>
      </c>
      <c r="N8" s="267">
        <v>8.1</v>
      </c>
    </row>
    <row r="9" spans="1:14" ht="15">
      <c r="A9" s="266"/>
      <c r="B9" s="260" t="s">
        <v>140</v>
      </c>
      <c r="C9" s="267">
        <v>5</v>
      </c>
      <c r="D9" s="267">
        <v>4</v>
      </c>
      <c r="E9" s="267">
        <v>0</v>
      </c>
      <c r="F9" s="267">
        <v>1</v>
      </c>
      <c r="G9" s="267">
        <v>1</v>
      </c>
      <c r="H9" s="267">
        <v>11</v>
      </c>
      <c r="I9" s="267">
        <v>9.8000000000000007</v>
      </c>
      <c r="J9" s="267">
        <v>9.1999999999999993</v>
      </c>
      <c r="K9" s="267">
        <v>2.1</v>
      </c>
      <c r="L9" s="267">
        <v>6</v>
      </c>
      <c r="M9" s="267">
        <v>3.5</v>
      </c>
      <c r="N9" s="267">
        <v>7.2</v>
      </c>
    </row>
    <row r="10" spans="1:14" ht="15">
      <c r="A10" s="266"/>
      <c r="B10" s="260" t="s">
        <v>141</v>
      </c>
      <c r="C10" s="267">
        <v>4</v>
      </c>
      <c r="D10" s="267">
        <v>2</v>
      </c>
      <c r="E10" s="267">
        <v>1</v>
      </c>
      <c r="F10" s="267">
        <v>1</v>
      </c>
      <c r="G10" s="267">
        <v>2</v>
      </c>
      <c r="H10" s="267">
        <v>10</v>
      </c>
      <c r="I10" s="267">
        <v>7.8</v>
      </c>
      <c r="J10" s="267">
        <v>5.2</v>
      </c>
      <c r="K10" s="267">
        <v>4.8</v>
      </c>
      <c r="L10" s="267">
        <v>6.6</v>
      </c>
      <c r="M10" s="267">
        <v>7.1</v>
      </c>
      <c r="N10" s="267">
        <v>6.4</v>
      </c>
    </row>
    <row r="11" spans="1:14" ht="15">
      <c r="A11" s="266"/>
      <c r="B11" s="260" t="s">
        <v>142</v>
      </c>
      <c r="C11" s="267">
        <v>5</v>
      </c>
      <c r="D11" s="267">
        <v>2</v>
      </c>
      <c r="E11" s="267">
        <v>2</v>
      </c>
      <c r="F11" s="267">
        <v>1</v>
      </c>
      <c r="G11" s="267">
        <v>1</v>
      </c>
      <c r="H11" s="267">
        <v>11</v>
      </c>
      <c r="I11" s="267">
        <v>9.6</v>
      </c>
      <c r="J11" s="267">
        <v>5.8</v>
      </c>
      <c r="K11" s="267">
        <v>8</v>
      </c>
      <c r="L11" s="267">
        <v>4.5</v>
      </c>
      <c r="M11" s="267">
        <v>5.7</v>
      </c>
      <c r="N11" s="267">
        <v>7.2</v>
      </c>
    </row>
    <row r="12" spans="1:14" ht="15">
      <c r="A12" s="266"/>
      <c r="B12" s="260" t="s">
        <v>143</v>
      </c>
      <c r="C12" s="267">
        <v>4</v>
      </c>
      <c r="D12" s="267">
        <v>4</v>
      </c>
      <c r="E12" s="267">
        <v>2</v>
      </c>
      <c r="F12" s="267">
        <v>1</v>
      </c>
      <c r="G12" s="267">
        <v>3</v>
      </c>
      <c r="H12" s="267">
        <v>15</v>
      </c>
      <c r="I12" s="268">
        <v>8.5</v>
      </c>
      <c r="J12" s="268">
        <v>10.8</v>
      </c>
      <c r="K12" s="267">
        <v>11.6</v>
      </c>
      <c r="L12" s="267">
        <v>6.6</v>
      </c>
      <c r="M12" s="267">
        <v>12.6</v>
      </c>
      <c r="N12" s="267">
        <v>10</v>
      </c>
    </row>
    <row r="13" spans="1:14" ht="15">
      <c r="A13" s="266"/>
      <c r="B13" s="260" t="s">
        <v>144</v>
      </c>
      <c r="C13" s="267">
        <v>4</v>
      </c>
      <c r="D13" s="267">
        <v>4</v>
      </c>
      <c r="E13" s="267">
        <v>3</v>
      </c>
      <c r="F13" s="267">
        <v>1</v>
      </c>
      <c r="G13" s="267">
        <v>1</v>
      </c>
      <c r="H13" s="267">
        <v>13</v>
      </c>
      <c r="I13" s="267">
        <v>8.8000000000000007</v>
      </c>
      <c r="J13" s="267">
        <v>8.6999999999999993</v>
      </c>
      <c r="K13" s="267">
        <v>16</v>
      </c>
      <c r="L13" s="267">
        <v>3.4</v>
      </c>
      <c r="M13" s="267">
        <v>4.0999999999999996</v>
      </c>
      <c r="N13" s="267">
        <v>8.3000000000000007</v>
      </c>
    </row>
    <row r="14" spans="1:14" ht="15">
      <c r="A14" s="266"/>
      <c r="B14" s="260" t="s">
        <v>145</v>
      </c>
      <c r="C14" s="267">
        <v>5</v>
      </c>
      <c r="D14" s="267">
        <v>6</v>
      </c>
      <c r="E14" s="267">
        <v>1</v>
      </c>
      <c r="F14" s="267">
        <v>2</v>
      </c>
      <c r="G14" s="267">
        <v>2</v>
      </c>
      <c r="H14" s="267">
        <v>16</v>
      </c>
      <c r="I14" s="267">
        <v>10.1</v>
      </c>
      <c r="J14" s="267">
        <v>15.5</v>
      </c>
      <c r="K14" s="267">
        <v>5.8</v>
      </c>
      <c r="L14" s="267">
        <v>9.8000000000000007</v>
      </c>
      <c r="M14" s="268">
        <v>6.3</v>
      </c>
      <c r="N14" s="267">
        <v>10.3</v>
      </c>
    </row>
    <row r="15" spans="1:14" ht="15">
      <c r="A15" s="266"/>
      <c r="B15" s="260" t="s">
        <v>146</v>
      </c>
      <c r="C15" s="267">
        <v>5</v>
      </c>
      <c r="D15" s="267">
        <v>4</v>
      </c>
      <c r="E15" s="267">
        <v>2</v>
      </c>
      <c r="F15" s="267">
        <v>1</v>
      </c>
      <c r="G15" s="267">
        <v>2</v>
      </c>
      <c r="H15" s="267">
        <v>14</v>
      </c>
      <c r="I15" s="267">
        <v>10.5</v>
      </c>
      <c r="J15" s="267">
        <v>10.3</v>
      </c>
      <c r="K15" s="267">
        <v>11.6</v>
      </c>
      <c r="L15" s="267">
        <v>4.4000000000000004</v>
      </c>
      <c r="M15" s="267">
        <v>6.3</v>
      </c>
      <c r="N15" s="267">
        <v>9.1999999999999993</v>
      </c>
    </row>
    <row r="16" spans="1:14" ht="15">
      <c r="A16" s="266"/>
      <c r="B16" s="260" t="s">
        <v>147</v>
      </c>
      <c r="C16" s="267">
        <v>3</v>
      </c>
      <c r="D16" s="267">
        <v>3</v>
      </c>
      <c r="E16" s="267">
        <v>3</v>
      </c>
      <c r="F16" s="267">
        <v>2</v>
      </c>
      <c r="G16" s="267">
        <v>2</v>
      </c>
      <c r="H16" s="267">
        <v>11</v>
      </c>
      <c r="I16" s="268">
        <v>5.2</v>
      </c>
      <c r="J16" s="267">
        <v>6.8</v>
      </c>
      <c r="K16" s="267">
        <v>13</v>
      </c>
      <c r="L16" s="267">
        <v>10.199999999999999</v>
      </c>
      <c r="M16" s="267">
        <v>6.5</v>
      </c>
      <c r="N16" s="267">
        <v>7.4</v>
      </c>
    </row>
    <row r="17" spans="1:14" ht="15">
      <c r="A17" s="266"/>
      <c r="B17" s="260" t="s">
        <v>148</v>
      </c>
      <c r="C17" s="267">
        <v>4</v>
      </c>
      <c r="D17" s="267">
        <v>4</v>
      </c>
      <c r="E17" s="267">
        <v>1</v>
      </c>
      <c r="F17" s="267">
        <v>2</v>
      </c>
      <c r="G17" s="267">
        <v>3</v>
      </c>
      <c r="H17" s="267">
        <v>14</v>
      </c>
      <c r="I17" s="267">
        <v>7.8</v>
      </c>
      <c r="J17" s="267">
        <v>8.9</v>
      </c>
      <c r="K17" s="267">
        <v>6.8</v>
      </c>
      <c r="L17" s="267">
        <v>9.8000000000000007</v>
      </c>
      <c r="M17" s="267">
        <v>12.6</v>
      </c>
      <c r="N17" s="267">
        <v>9</v>
      </c>
    </row>
    <row r="18" spans="1:14" ht="15">
      <c r="A18" s="266"/>
      <c r="B18" s="260" t="s">
        <v>149</v>
      </c>
      <c r="C18" s="267">
        <v>4</v>
      </c>
      <c r="D18" s="267">
        <v>2</v>
      </c>
      <c r="E18" s="267">
        <v>1</v>
      </c>
      <c r="F18" s="267">
        <v>2</v>
      </c>
      <c r="G18" s="267">
        <v>3</v>
      </c>
      <c r="H18" s="267">
        <v>12</v>
      </c>
      <c r="I18" s="267">
        <v>7.2</v>
      </c>
      <c r="J18" s="267">
        <v>5.3</v>
      </c>
      <c r="K18" s="267">
        <v>5</v>
      </c>
      <c r="L18" s="267">
        <v>13.6</v>
      </c>
      <c r="M18" s="267">
        <v>13.1</v>
      </c>
      <c r="N18" s="267">
        <v>8.1</v>
      </c>
    </row>
    <row r="19" spans="1:14" ht="15">
      <c r="A19" s="266"/>
      <c r="B19" s="260" t="s">
        <v>150</v>
      </c>
      <c r="C19" s="267">
        <v>4</v>
      </c>
      <c r="D19" s="267">
        <v>3</v>
      </c>
      <c r="E19" s="267">
        <v>2</v>
      </c>
      <c r="F19" s="267">
        <v>2</v>
      </c>
      <c r="G19" s="267">
        <v>3</v>
      </c>
      <c r="H19" s="267">
        <v>14</v>
      </c>
      <c r="I19" s="267">
        <v>8.9</v>
      </c>
      <c r="J19" s="267">
        <v>6.6</v>
      </c>
      <c r="K19" s="267">
        <v>7.7</v>
      </c>
      <c r="L19" s="267">
        <v>13.1</v>
      </c>
      <c r="M19" s="267">
        <v>10.3</v>
      </c>
      <c r="N19" s="267">
        <v>8.8000000000000007</v>
      </c>
    </row>
    <row r="20" spans="1:14" ht="15">
      <c r="A20" s="266"/>
      <c r="B20" s="260" t="s">
        <v>151</v>
      </c>
      <c r="C20" s="267">
        <v>50</v>
      </c>
      <c r="D20" s="267">
        <v>41</v>
      </c>
      <c r="E20" s="267">
        <v>20</v>
      </c>
      <c r="F20" s="267">
        <v>18</v>
      </c>
      <c r="G20" s="267">
        <v>25</v>
      </c>
      <c r="H20" s="267">
        <v>153</v>
      </c>
      <c r="I20" s="267">
        <v>100</v>
      </c>
      <c r="J20" s="267">
        <v>100</v>
      </c>
      <c r="K20" s="267">
        <v>100</v>
      </c>
      <c r="L20" s="267">
        <v>100</v>
      </c>
      <c r="M20" s="267">
        <v>100</v>
      </c>
      <c r="N20" s="267">
        <v>100</v>
      </c>
    </row>
    <row r="21" spans="1:14" ht="15">
      <c r="A21" s="260"/>
      <c r="B21" s="260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</row>
    <row r="22" spans="1:14" ht="15">
      <c r="A22" s="266" t="s">
        <v>152</v>
      </c>
      <c r="B22" s="260" t="s">
        <v>139</v>
      </c>
      <c r="C22" s="269" t="s">
        <v>11</v>
      </c>
      <c r="D22" s="269" t="s">
        <v>11</v>
      </c>
      <c r="E22" s="269" t="s">
        <v>11</v>
      </c>
      <c r="F22" s="269" t="s">
        <v>11</v>
      </c>
      <c r="G22" s="269" t="s">
        <v>11</v>
      </c>
      <c r="H22" s="269" t="s">
        <v>11</v>
      </c>
      <c r="I22" s="269" t="s">
        <v>11</v>
      </c>
      <c r="J22" s="269" t="s">
        <v>11</v>
      </c>
      <c r="K22" s="269" t="s">
        <v>11</v>
      </c>
      <c r="L22" s="269" t="s">
        <v>11</v>
      </c>
      <c r="M22" s="269" t="s">
        <v>11</v>
      </c>
      <c r="N22" s="269" t="s">
        <v>11</v>
      </c>
    </row>
    <row r="23" spans="1:14" ht="15">
      <c r="A23" s="266"/>
      <c r="B23" s="260" t="s">
        <v>140</v>
      </c>
      <c r="C23" s="269" t="s">
        <v>11</v>
      </c>
      <c r="D23" s="269" t="s">
        <v>11</v>
      </c>
      <c r="E23" s="269" t="s">
        <v>11</v>
      </c>
      <c r="F23" s="269" t="s">
        <v>11</v>
      </c>
      <c r="G23" s="269" t="s">
        <v>11</v>
      </c>
      <c r="H23" s="269" t="s">
        <v>11</v>
      </c>
      <c r="I23" s="269" t="s">
        <v>11</v>
      </c>
      <c r="J23" s="269" t="s">
        <v>11</v>
      </c>
      <c r="K23" s="269" t="s">
        <v>11</v>
      </c>
      <c r="L23" s="269" t="s">
        <v>11</v>
      </c>
      <c r="M23" s="269" t="s">
        <v>11</v>
      </c>
      <c r="N23" s="269" t="s">
        <v>11</v>
      </c>
    </row>
    <row r="24" spans="1:14" ht="15">
      <c r="A24" s="266"/>
      <c r="B24" s="260" t="s">
        <v>141</v>
      </c>
      <c r="C24" s="269" t="s">
        <v>11</v>
      </c>
      <c r="D24" s="269" t="s">
        <v>11</v>
      </c>
      <c r="E24" s="269" t="s">
        <v>11</v>
      </c>
      <c r="F24" s="269" t="s">
        <v>11</v>
      </c>
      <c r="G24" s="269" t="s">
        <v>11</v>
      </c>
      <c r="H24" s="269" t="s">
        <v>11</v>
      </c>
      <c r="I24" s="269" t="s">
        <v>11</v>
      </c>
      <c r="J24" s="269" t="s">
        <v>11</v>
      </c>
      <c r="K24" s="269" t="s">
        <v>11</v>
      </c>
      <c r="L24" s="269" t="s">
        <v>11</v>
      </c>
      <c r="M24" s="269" t="s">
        <v>11</v>
      </c>
      <c r="N24" s="269" t="s">
        <v>11</v>
      </c>
    </row>
    <row r="25" spans="1:14" ht="15">
      <c r="A25" s="266"/>
      <c r="B25" s="260" t="s">
        <v>142</v>
      </c>
      <c r="C25" s="269" t="s">
        <v>11</v>
      </c>
      <c r="D25" s="269" t="s">
        <v>11</v>
      </c>
      <c r="E25" s="269" t="s">
        <v>11</v>
      </c>
      <c r="F25" s="269" t="s">
        <v>11</v>
      </c>
      <c r="G25" s="269" t="s">
        <v>11</v>
      </c>
      <c r="H25" s="269" t="s">
        <v>11</v>
      </c>
      <c r="I25" s="269" t="s">
        <v>11</v>
      </c>
      <c r="J25" s="269" t="s">
        <v>11</v>
      </c>
      <c r="K25" s="269" t="s">
        <v>11</v>
      </c>
      <c r="L25" s="269" t="s">
        <v>11</v>
      </c>
      <c r="M25" s="269" t="s">
        <v>11</v>
      </c>
      <c r="N25" s="269" t="s">
        <v>11</v>
      </c>
    </row>
    <row r="26" spans="1:14" ht="15">
      <c r="A26" s="266"/>
      <c r="B26" s="260" t="s">
        <v>143</v>
      </c>
      <c r="C26" s="269" t="s">
        <v>11</v>
      </c>
      <c r="D26" s="269" t="s">
        <v>11</v>
      </c>
      <c r="E26" s="269" t="s">
        <v>11</v>
      </c>
      <c r="F26" s="269" t="s">
        <v>11</v>
      </c>
      <c r="G26" s="269" t="s">
        <v>11</v>
      </c>
      <c r="H26" s="269" t="s">
        <v>11</v>
      </c>
      <c r="I26" s="269" t="s">
        <v>11</v>
      </c>
      <c r="J26" s="269" t="s">
        <v>11</v>
      </c>
      <c r="K26" s="269" t="s">
        <v>11</v>
      </c>
      <c r="L26" s="269" t="s">
        <v>11</v>
      </c>
      <c r="M26" s="269" t="s">
        <v>11</v>
      </c>
      <c r="N26" s="269" t="s">
        <v>11</v>
      </c>
    </row>
    <row r="27" spans="1:14" ht="15">
      <c r="A27" s="266"/>
      <c r="B27" s="260" t="s">
        <v>144</v>
      </c>
      <c r="C27" s="269" t="s">
        <v>11</v>
      </c>
      <c r="D27" s="269" t="s">
        <v>11</v>
      </c>
      <c r="E27" s="269" t="s">
        <v>11</v>
      </c>
      <c r="F27" s="269" t="s">
        <v>11</v>
      </c>
      <c r="G27" s="269" t="s">
        <v>11</v>
      </c>
      <c r="H27" s="269" t="s">
        <v>11</v>
      </c>
      <c r="I27" s="269" t="s">
        <v>11</v>
      </c>
      <c r="J27" s="269" t="s">
        <v>11</v>
      </c>
      <c r="K27" s="269" t="s">
        <v>11</v>
      </c>
      <c r="L27" s="269" t="s">
        <v>11</v>
      </c>
      <c r="M27" s="269" t="s">
        <v>11</v>
      </c>
      <c r="N27" s="269" t="s">
        <v>11</v>
      </c>
    </row>
    <row r="28" spans="1:14" ht="15">
      <c r="A28" s="266"/>
      <c r="B28" s="260" t="s">
        <v>145</v>
      </c>
      <c r="C28" s="269" t="s">
        <v>11</v>
      </c>
      <c r="D28" s="269" t="s">
        <v>11</v>
      </c>
      <c r="E28" s="269" t="s">
        <v>11</v>
      </c>
      <c r="F28" s="269" t="s">
        <v>11</v>
      </c>
      <c r="G28" s="269" t="s">
        <v>11</v>
      </c>
      <c r="H28" s="269" t="s">
        <v>11</v>
      </c>
      <c r="I28" s="269" t="s">
        <v>11</v>
      </c>
      <c r="J28" s="269" t="s">
        <v>11</v>
      </c>
      <c r="K28" s="269" t="s">
        <v>11</v>
      </c>
      <c r="L28" s="269" t="s">
        <v>11</v>
      </c>
      <c r="M28" s="269" t="s">
        <v>11</v>
      </c>
      <c r="N28" s="269" t="s">
        <v>11</v>
      </c>
    </row>
    <row r="29" spans="1:14" ht="15">
      <c r="A29" s="266"/>
      <c r="B29" s="260" t="s">
        <v>146</v>
      </c>
      <c r="C29" s="269" t="s">
        <v>11</v>
      </c>
      <c r="D29" s="269" t="s">
        <v>11</v>
      </c>
      <c r="E29" s="269" t="s">
        <v>11</v>
      </c>
      <c r="F29" s="269" t="s">
        <v>11</v>
      </c>
      <c r="G29" s="269" t="s">
        <v>11</v>
      </c>
      <c r="H29" s="269" t="s">
        <v>11</v>
      </c>
      <c r="I29" s="269" t="s">
        <v>11</v>
      </c>
      <c r="J29" s="269" t="s">
        <v>11</v>
      </c>
      <c r="K29" s="269" t="s">
        <v>11</v>
      </c>
      <c r="L29" s="269" t="s">
        <v>11</v>
      </c>
      <c r="M29" s="269" t="s">
        <v>11</v>
      </c>
      <c r="N29" s="269" t="s">
        <v>11</v>
      </c>
    </row>
    <row r="30" spans="1:14" ht="15">
      <c r="A30" s="266"/>
      <c r="B30" s="260" t="s">
        <v>147</v>
      </c>
      <c r="C30" s="269" t="s">
        <v>11</v>
      </c>
      <c r="D30" s="269" t="s">
        <v>11</v>
      </c>
      <c r="E30" s="269" t="s">
        <v>11</v>
      </c>
      <c r="F30" s="269" t="s">
        <v>11</v>
      </c>
      <c r="G30" s="269" t="s">
        <v>11</v>
      </c>
      <c r="H30" s="269" t="s">
        <v>11</v>
      </c>
      <c r="I30" s="269" t="s">
        <v>11</v>
      </c>
      <c r="J30" s="269" t="s">
        <v>11</v>
      </c>
      <c r="K30" s="269" t="s">
        <v>11</v>
      </c>
      <c r="L30" s="269" t="s">
        <v>11</v>
      </c>
      <c r="M30" s="269" t="s">
        <v>11</v>
      </c>
      <c r="N30" s="269" t="s">
        <v>11</v>
      </c>
    </row>
    <row r="31" spans="1:14" ht="15">
      <c r="A31" s="266"/>
      <c r="B31" s="260" t="s">
        <v>148</v>
      </c>
      <c r="C31" s="269" t="s">
        <v>11</v>
      </c>
      <c r="D31" s="269" t="s">
        <v>11</v>
      </c>
      <c r="E31" s="269" t="s">
        <v>11</v>
      </c>
      <c r="F31" s="269" t="s">
        <v>11</v>
      </c>
      <c r="G31" s="269" t="s">
        <v>11</v>
      </c>
      <c r="H31" s="269" t="s">
        <v>11</v>
      </c>
      <c r="I31" s="269" t="s">
        <v>11</v>
      </c>
      <c r="J31" s="269" t="s">
        <v>11</v>
      </c>
      <c r="K31" s="269" t="s">
        <v>11</v>
      </c>
      <c r="L31" s="269" t="s">
        <v>11</v>
      </c>
      <c r="M31" s="269" t="s">
        <v>11</v>
      </c>
      <c r="N31" s="269" t="s">
        <v>11</v>
      </c>
    </row>
    <row r="32" spans="1:14" ht="15">
      <c r="A32" s="266"/>
      <c r="B32" s="260" t="s">
        <v>149</v>
      </c>
      <c r="C32" s="269" t="s">
        <v>11</v>
      </c>
      <c r="D32" s="269" t="s">
        <v>11</v>
      </c>
      <c r="E32" s="269" t="s">
        <v>11</v>
      </c>
      <c r="F32" s="269" t="s">
        <v>11</v>
      </c>
      <c r="G32" s="269" t="s">
        <v>11</v>
      </c>
      <c r="H32" s="269" t="s">
        <v>11</v>
      </c>
      <c r="I32" s="269" t="s">
        <v>11</v>
      </c>
      <c r="J32" s="269" t="s">
        <v>11</v>
      </c>
      <c r="K32" s="269" t="s">
        <v>11</v>
      </c>
      <c r="L32" s="269" t="s">
        <v>11</v>
      </c>
      <c r="M32" s="269" t="s">
        <v>11</v>
      </c>
      <c r="N32" s="269" t="s">
        <v>11</v>
      </c>
    </row>
    <row r="33" spans="1:14" ht="15">
      <c r="A33" s="266"/>
      <c r="B33" s="260" t="s">
        <v>150</v>
      </c>
      <c r="C33" s="269" t="s">
        <v>11</v>
      </c>
      <c r="D33" s="269" t="s">
        <v>11</v>
      </c>
      <c r="E33" s="269" t="s">
        <v>11</v>
      </c>
      <c r="F33" s="269" t="s">
        <v>11</v>
      </c>
      <c r="G33" s="269" t="s">
        <v>11</v>
      </c>
      <c r="H33" s="269" t="s">
        <v>11</v>
      </c>
      <c r="I33" s="269" t="s">
        <v>11</v>
      </c>
      <c r="J33" s="269" t="s">
        <v>11</v>
      </c>
      <c r="K33" s="269" t="s">
        <v>11</v>
      </c>
      <c r="L33" s="269" t="s">
        <v>11</v>
      </c>
      <c r="M33" s="269" t="s">
        <v>11</v>
      </c>
      <c r="N33" s="269" t="s">
        <v>11</v>
      </c>
    </row>
    <row r="34" spans="1:14" ht="15">
      <c r="A34" s="266"/>
      <c r="B34" s="260" t="s">
        <v>151</v>
      </c>
      <c r="C34" s="269" t="s">
        <v>11</v>
      </c>
      <c r="D34" s="269" t="s">
        <v>11</v>
      </c>
      <c r="E34" s="269" t="s">
        <v>11</v>
      </c>
      <c r="F34" s="269" t="s">
        <v>11</v>
      </c>
      <c r="G34" s="269" t="s">
        <v>11</v>
      </c>
      <c r="H34" s="269" t="s">
        <v>11</v>
      </c>
      <c r="I34" s="269" t="s">
        <v>11</v>
      </c>
      <c r="J34" s="269" t="s">
        <v>11</v>
      </c>
      <c r="K34" s="269" t="s">
        <v>11</v>
      </c>
      <c r="L34" s="269" t="s">
        <v>11</v>
      </c>
      <c r="M34" s="269" t="s">
        <v>11</v>
      </c>
      <c r="N34" s="269" t="s">
        <v>11</v>
      </c>
    </row>
    <row r="35" spans="1:14" ht="15">
      <c r="A35" s="260"/>
      <c r="B35" s="260"/>
      <c r="C35" s="267"/>
      <c r="D35" s="267"/>
      <c r="E35" s="267"/>
      <c r="F35" s="267"/>
      <c r="G35" s="267"/>
      <c r="H35" s="270"/>
      <c r="I35" s="267"/>
      <c r="J35" s="267"/>
      <c r="K35" s="267"/>
      <c r="L35" s="267"/>
      <c r="M35" s="267"/>
      <c r="N35" s="267"/>
    </row>
    <row r="36" spans="1:14" ht="15">
      <c r="A36" s="271" t="s">
        <v>40</v>
      </c>
      <c r="B36" s="272" t="s">
        <v>139</v>
      </c>
      <c r="C36" s="273">
        <v>110</v>
      </c>
      <c r="D36" s="273">
        <v>63</v>
      </c>
      <c r="E36" s="273">
        <v>53</v>
      </c>
      <c r="F36" s="273">
        <v>126</v>
      </c>
      <c r="G36" s="273">
        <v>253</v>
      </c>
      <c r="H36" s="273">
        <v>604</v>
      </c>
      <c r="I36" s="273">
        <v>8.6</v>
      </c>
      <c r="J36" s="274">
        <v>7.8</v>
      </c>
      <c r="K36" s="273">
        <v>8</v>
      </c>
      <c r="L36" s="273">
        <v>8.6</v>
      </c>
      <c r="M36" s="273">
        <v>8.6999999999999993</v>
      </c>
      <c r="N36" s="273">
        <v>8.5</v>
      </c>
    </row>
    <row r="37" spans="1:14" ht="15">
      <c r="A37" s="271"/>
      <c r="B37" s="272" t="s">
        <v>140</v>
      </c>
      <c r="C37" s="273">
        <v>105</v>
      </c>
      <c r="D37" s="273">
        <v>60</v>
      </c>
      <c r="E37" s="273">
        <v>56</v>
      </c>
      <c r="F37" s="273">
        <v>134</v>
      </c>
      <c r="G37" s="273">
        <v>247</v>
      </c>
      <c r="H37" s="275">
        <v>603</v>
      </c>
      <c r="I37" s="273">
        <v>8.3000000000000007</v>
      </c>
      <c r="J37" s="274">
        <v>7.5</v>
      </c>
      <c r="K37" s="273">
        <v>8.5</v>
      </c>
      <c r="L37" s="273">
        <v>9.1999999999999993</v>
      </c>
      <c r="M37" s="273">
        <v>8.5</v>
      </c>
      <c r="N37" s="273">
        <v>8.5</v>
      </c>
    </row>
    <row r="38" spans="1:14" ht="15">
      <c r="A38" s="271"/>
      <c r="B38" s="272" t="s">
        <v>141</v>
      </c>
      <c r="C38" s="273">
        <v>92</v>
      </c>
      <c r="D38" s="273">
        <v>60</v>
      </c>
      <c r="E38" s="273">
        <v>44</v>
      </c>
      <c r="F38" s="273">
        <v>123</v>
      </c>
      <c r="G38" s="273">
        <v>241</v>
      </c>
      <c r="H38" s="273">
        <v>560</v>
      </c>
      <c r="I38" s="273">
        <v>7.2</v>
      </c>
      <c r="J38" s="273">
        <v>7.6</v>
      </c>
      <c r="K38" s="273">
        <v>6.7</v>
      </c>
      <c r="L38" s="274">
        <v>8.4</v>
      </c>
      <c r="M38" s="273">
        <v>8.3000000000000007</v>
      </c>
      <c r="N38" s="273">
        <v>7.9</v>
      </c>
    </row>
    <row r="39" spans="1:14" ht="15">
      <c r="A39" s="271"/>
      <c r="B39" s="272" t="s">
        <v>142</v>
      </c>
      <c r="C39" s="273">
        <v>95</v>
      </c>
      <c r="D39" s="273">
        <v>67</v>
      </c>
      <c r="E39" s="273">
        <v>50</v>
      </c>
      <c r="F39" s="273">
        <v>110</v>
      </c>
      <c r="G39" s="273">
        <v>223</v>
      </c>
      <c r="H39" s="273">
        <v>544</v>
      </c>
      <c r="I39" s="273">
        <v>7.4</v>
      </c>
      <c r="J39" s="273">
        <v>8.4</v>
      </c>
      <c r="K39" s="273">
        <v>7.5</v>
      </c>
      <c r="L39" s="273">
        <v>7.5</v>
      </c>
      <c r="M39" s="273">
        <v>7.6</v>
      </c>
      <c r="N39" s="273">
        <v>7.6</v>
      </c>
    </row>
    <row r="40" spans="1:14" ht="15">
      <c r="A40" s="271"/>
      <c r="B40" s="272" t="s">
        <v>143</v>
      </c>
      <c r="C40" s="273">
        <v>108</v>
      </c>
      <c r="D40" s="273">
        <v>76</v>
      </c>
      <c r="E40" s="273">
        <v>58</v>
      </c>
      <c r="F40" s="273">
        <v>126</v>
      </c>
      <c r="G40" s="273">
        <v>243</v>
      </c>
      <c r="H40" s="273">
        <v>611</v>
      </c>
      <c r="I40" s="273">
        <v>8.5</v>
      </c>
      <c r="J40" s="273">
        <v>9.5</v>
      </c>
      <c r="K40" s="273">
        <v>8.6999999999999993</v>
      </c>
      <c r="L40" s="273">
        <v>8.6</v>
      </c>
      <c r="M40" s="273">
        <v>8.3000000000000007</v>
      </c>
      <c r="N40" s="273">
        <v>8.6</v>
      </c>
    </row>
    <row r="41" spans="1:14" ht="15">
      <c r="A41" s="271"/>
      <c r="B41" s="272" t="s">
        <v>144</v>
      </c>
      <c r="C41" s="273">
        <v>106</v>
      </c>
      <c r="D41" s="273">
        <v>72</v>
      </c>
      <c r="E41" s="273">
        <v>63</v>
      </c>
      <c r="F41" s="273">
        <v>122</v>
      </c>
      <c r="G41" s="273">
        <v>237</v>
      </c>
      <c r="H41" s="273">
        <v>601</v>
      </c>
      <c r="I41" s="273">
        <v>8.4</v>
      </c>
      <c r="J41" s="273">
        <v>9</v>
      </c>
      <c r="K41" s="273">
        <v>9.5</v>
      </c>
      <c r="L41" s="274">
        <v>8.3000000000000007</v>
      </c>
      <c r="M41" s="273">
        <v>8.1</v>
      </c>
      <c r="N41" s="273">
        <v>8.4</v>
      </c>
    </row>
    <row r="42" spans="1:14" ht="15">
      <c r="A42" s="271"/>
      <c r="B42" s="272" t="s">
        <v>145</v>
      </c>
      <c r="C42" s="273">
        <v>113</v>
      </c>
      <c r="D42" s="273">
        <v>72</v>
      </c>
      <c r="E42" s="273">
        <v>65</v>
      </c>
      <c r="F42" s="273">
        <v>113</v>
      </c>
      <c r="G42" s="273">
        <v>213</v>
      </c>
      <c r="H42" s="273">
        <v>576</v>
      </c>
      <c r="I42" s="273">
        <v>8.9</v>
      </c>
      <c r="J42" s="273">
        <v>9</v>
      </c>
      <c r="K42" s="273">
        <v>9.8000000000000007</v>
      </c>
      <c r="L42" s="274">
        <v>7.7</v>
      </c>
      <c r="M42" s="273">
        <v>7.3</v>
      </c>
      <c r="N42" s="273">
        <v>8.1</v>
      </c>
    </row>
    <row r="43" spans="1:14" ht="15">
      <c r="A43" s="271"/>
      <c r="B43" s="272" t="s">
        <v>146</v>
      </c>
      <c r="C43" s="273">
        <v>122</v>
      </c>
      <c r="D43" s="273">
        <v>71</v>
      </c>
      <c r="E43" s="273">
        <v>66</v>
      </c>
      <c r="F43" s="273">
        <v>121</v>
      </c>
      <c r="G43" s="273">
        <v>246</v>
      </c>
      <c r="H43" s="275">
        <v>627</v>
      </c>
      <c r="I43" s="273">
        <v>9.6</v>
      </c>
      <c r="J43" s="273">
        <v>8.9</v>
      </c>
      <c r="K43" s="273">
        <v>9.9</v>
      </c>
      <c r="L43" s="273">
        <v>8.3000000000000007</v>
      </c>
      <c r="M43" s="273">
        <v>8.4</v>
      </c>
      <c r="N43" s="273">
        <v>8.8000000000000007</v>
      </c>
    </row>
    <row r="44" spans="1:14" ht="15">
      <c r="A44" s="271"/>
      <c r="B44" s="272" t="s">
        <v>147</v>
      </c>
      <c r="C44" s="273">
        <v>101</v>
      </c>
      <c r="D44" s="273">
        <v>69</v>
      </c>
      <c r="E44" s="273">
        <v>63</v>
      </c>
      <c r="F44" s="273">
        <v>118</v>
      </c>
      <c r="G44" s="273">
        <v>255</v>
      </c>
      <c r="H44" s="275">
        <v>605</v>
      </c>
      <c r="I44" s="273">
        <v>8</v>
      </c>
      <c r="J44" s="273">
        <v>8.6</v>
      </c>
      <c r="K44" s="273">
        <v>9.4</v>
      </c>
      <c r="L44" s="273">
        <v>8</v>
      </c>
      <c r="M44" s="273">
        <v>8.6999999999999993</v>
      </c>
      <c r="N44" s="273">
        <v>8.5</v>
      </c>
    </row>
    <row r="45" spans="1:14" ht="15">
      <c r="A45" s="271"/>
      <c r="B45" s="272" t="s">
        <v>148</v>
      </c>
      <c r="C45" s="273">
        <v>106</v>
      </c>
      <c r="D45" s="273">
        <v>69</v>
      </c>
      <c r="E45" s="273">
        <v>49</v>
      </c>
      <c r="F45" s="273">
        <v>122</v>
      </c>
      <c r="G45" s="273">
        <v>242</v>
      </c>
      <c r="H45" s="273">
        <v>587</v>
      </c>
      <c r="I45" s="273">
        <v>8.3000000000000007</v>
      </c>
      <c r="J45" s="274">
        <v>8.6</v>
      </c>
      <c r="K45" s="273">
        <v>7.4</v>
      </c>
      <c r="L45" s="273">
        <v>8.3000000000000007</v>
      </c>
      <c r="M45" s="273">
        <v>8.3000000000000007</v>
      </c>
      <c r="N45" s="273">
        <v>8.3000000000000007</v>
      </c>
    </row>
    <row r="46" spans="1:14" ht="15">
      <c r="A46" s="271"/>
      <c r="B46" s="272" t="s">
        <v>149</v>
      </c>
      <c r="C46" s="273">
        <v>110</v>
      </c>
      <c r="D46" s="273">
        <v>59</v>
      </c>
      <c r="E46" s="273">
        <v>53</v>
      </c>
      <c r="F46" s="273">
        <v>132</v>
      </c>
      <c r="G46" s="273">
        <v>282</v>
      </c>
      <c r="H46" s="275">
        <v>636</v>
      </c>
      <c r="I46" s="273">
        <v>8.6999999999999993</v>
      </c>
      <c r="J46" s="273">
        <v>7.3</v>
      </c>
      <c r="K46" s="273">
        <v>7.9</v>
      </c>
      <c r="L46" s="273">
        <v>9</v>
      </c>
      <c r="M46" s="273">
        <v>9.6999999999999993</v>
      </c>
      <c r="N46" s="273">
        <v>8.9</v>
      </c>
    </row>
    <row r="47" spans="1:14" ht="15">
      <c r="A47" s="271"/>
      <c r="B47" s="272" t="s">
        <v>150</v>
      </c>
      <c r="C47" s="273">
        <v>102</v>
      </c>
      <c r="D47" s="273">
        <v>61</v>
      </c>
      <c r="E47" s="273">
        <v>45</v>
      </c>
      <c r="F47" s="273">
        <v>119</v>
      </c>
      <c r="G47" s="273">
        <v>237</v>
      </c>
      <c r="H47" s="273">
        <v>563</v>
      </c>
      <c r="I47" s="273">
        <v>8</v>
      </c>
      <c r="J47" s="274">
        <v>7.6</v>
      </c>
      <c r="K47" s="273">
        <v>6.8</v>
      </c>
      <c r="L47" s="273">
        <v>8.1</v>
      </c>
      <c r="M47" s="273">
        <v>8.1</v>
      </c>
      <c r="N47" s="273">
        <v>7.9</v>
      </c>
    </row>
    <row r="48" spans="1:14" ht="15.75" thickBot="1">
      <c r="A48" s="276"/>
      <c r="B48" s="277" t="s">
        <v>151</v>
      </c>
      <c r="C48" s="278">
        <v>1270</v>
      </c>
      <c r="D48" s="278">
        <v>798</v>
      </c>
      <c r="E48" s="278">
        <v>666</v>
      </c>
      <c r="F48" s="278">
        <v>1467</v>
      </c>
      <c r="G48" s="278">
        <v>2918</v>
      </c>
      <c r="H48" s="278">
        <v>7118</v>
      </c>
      <c r="I48" s="279">
        <v>100</v>
      </c>
      <c r="J48" s="279">
        <v>100</v>
      </c>
      <c r="K48" s="279">
        <v>100</v>
      </c>
      <c r="L48" s="279">
        <v>100</v>
      </c>
      <c r="M48" s="279">
        <v>100</v>
      </c>
      <c r="N48" s="279">
        <v>100</v>
      </c>
    </row>
    <row r="49" spans="1:1" ht="19.5" customHeight="1">
      <c r="A49" s="280" t="s">
        <v>153</v>
      </c>
    </row>
    <row r="50" spans="1:1" ht="15">
      <c r="A50" s="281" t="s">
        <v>154</v>
      </c>
    </row>
    <row r="51" spans="1:1">
      <c r="A51" s="259" t="s">
        <v>127</v>
      </c>
    </row>
  </sheetData>
  <mergeCells count="4">
    <mergeCell ref="A6:B7"/>
    <mergeCell ref="A8:A20"/>
    <mergeCell ref="A22:A34"/>
    <mergeCell ref="A36:A48"/>
  </mergeCells>
  <pageMargins left="0.75" right="0.75" top="1" bottom="1" header="0.5" footer="0.5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7"/>
  <sheetViews>
    <sheetView topLeftCell="A4" zoomScaleNormal="100" workbookViewId="0"/>
  </sheetViews>
  <sheetFormatPr defaultRowHeight="12.75"/>
  <cols>
    <col min="1" max="1" width="18.5703125" style="2" customWidth="1"/>
    <col min="2" max="2" width="14.28515625" style="2" customWidth="1"/>
    <col min="3" max="10" width="9.28515625" style="2" bestFit="1" customWidth="1"/>
    <col min="11" max="11" width="9.42578125" style="2" bestFit="1" customWidth="1"/>
    <col min="12" max="16384" width="9.140625" style="2"/>
  </cols>
  <sheetData>
    <row r="1" spans="1:11" ht="15">
      <c r="A1" s="282" t="s">
        <v>155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5">
      <c r="A2" s="282"/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 ht="15">
      <c r="A3" s="282" t="s">
        <v>156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1:11" ht="15">
      <c r="A4" s="282" t="s">
        <v>157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</row>
    <row r="5" spans="1:11" ht="15">
      <c r="A5" s="282" t="s">
        <v>158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</row>
    <row r="6" spans="1:11">
      <c r="A6" s="284"/>
      <c r="B6" s="285"/>
      <c r="C6" s="285"/>
      <c r="D6" s="285"/>
      <c r="E6" s="285"/>
      <c r="F6" s="285"/>
      <c r="G6" s="285"/>
      <c r="H6" s="285"/>
      <c r="I6" s="285"/>
      <c r="J6" s="285"/>
      <c r="K6" s="285"/>
    </row>
    <row r="7" spans="1:11" ht="15">
      <c r="A7" s="286"/>
      <c r="B7" s="286"/>
      <c r="C7" s="286" t="s">
        <v>159</v>
      </c>
      <c r="D7" s="286"/>
      <c r="E7" s="286"/>
      <c r="F7" s="286" t="s">
        <v>160</v>
      </c>
      <c r="G7" s="286"/>
      <c r="H7" s="286"/>
      <c r="I7" s="286" t="s">
        <v>40</v>
      </c>
      <c r="J7" s="286"/>
      <c r="K7" s="286"/>
    </row>
    <row r="8" spans="1:11" ht="15">
      <c r="A8" s="287"/>
      <c r="B8" s="287"/>
      <c r="C8" s="288" t="s">
        <v>3</v>
      </c>
      <c r="D8" s="288" t="s">
        <v>4</v>
      </c>
      <c r="E8" s="288" t="s">
        <v>40</v>
      </c>
      <c r="F8" s="288" t="s">
        <v>3</v>
      </c>
      <c r="G8" s="288" t="s">
        <v>4</v>
      </c>
      <c r="H8" s="288" t="s">
        <v>40</v>
      </c>
      <c r="I8" s="288" t="s">
        <v>3</v>
      </c>
      <c r="J8" s="288" t="s">
        <v>4</v>
      </c>
      <c r="K8" s="288" t="s">
        <v>40</v>
      </c>
    </row>
    <row r="9" spans="1:11" ht="15" customHeight="1">
      <c r="A9" s="289" t="s">
        <v>161</v>
      </c>
      <c r="B9" s="290" t="s">
        <v>67</v>
      </c>
      <c r="C9" s="290">
        <v>46</v>
      </c>
      <c r="D9" s="290">
        <v>813</v>
      </c>
      <c r="E9" s="291">
        <v>5813</v>
      </c>
      <c r="F9" s="290">
        <v>119</v>
      </c>
      <c r="G9" s="290">
        <v>704</v>
      </c>
      <c r="H9" s="291">
        <v>3468</v>
      </c>
      <c r="I9" s="290">
        <v>166</v>
      </c>
      <c r="J9" s="291">
        <v>1517</v>
      </c>
      <c r="K9" s="291">
        <v>9281</v>
      </c>
    </row>
    <row r="10" spans="1:11" ht="15">
      <c r="A10" s="289"/>
      <c r="B10" s="292">
        <v>2015</v>
      </c>
      <c r="C10" s="292">
        <v>24</v>
      </c>
      <c r="D10" s="292">
        <v>580</v>
      </c>
      <c r="E10" s="293">
        <v>3983</v>
      </c>
      <c r="F10" s="292">
        <v>72</v>
      </c>
      <c r="G10" s="292">
        <v>431</v>
      </c>
      <c r="H10" s="293">
        <v>2241</v>
      </c>
      <c r="I10" s="292">
        <v>96</v>
      </c>
      <c r="J10" s="293">
        <v>1011</v>
      </c>
      <c r="K10" s="293">
        <v>6224</v>
      </c>
    </row>
    <row r="11" spans="1:11" ht="15">
      <c r="A11" s="289"/>
      <c r="B11" s="292">
        <v>2016</v>
      </c>
      <c r="C11" s="292">
        <v>30</v>
      </c>
      <c r="D11" s="292">
        <v>578</v>
      </c>
      <c r="E11" s="293">
        <v>4068</v>
      </c>
      <c r="F11" s="292">
        <v>84</v>
      </c>
      <c r="G11" s="292">
        <v>469</v>
      </c>
      <c r="H11" s="293">
        <v>2155</v>
      </c>
      <c r="I11" s="292">
        <v>114</v>
      </c>
      <c r="J11" s="293">
        <v>1047</v>
      </c>
      <c r="K11" s="293">
        <v>6223</v>
      </c>
    </row>
    <row r="12" spans="1:11" ht="15">
      <c r="A12" s="289"/>
      <c r="B12" s="292">
        <v>2017</v>
      </c>
      <c r="C12" s="292">
        <v>29</v>
      </c>
      <c r="D12" s="292">
        <v>573</v>
      </c>
      <c r="E12" s="293">
        <v>3399</v>
      </c>
      <c r="F12" s="292">
        <v>72</v>
      </c>
      <c r="G12" s="292">
        <v>460</v>
      </c>
      <c r="H12" s="293">
        <v>1908</v>
      </c>
      <c r="I12" s="292">
        <v>101</v>
      </c>
      <c r="J12" s="293">
        <v>1033</v>
      </c>
      <c r="K12" s="293">
        <v>5307</v>
      </c>
    </row>
    <row r="13" spans="1:11" ht="15">
      <c r="A13" s="289"/>
      <c r="B13" s="292">
        <v>2018</v>
      </c>
      <c r="C13" s="292">
        <v>28</v>
      </c>
      <c r="D13" s="294">
        <v>530</v>
      </c>
      <c r="E13" s="293">
        <v>2991</v>
      </c>
      <c r="F13" s="292">
        <v>74</v>
      </c>
      <c r="G13" s="294">
        <v>479</v>
      </c>
      <c r="H13" s="293">
        <v>1767</v>
      </c>
      <c r="I13" s="292">
        <v>102</v>
      </c>
      <c r="J13" s="295">
        <v>1009</v>
      </c>
      <c r="K13" s="293">
        <v>4758</v>
      </c>
    </row>
    <row r="14" spans="1:11" ht="16.5">
      <c r="A14" s="289"/>
      <c r="B14" s="292" t="s">
        <v>162</v>
      </c>
      <c r="C14" s="292">
        <v>30</v>
      </c>
      <c r="D14" s="292">
        <v>709</v>
      </c>
      <c r="E14" s="293">
        <v>2659</v>
      </c>
      <c r="F14" s="292">
        <v>82</v>
      </c>
      <c r="G14" s="292">
        <v>541</v>
      </c>
      <c r="H14" s="293">
        <v>1554</v>
      </c>
      <c r="I14" s="292">
        <v>112</v>
      </c>
      <c r="J14" s="293">
        <v>1250</v>
      </c>
      <c r="K14" s="293">
        <v>4213</v>
      </c>
    </row>
    <row r="15" spans="1:11" ht="16.5" customHeight="1">
      <c r="A15" s="289"/>
      <c r="B15" s="290" t="s">
        <v>163</v>
      </c>
      <c r="C15" s="290">
        <v>28</v>
      </c>
      <c r="D15" s="290" t="s">
        <v>11</v>
      </c>
      <c r="E15" s="291">
        <v>3420</v>
      </c>
      <c r="F15" s="290">
        <v>77</v>
      </c>
      <c r="G15" s="290" t="s">
        <v>11</v>
      </c>
      <c r="H15" s="291">
        <v>1925</v>
      </c>
      <c r="I15" s="290">
        <v>105</v>
      </c>
      <c r="J15" s="291" t="s">
        <v>11</v>
      </c>
      <c r="K15" s="291">
        <v>5345</v>
      </c>
    </row>
    <row r="16" spans="1:11" ht="15.75" customHeight="1">
      <c r="A16" s="289" t="s">
        <v>164</v>
      </c>
      <c r="B16" s="290" t="s">
        <v>67</v>
      </c>
      <c r="C16" s="290">
        <v>34</v>
      </c>
      <c r="D16" s="290">
        <v>413</v>
      </c>
      <c r="E16" s="291">
        <v>2294</v>
      </c>
      <c r="F16" s="290">
        <v>68</v>
      </c>
      <c r="G16" s="290">
        <v>296</v>
      </c>
      <c r="H16" s="291">
        <v>1451</v>
      </c>
      <c r="I16" s="290">
        <v>102</v>
      </c>
      <c r="J16" s="290">
        <v>709</v>
      </c>
      <c r="K16" s="291">
        <v>3745</v>
      </c>
    </row>
    <row r="17" spans="1:11" ht="15">
      <c r="A17" s="289"/>
      <c r="B17" s="292">
        <v>2015</v>
      </c>
      <c r="C17" s="292">
        <v>23</v>
      </c>
      <c r="D17" s="292">
        <v>253</v>
      </c>
      <c r="E17" s="293">
        <v>1418</v>
      </c>
      <c r="F17" s="292">
        <v>38</v>
      </c>
      <c r="G17" s="292">
        <v>157</v>
      </c>
      <c r="H17" s="293">
        <v>835</v>
      </c>
      <c r="I17" s="292">
        <v>61</v>
      </c>
      <c r="J17" s="292">
        <v>410</v>
      </c>
      <c r="K17" s="293">
        <v>2253</v>
      </c>
    </row>
    <row r="18" spans="1:11" ht="15">
      <c r="A18" s="289"/>
      <c r="B18" s="292">
        <v>2016</v>
      </c>
      <c r="C18" s="292">
        <v>14</v>
      </c>
      <c r="D18" s="292">
        <v>238</v>
      </c>
      <c r="E18" s="293">
        <v>1398</v>
      </c>
      <c r="F18" s="292">
        <v>47</v>
      </c>
      <c r="G18" s="292">
        <v>148</v>
      </c>
      <c r="H18" s="293">
        <v>734</v>
      </c>
      <c r="I18" s="292">
        <v>61</v>
      </c>
      <c r="J18" s="292">
        <v>386</v>
      </c>
      <c r="K18" s="293">
        <v>2132</v>
      </c>
    </row>
    <row r="19" spans="1:11" ht="15">
      <c r="A19" s="289"/>
      <c r="B19" s="292">
        <v>2017</v>
      </c>
      <c r="C19" s="292">
        <v>15</v>
      </c>
      <c r="D19" s="292">
        <v>219</v>
      </c>
      <c r="E19" s="293">
        <v>1193</v>
      </c>
      <c r="F19" s="292">
        <v>24</v>
      </c>
      <c r="G19" s="292">
        <v>126</v>
      </c>
      <c r="H19" s="293">
        <v>618</v>
      </c>
      <c r="I19" s="292">
        <v>39</v>
      </c>
      <c r="J19" s="292">
        <v>345</v>
      </c>
      <c r="K19" s="293">
        <v>1811</v>
      </c>
    </row>
    <row r="20" spans="1:11" ht="15">
      <c r="A20" s="289"/>
      <c r="B20" s="292">
        <v>2018</v>
      </c>
      <c r="C20" s="292">
        <v>15</v>
      </c>
      <c r="D20" s="294">
        <v>219</v>
      </c>
      <c r="E20" s="293">
        <v>1046</v>
      </c>
      <c r="F20" s="292">
        <v>33</v>
      </c>
      <c r="G20" s="294">
        <v>143</v>
      </c>
      <c r="H20" s="293">
        <v>628</v>
      </c>
      <c r="I20" s="292">
        <v>48</v>
      </c>
      <c r="J20" s="294">
        <v>362</v>
      </c>
      <c r="K20" s="293">
        <v>1674</v>
      </c>
    </row>
    <row r="21" spans="1:11" ht="16.5">
      <c r="A21" s="289"/>
      <c r="B21" s="292" t="s">
        <v>162</v>
      </c>
      <c r="C21" s="292">
        <v>22</v>
      </c>
      <c r="D21" s="292">
        <v>285</v>
      </c>
      <c r="E21" s="293">
        <v>956</v>
      </c>
      <c r="F21" s="292">
        <v>24</v>
      </c>
      <c r="G21" s="292">
        <v>194</v>
      </c>
      <c r="H21" s="293">
        <v>553</v>
      </c>
      <c r="I21" s="292">
        <v>46</v>
      </c>
      <c r="J21" s="292">
        <v>479</v>
      </c>
      <c r="K21" s="293">
        <v>1509</v>
      </c>
    </row>
    <row r="22" spans="1:11" ht="15.75" customHeight="1" thickBot="1">
      <c r="A22" s="296"/>
      <c r="B22" s="297" t="s">
        <v>163</v>
      </c>
      <c r="C22" s="297">
        <v>18</v>
      </c>
      <c r="D22" s="297" t="s">
        <v>11</v>
      </c>
      <c r="E22" s="298">
        <v>1202</v>
      </c>
      <c r="F22" s="297">
        <v>33</v>
      </c>
      <c r="G22" s="297" t="s">
        <v>11</v>
      </c>
      <c r="H22" s="298">
        <v>674</v>
      </c>
      <c r="I22" s="297">
        <v>51</v>
      </c>
      <c r="J22" s="297" t="s">
        <v>11</v>
      </c>
      <c r="K22" s="298">
        <v>1876</v>
      </c>
    </row>
    <row r="23" spans="1:11" ht="8.25" customHeight="1">
      <c r="A23" s="289"/>
      <c r="B23" s="290"/>
      <c r="C23" s="290"/>
      <c r="D23" s="290"/>
      <c r="E23" s="291"/>
      <c r="F23" s="290"/>
      <c r="G23" s="290"/>
      <c r="H23" s="291"/>
      <c r="I23" s="290"/>
      <c r="J23" s="290"/>
      <c r="K23" s="291"/>
    </row>
    <row r="24" spans="1:11" ht="15" customHeight="1">
      <c r="A24" s="289" t="s">
        <v>165</v>
      </c>
      <c r="B24" s="290" t="s">
        <v>67</v>
      </c>
      <c r="C24" s="290">
        <v>45</v>
      </c>
      <c r="D24" s="290">
        <v>799</v>
      </c>
      <c r="E24" s="291">
        <v>5134</v>
      </c>
      <c r="F24" s="290">
        <v>93</v>
      </c>
      <c r="G24" s="290">
        <v>515</v>
      </c>
      <c r="H24" s="291">
        <v>2250</v>
      </c>
      <c r="I24" s="290">
        <v>138</v>
      </c>
      <c r="J24" s="291">
        <v>1314</v>
      </c>
      <c r="K24" s="291">
        <v>7383</v>
      </c>
    </row>
    <row r="25" spans="1:11" ht="15">
      <c r="A25" s="289"/>
      <c r="B25" s="292">
        <v>2015</v>
      </c>
      <c r="C25" s="292">
        <v>26</v>
      </c>
      <c r="D25" s="292">
        <v>522</v>
      </c>
      <c r="E25" s="293">
        <v>3375</v>
      </c>
      <c r="F25" s="292">
        <v>65</v>
      </c>
      <c r="G25" s="292">
        <v>306</v>
      </c>
      <c r="H25" s="293">
        <v>1505</v>
      </c>
      <c r="I25" s="292">
        <v>91</v>
      </c>
      <c r="J25" s="293">
        <v>828</v>
      </c>
      <c r="K25" s="293">
        <v>4880</v>
      </c>
    </row>
    <row r="26" spans="1:11" ht="15">
      <c r="A26" s="289"/>
      <c r="B26" s="292">
        <v>2016</v>
      </c>
      <c r="C26" s="292">
        <v>28</v>
      </c>
      <c r="D26" s="292">
        <v>515</v>
      </c>
      <c r="E26" s="293">
        <v>3608</v>
      </c>
      <c r="F26" s="292">
        <v>71</v>
      </c>
      <c r="G26" s="292">
        <v>361</v>
      </c>
      <c r="H26" s="293">
        <v>1545</v>
      </c>
      <c r="I26" s="292">
        <v>99</v>
      </c>
      <c r="J26" s="293">
        <v>876</v>
      </c>
      <c r="K26" s="293">
        <v>5153</v>
      </c>
    </row>
    <row r="27" spans="1:11" ht="15">
      <c r="A27" s="289"/>
      <c r="B27" s="292">
        <v>2017</v>
      </c>
      <c r="C27" s="292">
        <v>20</v>
      </c>
      <c r="D27" s="292">
        <v>528</v>
      </c>
      <c r="E27" s="293">
        <v>3007</v>
      </c>
      <c r="F27" s="292">
        <v>59</v>
      </c>
      <c r="G27" s="292">
        <v>332</v>
      </c>
      <c r="H27" s="293">
        <v>1374</v>
      </c>
      <c r="I27" s="292">
        <v>79</v>
      </c>
      <c r="J27" s="293">
        <v>860</v>
      </c>
      <c r="K27" s="293">
        <v>4381</v>
      </c>
    </row>
    <row r="28" spans="1:11" ht="15">
      <c r="A28" s="289"/>
      <c r="B28" s="292">
        <v>2018</v>
      </c>
      <c r="C28" s="292">
        <v>28</v>
      </c>
      <c r="D28" s="294">
        <v>496</v>
      </c>
      <c r="E28" s="293">
        <v>2704</v>
      </c>
      <c r="F28" s="292">
        <v>70</v>
      </c>
      <c r="G28" s="294">
        <v>380</v>
      </c>
      <c r="H28" s="293">
        <v>1309</v>
      </c>
      <c r="I28" s="292">
        <v>98</v>
      </c>
      <c r="J28" s="295">
        <v>876</v>
      </c>
      <c r="K28" s="293">
        <v>4013</v>
      </c>
    </row>
    <row r="29" spans="1:11" ht="16.5">
      <c r="A29" s="289"/>
      <c r="B29" s="292" t="s">
        <v>162</v>
      </c>
      <c r="C29" s="292">
        <v>32</v>
      </c>
      <c r="D29" s="292">
        <v>640</v>
      </c>
      <c r="E29" s="293">
        <v>2414</v>
      </c>
      <c r="F29" s="292">
        <v>63</v>
      </c>
      <c r="G29" s="292">
        <v>420</v>
      </c>
      <c r="H29" s="293">
        <v>1180</v>
      </c>
      <c r="I29" s="292">
        <v>95</v>
      </c>
      <c r="J29" s="293">
        <v>1060</v>
      </c>
      <c r="K29" s="293">
        <v>3594</v>
      </c>
    </row>
    <row r="30" spans="1:11" ht="15" customHeight="1">
      <c r="A30" s="289"/>
      <c r="B30" s="290" t="s">
        <v>163</v>
      </c>
      <c r="C30" s="290">
        <v>27</v>
      </c>
      <c r="D30" s="290" t="s">
        <v>11</v>
      </c>
      <c r="E30" s="291">
        <v>3022</v>
      </c>
      <c r="F30" s="290">
        <v>66</v>
      </c>
      <c r="G30" s="290" t="s">
        <v>11</v>
      </c>
      <c r="H30" s="291">
        <v>1383</v>
      </c>
      <c r="I30" s="290">
        <v>92</v>
      </c>
      <c r="J30" s="291" t="s">
        <v>11</v>
      </c>
      <c r="K30" s="291">
        <v>4404</v>
      </c>
    </row>
    <row r="31" spans="1:11" ht="15" customHeight="1">
      <c r="A31" s="289" t="s">
        <v>166</v>
      </c>
      <c r="B31" s="290" t="s">
        <v>67</v>
      </c>
      <c r="C31" s="290">
        <v>34</v>
      </c>
      <c r="D31" s="290">
        <v>409</v>
      </c>
      <c r="E31" s="291">
        <v>2803</v>
      </c>
      <c r="F31" s="290">
        <v>88</v>
      </c>
      <c r="G31" s="290">
        <v>431</v>
      </c>
      <c r="H31" s="291">
        <v>2321</v>
      </c>
      <c r="I31" s="290">
        <v>122</v>
      </c>
      <c r="J31" s="290">
        <v>840</v>
      </c>
      <c r="K31" s="291">
        <v>5123</v>
      </c>
    </row>
    <row r="32" spans="1:11" ht="15">
      <c r="A32" s="289"/>
      <c r="B32" s="292">
        <v>2015</v>
      </c>
      <c r="C32" s="292">
        <v>20</v>
      </c>
      <c r="D32" s="292">
        <v>301</v>
      </c>
      <c r="E32" s="293">
        <v>1908</v>
      </c>
      <c r="F32" s="292">
        <v>42</v>
      </c>
      <c r="G32" s="292">
        <v>247</v>
      </c>
      <c r="H32" s="293">
        <v>1340</v>
      </c>
      <c r="I32" s="292">
        <v>62</v>
      </c>
      <c r="J32" s="292">
        <v>548</v>
      </c>
      <c r="K32" s="293">
        <v>3248</v>
      </c>
    </row>
    <row r="33" spans="1:11" ht="15">
      <c r="A33" s="289"/>
      <c r="B33" s="292">
        <v>2016</v>
      </c>
      <c r="C33" s="292">
        <v>16</v>
      </c>
      <c r="D33" s="292">
        <v>286</v>
      </c>
      <c r="E33" s="293">
        <v>1734</v>
      </c>
      <c r="F33" s="292">
        <v>59</v>
      </c>
      <c r="G33" s="292">
        <v>225</v>
      </c>
      <c r="H33" s="293">
        <v>1159</v>
      </c>
      <c r="I33" s="292">
        <v>75</v>
      </c>
      <c r="J33" s="292">
        <v>511</v>
      </c>
      <c r="K33" s="293">
        <v>2893</v>
      </c>
    </row>
    <row r="34" spans="1:11" ht="15">
      <c r="A34" s="289"/>
      <c r="B34" s="292">
        <v>2017</v>
      </c>
      <c r="C34" s="292">
        <v>22</v>
      </c>
      <c r="D34" s="292">
        <v>253</v>
      </c>
      <c r="E34" s="293">
        <v>1452</v>
      </c>
      <c r="F34" s="292">
        <v>36</v>
      </c>
      <c r="G34" s="292">
        <v>229</v>
      </c>
      <c r="H34" s="293">
        <v>983</v>
      </c>
      <c r="I34" s="292">
        <v>58</v>
      </c>
      <c r="J34" s="292">
        <v>482</v>
      </c>
      <c r="K34" s="293">
        <v>2435</v>
      </c>
    </row>
    <row r="35" spans="1:11" ht="15">
      <c r="A35" s="289"/>
      <c r="B35" s="292">
        <v>2018</v>
      </c>
      <c r="C35" s="292">
        <v>15</v>
      </c>
      <c r="D35" s="294">
        <v>237</v>
      </c>
      <c r="E35" s="293">
        <v>1195</v>
      </c>
      <c r="F35" s="292">
        <v>36</v>
      </c>
      <c r="G35" s="294">
        <v>209</v>
      </c>
      <c r="H35" s="293">
        <v>881</v>
      </c>
      <c r="I35" s="292">
        <v>51</v>
      </c>
      <c r="J35" s="294">
        <v>446</v>
      </c>
      <c r="K35" s="293">
        <v>2076</v>
      </c>
    </row>
    <row r="36" spans="1:11" ht="16.5">
      <c r="A36" s="289"/>
      <c r="B36" s="292" t="s">
        <v>162</v>
      </c>
      <c r="C36" s="292">
        <v>20</v>
      </c>
      <c r="D36" s="292">
        <v>336</v>
      </c>
      <c r="E36" s="293">
        <v>1135</v>
      </c>
      <c r="F36" s="292">
        <v>42</v>
      </c>
      <c r="G36" s="292">
        <v>287</v>
      </c>
      <c r="H36" s="293">
        <v>820</v>
      </c>
      <c r="I36" s="292">
        <v>62</v>
      </c>
      <c r="J36" s="292">
        <v>623</v>
      </c>
      <c r="K36" s="293">
        <v>1955</v>
      </c>
    </row>
    <row r="37" spans="1:11" ht="14.25" customHeight="1">
      <c r="A37" s="289"/>
      <c r="B37" s="290" t="s">
        <v>163</v>
      </c>
      <c r="C37" s="290">
        <v>19</v>
      </c>
      <c r="D37" s="290" t="s">
        <v>11</v>
      </c>
      <c r="E37" s="291">
        <v>1485</v>
      </c>
      <c r="F37" s="290">
        <v>43</v>
      </c>
      <c r="G37" s="290" t="s">
        <v>11</v>
      </c>
      <c r="H37" s="291">
        <v>1037</v>
      </c>
      <c r="I37" s="290">
        <v>62</v>
      </c>
      <c r="J37" s="290" t="s">
        <v>11</v>
      </c>
      <c r="K37" s="291">
        <v>2521</v>
      </c>
    </row>
    <row r="38" spans="1:11" ht="15.75" customHeight="1">
      <c r="A38" s="289" t="s">
        <v>167</v>
      </c>
      <c r="B38" s="290" t="s">
        <v>67</v>
      </c>
      <c r="C38" s="290">
        <v>1</v>
      </c>
      <c r="D38" s="290">
        <v>18</v>
      </c>
      <c r="E38" s="290">
        <v>169</v>
      </c>
      <c r="F38" s="290">
        <v>7</v>
      </c>
      <c r="G38" s="290">
        <v>52</v>
      </c>
      <c r="H38" s="290">
        <v>340</v>
      </c>
      <c r="I38" s="290">
        <v>8</v>
      </c>
      <c r="J38" s="290">
        <v>70</v>
      </c>
      <c r="K38" s="290">
        <v>508</v>
      </c>
    </row>
    <row r="39" spans="1:11" ht="15">
      <c r="A39" s="289"/>
      <c r="B39" s="292">
        <v>2015</v>
      </c>
      <c r="C39" s="292">
        <v>1</v>
      </c>
      <c r="D39" s="292">
        <v>10</v>
      </c>
      <c r="E39" s="292">
        <v>116</v>
      </c>
      <c r="F39" s="292">
        <v>3</v>
      </c>
      <c r="G39" s="292">
        <v>35</v>
      </c>
      <c r="H39" s="292">
        <v>230</v>
      </c>
      <c r="I39" s="292">
        <v>4</v>
      </c>
      <c r="J39" s="292">
        <v>45</v>
      </c>
      <c r="K39" s="292">
        <v>346</v>
      </c>
    </row>
    <row r="40" spans="1:11" ht="15">
      <c r="A40" s="289"/>
      <c r="B40" s="292">
        <v>2016</v>
      </c>
      <c r="C40" s="292" t="s">
        <v>125</v>
      </c>
      <c r="D40" s="292">
        <v>15</v>
      </c>
      <c r="E40" s="292">
        <v>124</v>
      </c>
      <c r="F40" s="292">
        <v>1</v>
      </c>
      <c r="G40" s="292">
        <v>31</v>
      </c>
      <c r="H40" s="292">
        <v>185</v>
      </c>
      <c r="I40" s="292">
        <v>1</v>
      </c>
      <c r="J40" s="292">
        <v>46</v>
      </c>
      <c r="K40" s="292">
        <v>309</v>
      </c>
    </row>
    <row r="41" spans="1:11" ht="15">
      <c r="A41" s="289"/>
      <c r="B41" s="292">
        <v>2017</v>
      </c>
      <c r="C41" s="292">
        <v>2</v>
      </c>
      <c r="D41" s="292">
        <v>11</v>
      </c>
      <c r="E41" s="292">
        <v>133</v>
      </c>
      <c r="F41" s="292">
        <v>1</v>
      </c>
      <c r="G41" s="292">
        <v>25</v>
      </c>
      <c r="H41" s="292">
        <v>168</v>
      </c>
      <c r="I41" s="292">
        <v>3</v>
      </c>
      <c r="J41" s="292">
        <v>36</v>
      </c>
      <c r="K41" s="293">
        <v>301</v>
      </c>
    </row>
    <row r="42" spans="1:11" ht="15">
      <c r="A42" s="289"/>
      <c r="B42" s="292">
        <v>2018</v>
      </c>
      <c r="C42" s="292" t="s">
        <v>125</v>
      </c>
      <c r="D42" s="294">
        <v>16</v>
      </c>
      <c r="E42" s="292">
        <v>129</v>
      </c>
      <c r="F42" s="292">
        <v>1</v>
      </c>
      <c r="G42" s="294">
        <v>32</v>
      </c>
      <c r="H42" s="292">
        <v>192</v>
      </c>
      <c r="I42" s="292">
        <v>1</v>
      </c>
      <c r="J42" s="294">
        <v>48</v>
      </c>
      <c r="K42" s="292">
        <v>321</v>
      </c>
    </row>
    <row r="43" spans="1:11" ht="16.5">
      <c r="A43" s="289"/>
      <c r="B43" s="292" t="s">
        <v>162</v>
      </c>
      <c r="C43" s="292" t="s">
        <v>125</v>
      </c>
      <c r="D43" s="292">
        <v>17</v>
      </c>
      <c r="E43" s="292">
        <v>64</v>
      </c>
      <c r="F43" s="292">
        <v>1</v>
      </c>
      <c r="G43" s="292">
        <v>28</v>
      </c>
      <c r="H43" s="292">
        <v>107</v>
      </c>
      <c r="I43" s="292">
        <v>1</v>
      </c>
      <c r="J43" s="292">
        <v>45</v>
      </c>
      <c r="K43" s="292">
        <v>171</v>
      </c>
    </row>
    <row r="44" spans="1:11" ht="15" customHeight="1">
      <c r="A44" s="289"/>
      <c r="B44" s="290" t="s">
        <v>163</v>
      </c>
      <c r="C44" s="290">
        <v>1</v>
      </c>
      <c r="D44" s="290" t="s">
        <v>11</v>
      </c>
      <c r="E44" s="290">
        <v>113</v>
      </c>
      <c r="F44" s="290">
        <v>1</v>
      </c>
      <c r="G44" s="290" t="s">
        <v>11</v>
      </c>
      <c r="H44" s="290">
        <v>176</v>
      </c>
      <c r="I44" s="290">
        <v>2</v>
      </c>
      <c r="J44" s="290" t="s">
        <v>11</v>
      </c>
      <c r="K44" s="290">
        <v>290</v>
      </c>
    </row>
    <row r="45" spans="1:11" ht="14.25" customHeight="1">
      <c r="A45" s="289" t="s">
        <v>168</v>
      </c>
      <c r="B45" s="290" t="s">
        <v>67</v>
      </c>
      <c r="C45" s="290">
        <v>80</v>
      </c>
      <c r="D45" s="291">
        <v>1227</v>
      </c>
      <c r="E45" s="291">
        <v>8107</v>
      </c>
      <c r="F45" s="290">
        <v>188</v>
      </c>
      <c r="G45" s="291">
        <v>1000</v>
      </c>
      <c r="H45" s="291">
        <v>4919</v>
      </c>
      <c r="I45" s="290">
        <v>268</v>
      </c>
      <c r="J45" s="291">
        <v>2226</v>
      </c>
      <c r="K45" s="291">
        <v>13026</v>
      </c>
    </row>
    <row r="46" spans="1:11" ht="15">
      <c r="A46" s="289"/>
      <c r="B46" s="292">
        <v>2015</v>
      </c>
      <c r="C46" s="292">
        <v>47</v>
      </c>
      <c r="D46" s="293">
        <v>833</v>
      </c>
      <c r="E46" s="293">
        <v>5401</v>
      </c>
      <c r="F46" s="292">
        <v>110</v>
      </c>
      <c r="G46" s="292">
        <v>588</v>
      </c>
      <c r="H46" s="293">
        <v>3076</v>
      </c>
      <c r="I46" s="292">
        <v>157</v>
      </c>
      <c r="J46" s="293">
        <v>1421</v>
      </c>
      <c r="K46" s="293">
        <v>8477</v>
      </c>
    </row>
    <row r="47" spans="1:11" ht="15">
      <c r="A47" s="289"/>
      <c r="B47" s="292">
        <v>2016</v>
      </c>
      <c r="C47" s="292">
        <v>44</v>
      </c>
      <c r="D47" s="293">
        <v>816</v>
      </c>
      <c r="E47" s="293">
        <v>5466</v>
      </c>
      <c r="F47" s="292">
        <v>131</v>
      </c>
      <c r="G47" s="292">
        <v>617</v>
      </c>
      <c r="H47" s="293">
        <v>2889</v>
      </c>
      <c r="I47" s="292">
        <v>175</v>
      </c>
      <c r="J47" s="293">
        <v>1433</v>
      </c>
      <c r="K47" s="293">
        <v>8355</v>
      </c>
    </row>
    <row r="48" spans="1:11" ht="15">
      <c r="A48" s="289"/>
      <c r="B48" s="292">
        <v>2017</v>
      </c>
      <c r="C48" s="292">
        <v>44</v>
      </c>
      <c r="D48" s="292">
        <v>792</v>
      </c>
      <c r="E48" s="293">
        <v>4592</v>
      </c>
      <c r="F48" s="292">
        <v>96</v>
      </c>
      <c r="G48" s="292">
        <v>586</v>
      </c>
      <c r="H48" s="293">
        <v>2526</v>
      </c>
      <c r="I48" s="292">
        <v>140</v>
      </c>
      <c r="J48" s="293">
        <v>1378</v>
      </c>
      <c r="K48" s="293">
        <v>7118</v>
      </c>
    </row>
    <row r="49" spans="1:11" ht="15">
      <c r="A49" s="289"/>
      <c r="B49" s="292">
        <v>2018</v>
      </c>
      <c r="C49" s="292">
        <v>43</v>
      </c>
      <c r="D49" s="294">
        <v>749</v>
      </c>
      <c r="E49" s="293">
        <v>4037</v>
      </c>
      <c r="F49" s="292">
        <v>107</v>
      </c>
      <c r="G49" s="294">
        <v>622</v>
      </c>
      <c r="H49" s="293">
        <v>2395</v>
      </c>
      <c r="I49" s="292">
        <v>150</v>
      </c>
      <c r="J49" s="295">
        <v>1371</v>
      </c>
      <c r="K49" s="293">
        <v>6432</v>
      </c>
    </row>
    <row r="50" spans="1:11" ht="16.5">
      <c r="A50" s="289"/>
      <c r="B50" s="292" t="s">
        <v>162</v>
      </c>
      <c r="C50" s="292">
        <v>52</v>
      </c>
      <c r="D50" s="292">
        <v>994</v>
      </c>
      <c r="E50" s="293">
        <v>3615</v>
      </c>
      <c r="F50" s="292">
        <v>106</v>
      </c>
      <c r="G50" s="292">
        <v>735</v>
      </c>
      <c r="H50" s="293">
        <v>2107</v>
      </c>
      <c r="I50" s="292">
        <v>158</v>
      </c>
      <c r="J50" s="293">
        <v>1729</v>
      </c>
      <c r="K50" s="293">
        <v>5722</v>
      </c>
    </row>
    <row r="51" spans="1:11" ht="14.25" customHeight="1" thickBot="1">
      <c r="A51" s="296"/>
      <c r="B51" s="297" t="s">
        <v>163</v>
      </c>
      <c r="C51" s="297">
        <v>46</v>
      </c>
      <c r="D51" s="298" t="s">
        <v>11</v>
      </c>
      <c r="E51" s="298">
        <v>4622</v>
      </c>
      <c r="F51" s="297">
        <v>110</v>
      </c>
      <c r="G51" s="297" t="s">
        <v>11</v>
      </c>
      <c r="H51" s="298">
        <v>2599</v>
      </c>
      <c r="I51" s="297">
        <v>156</v>
      </c>
      <c r="J51" s="298" t="s">
        <v>11</v>
      </c>
      <c r="K51" s="298">
        <v>7221</v>
      </c>
    </row>
    <row r="52" spans="1:11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</row>
    <row r="53" spans="1:11">
      <c r="A53" s="2" t="s">
        <v>169</v>
      </c>
    </row>
    <row r="54" spans="1:11">
      <c r="A54" s="2" t="s">
        <v>170</v>
      </c>
    </row>
    <row r="55" spans="1:11">
      <c r="A55" s="2" t="s">
        <v>171</v>
      </c>
    </row>
    <row r="56" spans="1:11">
      <c r="A56" s="2" t="s">
        <v>172</v>
      </c>
    </row>
    <row r="57" spans="1:11">
      <c r="A57" s="259" t="s">
        <v>97</v>
      </c>
    </row>
  </sheetData>
  <mergeCells count="4">
    <mergeCell ref="A7:B8"/>
    <mergeCell ref="C7:E7"/>
    <mergeCell ref="F7:H7"/>
    <mergeCell ref="I7:K7"/>
  </mergeCells>
  <pageMargins left="0.75" right="0.75" top="1" bottom="1" header="0.5" footer="0.5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zoomScaleNormal="100" workbookViewId="0"/>
  </sheetViews>
  <sheetFormatPr defaultRowHeight="12.75"/>
  <cols>
    <col min="1" max="1" width="15.5703125" style="261" customWidth="1"/>
    <col min="2" max="2" width="28.140625" style="261" customWidth="1"/>
    <col min="3" max="5" width="9.140625" style="2"/>
    <col min="6" max="6" width="10.28515625" style="2" customWidth="1"/>
    <col min="7" max="7" width="2.85546875" style="2" customWidth="1"/>
    <col min="8" max="8" width="7.28515625" style="2" customWidth="1"/>
    <col min="9" max="10" width="9.140625" style="2"/>
    <col min="11" max="11" width="10.5703125" style="2" customWidth="1"/>
    <col min="12" max="16384" width="9.140625" style="2"/>
  </cols>
  <sheetData>
    <row r="1" spans="1:11" ht="15">
      <c r="A1" s="260" t="s">
        <v>173</v>
      </c>
    </row>
    <row r="2" spans="1:11" ht="15">
      <c r="A2" s="260"/>
    </row>
    <row r="3" spans="1:11" ht="15">
      <c r="A3" s="260" t="s">
        <v>174</v>
      </c>
    </row>
    <row r="4" spans="1:11" ht="15">
      <c r="A4" s="260" t="s">
        <v>175</v>
      </c>
    </row>
    <row r="5" spans="1:11" ht="15">
      <c r="A5" s="260" t="s">
        <v>176</v>
      </c>
    </row>
    <row r="6" spans="1:11">
      <c r="A6" s="299"/>
      <c r="B6" s="299"/>
      <c r="C6" s="10"/>
      <c r="D6" s="10"/>
      <c r="E6" s="10"/>
      <c r="F6" s="10"/>
      <c r="G6" s="10"/>
      <c r="H6" s="10"/>
      <c r="I6" s="10"/>
      <c r="J6" s="10"/>
      <c r="K6" s="10"/>
    </row>
    <row r="7" spans="1:11" ht="45">
      <c r="A7" s="300"/>
      <c r="B7" s="300"/>
      <c r="C7" s="301" t="s">
        <v>3</v>
      </c>
      <c r="D7" s="301" t="s">
        <v>152</v>
      </c>
      <c r="E7" s="301" t="s">
        <v>177</v>
      </c>
      <c r="F7" s="302" t="s">
        <v>7</v>
      </c>
      <c r="G7" s="302"/>
      <c r="H7" s="301" t="s">
        <v>3</v>
      </c>
      <c r="I7" s="301" t="s">
        <v>152</v>
      </c>
      <c r="J7" s="301" t="s">
        <v>177</v>
      </c>
      <c r="K7" s="302" t="s">
        <v>7</v>
      </c>
    </row>
    <row r="8" spans="1:11" ht="15">
      <c r="A8" s="303"/>
      <c r="B8" s="303"/>
      <c r="C8" s="304"/>
      <c r="D8" s="304"/>
      <c r="E8" s="304"/>
      <c r="F8" s="304"/>
      <c r="G8" s="304"/>
      <c r="H8" s="304" t="s">
        <v>138</v>
      </c>
      <c r="I8" s="304" t="s">
        <v>138</v>
      </c>
      <c r="J8" s="304" t="s">
        <v>138</v>
      </c>
      <c r="K8" s="304" t="s">
        <v>138</v>
      </c>
    </row>
    <row r="9" spans="1:11" ht="15">
      <c r="A9" s="300" t="s">
        <v>159</v>
      </c>
      <c r="B9" s="281" t="s">
        <v>178</v>
      </c>
      <c r="C9" s="267">
        <v>23</v>
      </c>
      <c r="D9" s="269" t="s">
        <v>11</v>
      </c>
      <c r="E9" s="269" t="s">
        <v>11</v>
      </c>
      <c r="F9" s="270">
        <v>1715</v>
      </c>
      <c r="G9" s="270"/>
      <c r="H9" s="305">
        <v>49.1</v>
      </c>
      <c r="I9" s="269" t="s">
        <v>11</v>
      </c>
      <c r="J9" s="269" t="s">
        <v>11</v>
      </c>
      <c r="K9" s="305">
        <v>37.1</v>
      </c>
    </row>
    <row r="10" spans="1:11" ht="15">
      <c r="A10" s="272"/>
      <c r="B10" s="281" t="s">
        <v>179</v>
      </c>
      <c r="C10" s="267">
        <v>1</v>
      </c>
      <c r="D10" s="269" t="s">
        <v>11</v>
      </c>
      <c r="E10" s="269" t="s">
        <v>11</v>
      </c>
      <c r="F10" s="267">
        <v>385</v>
      </c>
      <c r="G10" s="267"/>
      <c r="H10" s="305">
        <v>2.6</v>
      </c>
      <c r="I10" s="269" t="s">
        <v>11</v>
      </c>
      <c r="J10" s="269" t="s">
        <v>11</v>
      </c>
      <c r="K10" s="305">
        <v>8.3000000000000007</v>
      </c>
    </row>
    <row r="11" spans="1:11" ht="15">
      <c r="A11" s="272"/>
      <c r="B11" s="281" t="s">
        <v>180</v>
      </c>
      <c r="C11" s="267">
        <v>1</v>
      </c>
      <c r="D11" s="269" t="s">
        <v>11</v>
      </c>
      <c r="E11" s="269" t="s">
        <v>11</v>
      </c>
      <c r="F11" s="267">
        <v>56</v>
      </c>
      <c r="G11" s="267"/>
      <c r="H11" s="305">
        <v>2.2000000000000002</v>
      </c>
      <c r="I11" s="269" t="s">
        <v>11</v>
      </c>
      <c r="J11" s="269" t="s">
        <v>11</v>
      </c>
      <c r="K11" s="305">
        <v>1.2</v>
      </c>
    </row>
    <row r="12" spans="1:11" ht="15">
      <c r="A12" s="272"/>
      <c r="B12" s="281" t="s">
        <v>181</v>
      </c>
      <c r="C12" s="267">
        <v>13</v>
      </c>
      <c r="D12" s="269" t="s">
        <v>11</v>
      </c>
      <c r="E12" s="269" t="s">
        <v>11</v>
      </c>
      <c r="F12" s="270">
        <v>1450</v>
      </c>
      <c r="G12" s="270"/>
      <c r="H12" s="305">
        <v>27.4</v>
      </c>
      <c r="I12" s="269" t="s">
        <v>11</v>
      </c>
      <c r="J12" s="269" t="s">
        <v>11</v>
      </c>
      <c r="K12" s="305">
        <v>31.4</v>
      </c>
    </row>
    <row r="13" spans="1:11" ht="15">
      <c r="A13" s="272"/>
      <c r="B13" s="281" t="s">
        <v>182</v>
      </c>
      <c r="C13" s="267">
        <v>0</v>
      </c>
      <c r="D13" s="269" t="s">
        <v>11</v>
      </c>
      <c r="E13" s="269" t="s">
        <v>11</v>
      </c>
      <c r="F13" s="267">
        <v>31</v>
      </c>
      <c r="G13" s="267"/>
      <c r="H13" s="305">
        <v>0</v>
      </c>
      <c r="I13" s="269" t="s">
        <v>11</v>
      </c>
      <c r="J13" s="269" t="s">
        <v>11</v>
      </c>
      <c r="K13" s="305">
        <v>0.7</v>
      </c>
    </row>
    <row r="14" spans="1:11" ht="15">
      <c r="A14" s="272"/>
      <c r="B14" s="281" t="s">
        <v>183</v>
      </c>
      <c r="C14" s="267">
        <v>4</v>
      </c>
      <c r="D14" s="269" t="s">
        <v>11</v>
      </c>
      <c r="E14" s="269" t="s">
        <v>11</v>
      </c>
      <c r="F14" s="267">
        <v>529</v>
      </c>
      <c r="G14" s="267"/>
      <c r="H14" s="305">
        <v>9.6</v>
      </c>
      <c r="I14" s="269" t="s">
        <v>11</v>
      </c>
      <c r="J14" s="269" t="s">
        <v>11</v>
      </c>
      <c r="K14" s="305">
        <v>11.4</v>
      </c>
    </row>
    <row r="15" spans="1:11" ht="15">
      <c r="A15" s="272"/>
      <c r="B15" s="281" t="s">
        <v>184</v>
      </c>
      <c r="C15" s="267">
        <v>1</v>
      </c>
      <c r="D15" s="269" t="s">
        <v>11</v>
      </c>
      <c r="E15" s="269" t="s">
        <v>11</v>
      </c>
      <c r="F15" s="267">
        <v>72</v>
      </c>
      <c r="G15" s="267"/>
      <c r="H15" s="305">
        <v>1.7</v>
      </c>
      <c r="I15" s="269" t="s">
        <v>11</v>
      </c>
      <c r="J15" s="269" t="s">
        <v>11</v>
      </c>
      <c r="K15" s="305">
        <v>1.6</v>
      </c>
    </row>
    <row r="16" spans="1:11" ht="15">
      <c r="A16" s="272"/>
      <c r="B16" s="281" t="s">
        <v>185</v>
      </c>
      <c r="C16" s="267">
        <v>0</v>
      </c>
      <c r="D16" s="269" t="s">
        <v>11</v>
      </c>
      <c r="E16" s="269" t="s">
        <v>11</v>
      </c>
      <c r="F16" s="267">
        <v>80</v>
      </c>
      <c r="G16" s="267"/>
      <c r="H16" s="305">
        <v>0.9</v>
      </c>
      <c r="I16" s="269" t="s">
        <v>11</v>
      </c>
      <c r="J16" s="269" t="s">
        <v>11</v>
      </c>
      <c r="K16" s="305">
        <v>1.7</v>
      </c>
    </row>
    <row r="17" spans="1:11" ht="15">
      <c r="A17" s="272"/>
      <c r="B17" s="281" t="s">
        <v>186</v>
      </c>
      <c r="C17" s="267">
        <v>3</v>
      </c>
      <c r="D17" s="269" t="s">
        <v>11</v>
      </c>
      <c r="E17" s="269" t="s">
        <v>11</v>
      </c>
      <c r="F17" s="267">
        <v>304</v>
      </c>
      <c r="G17" s="267"/>
      <c r="H17" s="305">
        <v>6.5</v>
      </c>
      <c r="I17" s="269" t="s">
        <v>11</v>
      </c>
      <c r="J17" s="269" t="s">
        <v>11</v>
      </c>
      <c r="K17" s="305">
        <v>6.6</v>
      </c>
    </row>
    <row r="18" spans="1:11" ht="24.75" customHeight="1">
      <c r="A18" s="272"/>
      <c r="B18" s="260" t="s">
        <v>40</v>
      </c>
      <c r="C18" s="267">
        <v>46</v>
      </c>
      <c r="D18" s="269" t="s">
        <v>11</v>
      </c>
      <c r="E18" s="269" t="s">
        <v>11</v>
      </c>
      <c r="F18" s="270">
        <v>4622</v>
      </c>
      <c r="G18" s="270"/>
      <c r="H18" s="305">
        <v>100</v>
      </c>
      <c r="I18" s="269" t="s">
        <v>11</v>
      </c>
      <c r="J18" s="269" t="s">
        <v>11</v>
      </c>
      <c r="K18" s="305">
        <v>100</v>
      </c>
    </row>
    <row r="19" spans="1:11" ht="15">
      <c r="A19" s="260" t="s">
        <v>160</v>
      </c>
      <c r="B19" s="281" t="s">
        <v>178</v>
      </c>
      <c r="C19" s="267">
        <v>87</v>
      </c>
      <c r="D19" s="269" t="s">
        <v>11</v>
      </c>
      <c r="E19" s="269" t="s">
        <v>11</v>
      </c>
      <c r="F19" s="270">
        <v>1819</v>
      </c>
      <c r="G19" s="270"/>
      <c r="H19" s="305">
        <v>79.5</v>
      </c>
      <c r="I19" s="269" t="s">
        <v>11</v>
      </c>
      <c r="J19" s="269" t="s">
        <v>11</v>
      </c>
      <c r="K19" s="305">
        <v>70</v>
      </c>
    </row>
    <row r="20" spans="1:11" ht="15">
      <c r="A20" s="260"/>
      <c r="B20" s="281" t="s">
        <v>179</v>
      </c>
      <c r="C20" s="267">
        <v>1</v>
      </c>
      <c r="D20" s="269" t="s">
        <v>11</v>
      </c>
      <c r="E20" s="269" t="s">
        <v>11</v>
      </c>
      <c r="F20" s="267">
        <v>136</v>
      </c>
      <c r="G20" s="267"/>
      <c r="H20" s="305">
        <v>1.3</v>
      </c>
      <c r="I20" s="269" t="s">
        <v>11</v>
      </c>
      <c r="J20" s="269" t="s">
        <v>11</v>
      </c>
      <c r="K20" s="305">
        <v>5.2</v>
      </c>
    </row>
    <row r="21" spans="1:11" ht="15">
      <c r="A21" s="260"/>
      <c r="B21" s="281" t="s">
        <v>180</v>
      </c>
      <c r="C21" s="267">
        <v>0</v>
      </c>
      <c r="D21" s="269" t="s">
        <v>11</v>
      </c>
      <c r="E21" s="269" t="s">
        <v>11</v>
      </c>
      <c r="F21" s="267">
        <v>0</v>
      </c>
      <c r="G21" s="267"/>
      <c r="H21" s="305">
        <v>0</v>
      </c>
      <c r="I21" s="269" t="s">
        <v>11</v>
      </c>
      <c r="J21" s="269" t="s">
        <v>11</v>
      </c>
      <c r="K21" s="305">
        <v>0</v>
      </c>
    </row>
    <row r="22" spans="1:11" ht="15">
      <c r="A22" s="260"/>
      <c r="B22" s="281" t="s">
        <v>181</v>
      </c>
      <c r="C22" s="267">
        <v>11</v>
      </c>
      <c r="D22" s="269" t="s">
        <v>11</v>
      </c>
      <c r="E22" s="269" t="s">
        <v>11</v>
      </c>
      <c r="F22" s="267">
        <v>336</v>
      </c>
      <c r="G22" s="267"/>
      <c r="H22" s="305">
        <v>10</v>
      </c>
      <c r="I22" s="269" t="s">
        <v>11</v>
      </c>
      <c r="J22" s="269" t="s">
        <v>11</v>
      </c>
      <c r="K22" s="305">
        <v>12.9</v>
      </c>
    </row>
    <row r="23" spans="1:11" ht="15">
      <c r="A23" s="260"/>
      <c r="B23" s="281" t="s">
        <v>182</v>
      </c>
      <c r="C23" s="267">
        <v>3</v>
      </c>
      <c r="D23" s="269" t="s">
        <v>11</v>
      </c>
      <c r="E23" s="269" t="s">
        <v>11</v>
      </c>
      <c r="F23" s="267">
        <v>98</v>
      </c>
      <c r="G23" s="267"/>
      <c r="H23" s="305">
        <v>2.4</v>
      </c>
      <c r="I23" s="269" t="s">
        <v>11</v>
      </c>
      <c r="J23" s="269" t="s">
        <v>11</v>
      </c>
      <c r="K23" s="305">
        <v>3.8</v>
      </c>
    </row>
    <row r="24" spans="1:11" ht="15">
      <c r="A24" s="260"/>
      <c r="B24" s="281" t="s">
        <v>183</v>
      </c>
      <c r="C24" s="267">
        <v>2</v>
      </c>
      <c r="D24" s="269" t="s">
        <v>11</v>
      </c>
      <c r="E24" s="269" t="s">
        <v>11</v>
      </c>
      <c r="F24" s="267">
        <v>65</v>
      </c>
      <c r="G24" s="267"/>
      <c r="H24" s="305">
        <v>1.6</v>
      </c>
      <c r="I24" s="269" t="s">
        <v>11</v>
      </c>
      <c r="J24" s="269" t="s">
        <v>11</v>
      </c>
      <c r="K24" s="305">
        <v>2.5</v>
      </c>
    </row>
    <row r="25" spans="1:11" ht="15">
      <c r="A25" s="260"/>
      <c r="B25" s="281" t="s">
        <v>184</v>
      </c>
      <c r="C25" s="267">
        <v>0</v>
      </c>
      <c r="D25" s="269" t="s">
        <v>11</v>
      </c>
      <c r="E25" s="269" t="s">
        <v>11</v>
      </c>
      <c r="F25" s="267">
        <v>5</v>
      </c>
      <c r="G25" s="267"/>
      <c r="H25" s="305">
        <v>0</v>
      </c>
      <c r="I25" s="269" t="s">
        <v>11</v>
      </c>
      <c r="J25" s="269" t="s">
        <v>11</v>
      </c>
      <c r="K25" s="305">
        <v>0.2</v>
      </c>
    </row>
    <row r="26" spans="1:11" ht="15">
      <c r="A26" s="260"/>
      <c r="B26" s="281" t="s">
        <v>185</v>
      </c>
      <c r="C26" s="267">
        <v>2</v>
      </c>
      <c r="D26" s="269" t="s">
        <v>11</v>
      </c>
      <c r="E26" s="269" t="s">
        <v>11</v>
      </c>
      <c r="F26" s="267">
        <v>55</v>
      </c>
      <c r="G26" s="267"/>
      <c r="H26" s="305">
        <v>1.8</v>
      </c>
      <c r="I26" s="269" t="s">
        <v>11</v>
      </c>
      <c r="J26" s="269" t="s">
        <v>11</v>
      </c>
      <c r="K26" s="305">
        <v>2.1</v>
      </c>
    </row>
    <row r="27" spans="1:11" ht="15">
      <c r="A27" s="260"/>
      <c r="B27" s="281" t="s">
        <v>186</v>
      </c>
      <c r="C27" s="267">
        <v>4</v>
      </c>
      <c r="D27" s="269" t="s">
        <v>11</v>
      </c>
      <c r="E27" s="269" t="s">
        <v>11</v>
      </c>
      <c r="F27" s="267">
        <v>84</v>
      </c>
      <c r="G27" s="267"/>
      <c r="H27" s="305">
        <v>3.5</v>
      </c>
      <c r="I27" s="269" t="s">
        <v>11</v>
      </c>
      <c r="J27" s="269" t="s">
        <v>11</v>
      </c>
      <c r="K27" s="305">
        <v>3.2</v>
      </c>
    </row>
    <row r="28" spans="1:11" ht="15">
      <c r="A28" s="260"/>
      <c r="B28" s="260" t="s">
        <v>40</v>
      </c>
      <c r="C28" s="267">
        <v>110</v>
      </c>
      <c r="D28" s="269" t="s">
        <v>11</v>
      </c>
      <c r="E28" s="269" t="s">
        <v>11</v>
      </c>
      <c r="F28" s="270">
        <v>2599</v>
      </c>
      <c r="G28" s="270"/>
      <c r="H28" s="305">
        <v>100</v>
      </c>
      <c r="I28" s="269" t="s">
        <v>11</v>
      </c>
      <c r="J28" s="269" t="s">
        <v>11</v>
      </c>
      <c r="K28" s="305">
        <v>100</v>
      </c>
    </row>
    <row r="29" spans="1:11" ht="30">
      <c r="A29" s="306" t="s">
        <v>187</v>
      </c>
      <c r="B29" s="307" t="s">
        <v>178</v>
      </c>
      <c r="C29" s="308">
        <v>110</v>
      </c>
      <c r="D29" s="269" t="s">
        <v>11</v>
      </c>
      <c r="E29" s="269" t="s">
        <v>11</v>
      </c>
      <c r="F29" s="309">
        <v>3534</v>
      </c>
      <c r="G29" s="309"/>
      <c r="H29" s="310">
        <v>70.5</v>
      </c>
      <c r="I29" s="269" t="s">
        <v>11</v>
      </c>
      <c r="J29" s="269" t="s">
        <v>11</v>
      </c>
      <c r="K29" s="310">
        <v>48.9</v>
      </c>
    </row>
    <row r="30" spans="1:11" ht="15">
      <c r="A30" s="260"/>
      <c r="B30" s="281" t="s">
        <v>179</v>
      </c>
      <c r="C30" s="267">
        <v>3</v>
      </c>
      <c r="D30" s="269" t="s">
        <v>11</v>
      </c>
      <c r="E30" s="269" t="s">
        <v>11</v>
      </c>
      <c r="F30" s="267">
        <v>521</v>
      </c>
      <c r="G30" s="267"/>
      <c r="H30" s="305">
        <v>1.7</v>
      </c>
      <c r="I30" s="269" t="s">
        <v>11</v>
      </c>
      <c r="J30" s="269" t="s">
        <v>11</v>
      </c>
      <c r="K30" s="305">
        <v>7.2</v>
      </c>
    </row>
    <row r="31" spans="1:11" ht="15">
      <c r="A31" s="260"/>
      <c r="B31" s="281" t="s">
        <v>180</v>
      </c>
      <c r="C31" s="267">
        <v>1</v>
      </c>
      <c r="D31" s="269" t="s">
        <v>11</v>
      </c>
      <c r="E31" s="269" t="s">
        <v>11</v>
      </c>
      <c r="F31" s="267">
        <v>56</v>
      </c>
      <c r="G31" s="267"/>
      <c r="H31" s="305">
        <v>0.6</v>
      </c>
      <c r="I31" s="269" t="s">
        <v>11</v>
      </c>
      <c r="J31" s="269" t="s">
        <v>11</v>
      </c>
      <c r="K31" s="305">
        <v>0.8</v>
      </c>
    </row>
    <row r="32" spans="1:11" ht="15">
      <c r="A32" s="260"/>
      <c r="B32" s="281" t="s">
        <v>181</v>
      </c>
      <c r="C32" s="267">
        <v>24</v>
      </c>
      <c r="D32" s="269" t="s">
        <v>11</v>
      </c>
      <c r="E32" s="269" t="s">
        <v>11</v>
      </c>
      <c r="F32" s="270">
        <v>1785</v>
      </c>
      <c r="G32" s="270"/>
      <c r="H32" s="305">
        <v>15.1</v>
      </c>
      <c r="I32" s="269" t="s">
        <v>11</v>
      </c>
      <c r="J32" s="269" t="s">
        <v>11</v>
      </c>
      <c r="K32" s="305">
        <v>24.7</v>
      </c>
    </row>
    <row r="33" spans="1:11" ht="15">
      <c r="A33" s="260"/>
      <c r="B33" s="281" t="s">
        <v>182</v>
      </c>
      <c r="C33" s="267">
        <v>3</v>
      </c>
      <c r="D33" s="269" t="s">
        <v>11</v>
      </c>
      <c r="E33" s="269" t="s">
        <v>11</v>
      </c>
      <c r="F33" s="267">
        <v>130</v>
      </c>
      <c r="G33" s="267"/>
      <c r="H33" s="305">
        <v>1.7</v>
      </c>
      <c r="I33" s="269" t="s">
        <v>11</v>
      </c>
      <c r="J33" s="269" t="s">
        <v>11</v>
      </c>
      <c r="K33" s="305">
        <v>1.8</v>
      </c>
    </row>
    <row r="34" spans="1:11" ht="15">
      <c r="A34" s="260"/>
      <c r="B34" s="281" t="s">
        <v>183</v>
      </c>
      <c r="C34" s="267">
        <v>6</v>
      </c>
      <c r="D34" s="269" t="s">
        <v>11</v>
      </c>
      <c r="E34" s="269" t="s">
        <v>11</v>
      </c>
      <c r="F34" s="267">
        <v>594</v>
      </c>
      <c r="G34" s="267"/>
      <c r="H34" s="305">
        <v>4</v>
      </c>
      <c r="I34" s="269" t="s">
        <v>11</v>
      </c>
      <c r="J34" s="269" t="s">
        <v>11</v>
      </c>
      <c r="K34" s="305">
        <v>8.1999999999999993</v>
      </c>
    </row>
    <row r="35" spans="1:11" ht="15">
      <c r="A35" s="260"/>
      <c r="B35" s="281" t="s">
        <v>184</v>
      </c>
      <c r="C35" s="267">
        <v>1</v>
      </c>
      <c r="D35" s="269" t="s">
        <v>11</v>
      </c>
      <c r="E35" s="269" t="s">
        <v>11</v>
      </c>
      <c r="F35" s="267">
        <v>77</v>
      </c>
      <c r="G35" s="267"/>
      <c r="H35" s="305">
        <v>0.5</v>
      </c>
      <c r="I35" s="269" t="s">
        <v>11</v>
      </c>
      <c r="J35" s="269" t="s">
        <v>11</v>
      </c>
      <c r="K35" s="305">
        <v>1.1000000000000001</v>
      </c>
    </row>
    <row r="36" spans="1:11" ht="15">
      <c r="A36" s="260"/>
      <c r="B36" s="281" t="s">
        <v>185</v>
      </c>
      <c r="C36" s="267">
        <v>2</v>
      </c>
      <c r="D36" s="269" t="s">
        <v>11</v>
      </c>
      <c r="E36" s="269" t="s">
        <v>11</v>
      </c>
      <c r="F36" s="267">
        <v>136</v>
      </c>
      <c r="G36" s="267"/>
      <c r="H36" s="305">
        <v>1.5</v>
      </c>
      <c r="I36" s="269" t="s">
        <v>11</v>
      </c>
      <c r="J36" s="269" t="s">
        <v>11</v>
      </c>
      <c r="K36" s="305">
        <v>1.9</v>
      </c>
    </row>
    <row r="37" spans="1:11" ht="15">
      <c r="A37" s="260"/>
      <c r="B37" s="281" t="s">
        <v>186</v>
      </c>
      <c r="C37" s="267">
        <v>7</v>
      </c>
      <c r="D37" s="269" t="s">
        <v>11</v>
      </c>
      <c r="E37" s="269" t="s">
        <v>11</v>
      </c>
      <c r="F37" s="267">
        <v>388</v>
      </c>
      <c r="G37" s="267"/>
      <c r="H37" s="305">
        <v>4.4000000000000004</v>
      </c>
      <c r="I37" s="269" t="s">
        <v>11</v>
      </c>
      <c r="J37" s="269" t="s">
        <v>11</v>
      </c>
      <c r="K37" s="305">
        <v>5.4</v>
      </c>
    </row>
    <row r="38" spans="1:11" ht="15">
      <c r="A38" s="303"/>
      <c r="B38" s="303" t="s">
        <v>40</v>
      </c>
      <c r="C38" s="311">
        <v>156</v>
      </c>
      <c r="D38" s="312" t="s">
        <v>11</v>
      </c>
      <c r="E38" s="312" t="s">
        <v>11</v>
      </c>
      <c r="F38" s="313">
        <v>7221</v>
      </c>
      <c r="G38" s="313"/>
      <c r="H38" s="314">
        <v>100</v>
      </c>
      <c r="I38" s="312" t="s">
        <v>11</v>
      </c>
      <c r="J38" s="312" t="s">
        <v>11</v>
      </c>
      <c r="K38" s="314">
        <v>100</v>
      </c>
    </row>
    <row r="39" spans="1:11">
      <c r="A39" s="315" t="s">
        <v>188</v>
      </c>
    </row>
    <row r="40" spans="1:11">
      <c r="A40" s="315" t="s">
        <v>54</v>
      </c>
    </row>
  </sheetData>
  <pageMargins left="0.75" right="0.75" top="1" bottom="1" header="0.5" footer="0.5"/>
  <pageSetup paperSize="9" scale="73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Table3</vt:lpstr>
      <vt:lpstr>Table4</vt:lpstr>
      <vt:lpstr>Table5a</vt:lpstr>
      <vt:lpstr>Table5b</vt:lpstr>
      <vt:lpstr>Table5c0408</vt:lpstr>
      <vt:lpstr>Table5c1519</vt:lpstr>
      <vt:lpstr>Table6</vt:lpstr>
      <vt:lpstr>Table7</vt:lpstr>
      <vt:lpstr>Table8</vt:lpstr>
      <vt:lpstr>Table9-11</vt:lpstr>
      <vt:lpstr>Table4!Print_Area</vt:lpstr>
      <vt:lpstr>Table5a!Print_Area</vt:lpstr>
      <vt:lpstr>Table5b!Print_Area</vt:lpstr>
      <vt:lpstr>Table5c0408!Print_Area</vt:lpstr>
      <vt:lpstr>Table5c1519!Print_Area</vt:lpstr>
      <vt:lpstr>Table8!Print_Area</vt:lpstr>
      <vt:lpstr>'Table9-11'!Print_Area</vt:lpstr>
      <vt:lpstr>Table3!Print_Titles</vt:lpstr>
      <vt:lpstr>Source_year_accident</vt:lpstr>
      <vt:lpstr>Source_year_casualty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2020-10-26T11:34:06Z</dcterms:created>
  <dcterms:modified xsi:type="dcterms:W3CDTF">2020-10-26T11:34:23Z</dcterms:modified>
</cp:coreProperties>
</file>