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cotland.gov.uk\dc2\fs2_home\U443364\"/>
    </mc:Choice>
  </mc:AlternateContent>
  <bookViews>
    <workbookView xWindow="0" yWindow="0" windowWidth="20490" windowHeight="7320" tabRatio="937"/>
  </bookViews>
  <sheets>
    <sheet name="EMA1 Payment Table " sheetId="10" r:id="rId1"/>
  </sheets>
  <externalReferences>
    <externalReference r:id="rId2"/>
  </externalReferences>
  <definedNames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DSComments" hidden="1">"First draft of QMS (part of the Bid Manager's Pack)"</definedName>
    <definedName name="__DSCreated" hidden="1">" November 8, 1992"</definedName>
    <definedName name="__DSRevision" hidden="1">1</definedName>
    <definedName name="__DSSubject" hidden="1">"Quotation Management Summary"</definedName>
    <definedName name="__DSTitle" hidden="1">"QMS"</definedName>
    <definedName name="AccessDatabase" hidden="1">"C:\DATA\Kevin\Kevin's Model.mdb"</definedName>
    <definedName name="BridgeData">#REF!</definedName>
    <definedName name="CheckTOL">[1]I_Global!$F$371</definedName>
    <definedName name="million">1000000</definedName>
    <definedName name="TrackerLastSaveDate">[1]Title!$F$11</definedName>
    <definedName name="TrackerVersion">[1]Tracker!$I$10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0" l="1"/>
  <c r="H11" i="10"/>
  <c r="D14" i="10"/>
  <c r="E14" i="10"/>
  <c r="G14" i="10"/>
  <c r="C14" i="10"/>
  <c r="H14" i="10" l="1"/>
</calcChain>
</file>

<file path=xl/sharedStrings.xml><?xml version="1.0" encoding="utf-8"?>
<sst xmlns="http://schemas.openxmlformats.org/spreadsheetml/2006/main" count="14" uniqueCount="13">
  <si>
    <t>Total</t>
  </si>
  <si>
    <t>Operational Performance</t>
  </si>
  <si>
    <t xml:space="preserve">Customer Experience </t>
  </si>
  <si>
    <t>Acting as a Good and Efficient Operator</t>
  </si>
  <si>
    <t>EMA Criterion</t>
  </si>
  <si>
    <t>Total Fees Payable</t>
  </si>
  <si>
    <t>1 The management fee and performance fee for EMA1 was paid to Abellio ScotRail in January 2021</t>
  </si>
  <si>
    <t>2 The management fee for EMA1 was paid to Caledonian Sleeper in October 2020 and the performance fee for EMA1 was paid in January 2021</t>
  </si>
  <si>
    <t>3 Data is shown for rail period from 1 March 2020 to 19 September 2020</t>
  </si>
  <si>
    <r>
      <t>Performance Scores and Fees</t>
    </r>
    <r>
      <rPr>
        <b/>
        <vertAlign val="superscript"/>
        <sz val="11"/>
        <color rgb="FF000000"/>
        <rFont val="Calibri"/>
        <family val="2"/>
      </rPr>
      <t>3</t>
    </r>
  </si>
  <si>
    <t>Management Fee</t>
  </si>
  <si>
    <r>
      <t>Abellio ScotRail</t>
    </r>
    <r>
      <rPr>
        <vertAlign val="superscript"/>
        <sz val="11"/>
        <color rgb="FF000000"/>
        <rFont val="Calibri"/>
        <family val="2"/>
      </rPr>
      <t>1</t>
    </r>
  </si>
  <si>
    <r>
      <t>Caledonian Sleeper</t>
    </r>
    <r>
      <rPr>
        <vertAlign val="superscript"/>
        <sz val="11"/>
        <color rgb="FF000000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</si>
</sst>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);\(#,##0.00\);&quot;_(* -??&quot;_)"/>
    <numFmt numFmtId="165" formatCode="#,##0.0;[Red]&quot;(&quot;#,##0.0&quot;)&quot;"/>
    <numFmt numFmtId="166" formatCode="#,##0_-;\(#,##0\);\-_-"/>
    <numFmt numFmtId="167" formatCode="#,##0\ ;\(#,##0\);\-\ "/>
    <numFmt numFmtId="168" formatCode="[$-407]d/\ mmm/\ yy;@"/>
    <numFmt numFmtId="169" formatCode="#,##0.00%\ ;\(#,##0.00%\);\-\ "/>
    <numFmt numFmtId="170" formatCode="#,##0\ ;[Red]\(#,##0\);\-\ "/>
    <numFmt numFmtId="171" formatCode="_-[$£-809]* #,##0_-;\-[$£-809]* #,##0_-;_-[$£-809]* &quot;-&quot;??_-;_-@_-"/>
  </numFmts>
  <fonts count="2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8080"/>
      <name val="Arial"/>
      <family val="2"/>
    </font>
    <font>
      <b/>
      <sz val="12"/>
      <color rgb="FF0070C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 tint="0.14996795556505021"/>
      <name val="Arial"/>
      <family val="2"/>
    </font>
    <font>
      <sz val="10"/>
      <color theme="1"/>
      <name val="Arial"/>
      <family val="2"/>
    </font>
    <font>
      <sz val="10"/>
      <color rgb="FFE3057E"/>
      <name val="Arial"/>
      <family val="2"/>
    </font>
    <font>
      <sz val="11"/>
      <name val="Century Gothic"/>
      <family val="2"/>
    </font>
    <font>
      <u/>
      <sz val="10"/>
      <color theme="10"/>
      <name val="Arial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i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9268CA"/>
      </left>
      <right style="hair">
        <color rgb="FF9268CA"/>
      </right>
      <top style="hair">
        <color rgb="FF9268CA"/>
      </top>
      <bottom style="hair">
        <color rgb="FF9268CA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15">
    <xf numFmtId="164" fontId="0" fillId="0" borderId="0"/>
    <xf numFmtId="0" fontId="1" fillId="0" borderId="0"/>
    <xf numFmtId="0" fontId="8" fillId="0" borderId="0"/>
    <xf numFmtId="0" fontId="9" fillId="3" borderId="4">
      <protection locked="0"/>
    </xf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166" fontId="11" fillId="0" borderId="0"/>
    <xf numFmtId="43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1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10" fillId="0" borderId="0"/>
    <xf numFmtId="169" fontId="8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/>
    <xf numFmtId="17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68" fontId="13" fillId="0" borderId="0" applyNumberFormat="0" applyFill="0" applyBorder="0" applyAlignment="0" applyProtection="0"/>
    <xf numFmtId="0" fontId="1" fillId="0" borderId="0" applyNumberFormat="0" applyBorder="0" applyAlignment="0"/>
    <xf numFmtId="0" fontId="7" fillId="0" borderId="0"/>
    <xf numFmtId="0" fontId="1" fillId="0" borderId="0" applyNumberFormat="0" applyBorder="0" applyAlignment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8" fillId="0" borderId="0"/>
    <xf numFmtId="43" fontId="10" fillId="0" borderId="0" applyFont="0" applyFill="0" applyBorder="0" applyAlignment="0" applyProtection="0"/>
    <xf numFmtId="0" fontId="7" fillId="0" borderId="0"/>
  </cellStyleXfs>
  <cellXfs count="33">
    <xf numFmtId="164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3" fillId="2" borderId="0" xfId="1" applyFont="1" applyFill="1"/>
    <xf numFmtId="0" fontId="4" fillId="2" borderId="0" xfId="1" applyFont="1" applyFill="1" applyAlignment="1">
      <alignment vertical="center"/>
    </xf>
    <xf numFmtId="165" fontId="1" fillId="2" borderId="0" xfId="1" applyNumberFormat="1" applyFill="1"/>
    <xf numFmtId="0" fontId="1" fillId="2" borderId="0" xfId="1" applyFill="1" applyAlignment="1">
      <alignment horizontal="right"/>
    </xf>
    <xf numFmtId="0" fontId="1" fillId="2" borderId="5" xfId="1" applyFill="1" applyBorder="1"/>
    <xf numFmtId="0" fontId="19" fillId="2" borderId="0" xfId="1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right" wrapText="1"/>
    </xf>
    <xf numFmtId="0" fontId="1" fillId="2" borderId="5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0" xfId="1" applyFill="1" applyBorder="1"/>
    <xf numFmtId="0" fontId="5" fillId="2" borderId="1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/>
    </xf>
    <xf numFmtId="0" fontId="1" fillId="2" borderId="7" xfId="1" applyFill="1" applyBorder="1" applyAlignment="1">
      <alignment horizontal="left" vertical="center"/>
    </xf>
    <xf numFmtId="0" fontId="1" fillId="2" borderId="0" xfId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right" wrapText="1"/>
    </xf>
    <xf numFmtId="0" fontId="21" fillId="2" borderId="7" xfId="1" applyFont="1" applyFill="1" applyBorder="1" applyAlignment="1">
      <alignment horizontal="right" wrapText="1"/>
    </xf>
    <xf numFmtId="171" fontId="21" fillId="2" borderId="5" xfId="1" applyNumberFormat="1" applyFont="1" applyFill="1" applyBorder="1" applyAlignment="1">
      <alignment horizontal="right"/>
    </xf>
    <xf numFmtId="171" fontId="1" fillId="2" borderId="5" xfId="1" applyNumberFormat="1" applyFill="1" applyBorder="1"/>
    <xf numFmtId="171" fontId="1" fillId="2" borderId="0" xfId="1" applyNumberFormat="1" applyFill="1"/>
    <xf numFmtId="171" fontId="21" fillId="2" borderId="0" xfId="1" applyNumberFormat="1" applyFont="1" applyFill="1" applyAlignment="1">
      <alignment horizontal="right"/>
    </xf>
    <xf numFmtId="171" fontId="6" fillId="2" borderId="2" xfId="1" applyNumberFormat="1" applyFont="1" applyFill="1" applyBorder="1"/>
    <xf numFmtId="0" fontId="6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 wrapText="1"/>
    </xf>
    <xf numFmtId="0" fontId="1" fillId="2" borderId="5" xfId="1" applyFill="1" applyBorder="1" applyAlignment="1">
      <alignment vertical="center"/>
    </xf>
    <xf numFmtId="0" fontId="1" fillId="2" borderId="1" xfId="1" applyFill="1" applyBorder="1" applyAlignment="1">
      <alignment vertical="center" wrapText="1"/>
    </xf>
    <xf numFmtId="0" fontId="19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9" fillId="2" borderId="0" xfId="1" applyFont="1" applyFill="1" applyAlignment="1">
      <alignment horizontal="left" vertical="center" wrapText="1"/>
    </xf>
  </cellXfs>
  <cellStyles count="115">
    <cellStyle name="%" xfId="17"/>
    <cellStyle name="A¨­￠￢￠O [0]_C¡IAo_AoAUAy¡ÆeC¡I " xfId="26"/>
    <cellStyle name="A¨­￠￢￠O_AoAUAy¡ÆeC¡I " xfId="27"/>
    <cellStyle name="AB_Calc_%" xfId="25"/>
    <cellStyle name="Comma [0] 2" xfId="16"/>
    <cellStyle name="Comma [0] 2 2" xfId="67"/>
    <cellStyle name="Comma 10" xfId="43"/>
    <cellStyle name="Comma 10 2" xfId="77"/>
    <cellStyle name="Comma 11" xfId="42"/>
    <cellStyle name="Comma 11 2" xfId="76"/>
    <cellStyle name="Comma 12" xfId="45"/>
    <cellStyle name="Comma 13" xfId="55"/>
    <cellStyle name="Comma 14" xfId="52"/>
    <cellStyle name="Comma 15" xfId="51"/>
    <cellStyle name="Comma 16" xfId="79"/>
    <cellStyle name="Comma 17" xfId="47"/>
    <cellStyle name="Comma 17 2" xfId="80"/>
    <cellStyle name="Comma 17 2 2 2" xfId="83"/>
    <cellStyle name="Comma 17 4" xfId="81"/>
    <cellStyle name="Comma 18" xfId="89"/>
    <cellStyle name="Comma 19" xfId="88"/>
    <cellStyle name="Comma 2" xfId="15"/>
    <cellStyle name="Comma 2 2" xfId="66"/>
    <cellStyle name="Comma 2 9" xfId="113"/>
    <cellStyle name="Comma 20" xfId="61"/>
    <cellStyle name="Comma 21" xfId="90"/>
    <cellStyle name="Comma 22" xfId="92"/>
    <cellStyle name="Comma 23" xfId="94"/>
    <cellStyle name="Comma 24" xfId="95"/>
    <cellStyle name="Comma 25" xfId="96"/>
    <cellStyle name="Comma 26" xfId="104"/>
    <cellStyle name="Comma 27" xfId="102"/>
    <cellStyle name="Comma 28" xfId="105"/>
    <cellStyle name="Comma 29" xfId="107"/>
    <cellStyle name="Comma 3" xfId="10"/>
    <cellStyle name="Comma 3 2" xfId="37"/>
    <cellStyle name="Comma 3 2 2" xfId="72"/>
    <cellStyle name="Comma 3 3" xfId="50"/>
    <cellStyle name="Comma 3 4" xfId="62"/>
    <cellStyle name="Comma 30" xfId="108"/>
    <cellStyle name="Comma 31" xfId="109"/>
    <cellStyle name="Comma 32" xfId="110"/>
    <cellStyle name="Comma 4" xfId="21"/>
    <cellStyle name="Comma 4 2" xfId="69"/>
    <cellStyle name="Comma 5" xfId="22"/>
    <cellStyle name="Comma 5 2" xfId="70"/>
    <cellStyle name="Comma 55" xfId="82"/>
    <cellStyle name="Comma 57" xfId="84"/>
    <cellStyle name="Comma 58" xfId="85"/>
    <cellStyle name="Comma 6" xfId="5"/>
    <cellStyle name="Comma 6 2" xfId="60"/>
    <cellStyle name="Comma 7" xfId="40"/>
    <cellStyle name="Comma 7 2" xfId="74"/>
    <cellStyle name="Comma 8" xfId="41"/>
    <cellStyle name="Comma 8 2" xfId="75"/>
    <cellStyle name="Comma 9" xfId="44"/>
    <cellStyle name="Comma 9 2" xfId="78"/>
    <cellStyle name="Comment" xfId="9"/>
    <cellStyle name="Currency [0] 2" xfId="14"/>
    <cellStyle name="Currency [0] 2 2" xfId="65"/>
    <cellStyle name="Currency 2" xfId="13"/>
    <cellStyle name="Currency 2 2" xfId="64"/>
    <cellStyle name="Currency 3" xfId="48"/>
    <cellStyle name="Currency 4" xfId="56"/>
    <cellStyle name="Currency 5" xfId="57"/>
    <cellStyle name="Currency 6" xfId="58"/>
    <cellStyle name="Hyperlink 2" xfId="32"/>
    <cellStyle name="Hyperlink 3" xfId="33"/>
    <cellStyle name="Hyperlink 4" xfId="31"/>
    <cellStyle name="Input 2" xfId="3"/>
    <cellStyle name="Normal" xfId="0" builtinId="0" customBuiltin="1"/>
    <cellStyle name="Normal 10" xfId="2"/>
    <cellStyle name="Normal 11" xfId="53"/>
    <cellStyle name="Normal 12" xfId="54"/>
    <cellStyle name="Normal 13" xfId="59"/>
    <cellStyle name="Normal 14" xfId="71"/>
    <cellStyle name="Normal 15" xfId="68"/>
    <cellStyle name="Normal 16" xfId="87"/>
    <cellStyle name="Normal 17" xfId="63"/>
    <cellStyle name="Normal 18" xfId="86"/>
    <cellStyle name="Normal 19" xfId="91"/>
    <cellStyle name="Normal 2" xfId="1"/>
    <cellStyle name="Normal 2 2" xfId="18"/>
    <cellStyle name="Normal 2 2 2" xfId="19"/>
    <cellStyle name="Normal 2 2 2 2 2" xfId="112"/>
    <cellStyle name="Normal 2 25" xfId="36"/>
    <cellStyle name="Normal 2 3" xfId="11"/>
    <cellStyle name="Normal 2 4" xfId="34"/>
    <cellStyle name="Normal 2 5" xfId="23"/>
    <cellStyle name="Normal 2 6" xfId="8"/>
    <cellStyle name="Normal 20" xfId="93"/>
    <cellStyle name="Normal 21" xfId="73"/>
    <cellStyle name="Normal 22" xfId="97"/>
    <cellStyle name="Normal 23" xfId="99"/>
    <cellStyle name="Normal 24" xfId="103"/>
    <cellStyle name="Normal 25" xfId="100"/>
    <cellStyle name="Normal 26" xfId="106"/>
    <cellStyle name="Normal 27" xfId="101"/>
    <cellStyle name="Normal 28" xfId="98"/>
    <cellStyle name="Normal 3" xfId="35"/>
    <cellStyle name="Normal 3 3" xfId="20"/>
    <cellStyle name="Normal 3 4" xfId="111"/>
    <cellStyle name="Normal 37" xfId="6"/>
    <cellStyle name="Normal 4" xfId="38"/>
    <cellStyle name="Normal 40" xfId="7"/>
    <cellStyle name="Normal 5" xfId="39"/>
    <cellStyle name="Normal 6" xfId="24"/>
    <cellStyle name="Normal 7" xfId="4"/>
    <cellStyle name="Normal 71" xfId="114"/>
    <cellStyle name="Normal 8" xfId="49"/>
    <cellStyle name="Normal 9" xfId="46"/>
    <cellStyle name="Percent 2" xfId="12"/>
    <cellStyle name="콤마 [0]_ 2팀층별 " xfId="28"/>
    <cellStyle name="콤마_ 2팀층별 " xfId="29"/>
    <cellStyle name="표준_0N-HANDLING 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cotland.gov.uk\personal\daniel_j_hunter_uk_gt_com\Documents\H%20Drive%20Documents\Public%20Services%20Advisory\Transport%20Scotland\Monitoring%20and%20reporting\Caledonian%20Sleeper\Period%206%20FY%2021\P6%20Periodic%20Reporting\Final%20deliverables\FINAL%20SCSL%20GT%20Dashboard%20P6.xlsm?2ADF3165" TargetMode="External"/><Relationship Id="rId1" Type="http://schemas.openxmlformats.org/officeDocument/2006/relationships/externalLinkPath" Target="file:///\\2ADF3165\FINAL%20SCSL%20GT%20Dashboard%20P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r"/>
      <sheetName val="Instructions"/>
      <sheetName val="Intro"/>
      <sheetName val="Title"/>
      <sheetName val="Checks"/>
      <sheetName val="Tracker"/>
      <sheetName val="Save Log"/>
      <sheetName val="I_Global"/>
      <sheetName val="I_Actuals"/>
      <sheetName val="I_Budget"/>
      <sheetName val="I_Other"/>
      <sheetName val="I_Actual Pay"/>
      <sheetName val="C_Time"/>
      <sheetName val="C_Actuals"/>
      <sheetName val="C_Budget"/>
      <sheetName val="C_Budget_Stg"/>
      <sheetName val="C_Actuals_Stg"/>
      <sheetName val="Dashboard"/>
      <sheetName val="Variance Analysis"/>
      <sheetName val="Budget mvmt"/>
      <sheetName val="Template"/>
    </sheetNames>
    <sheetDataSet>
      <sheetData sheetId="0"/>
      <sheetData sheetId="1"/>
      <sheetData sheetId="2"/>
      <sheetData sheetId="3">
        <row r="11">
          <cell r="F11">
            <v>44109.587685185186</v>
          </cell>
        </row>
      </sheetData>
      <sheetData sheetId="4"/>
      <sheetData sheetId="5"/>
      <sheetData sheetId="6"/>
      <sheetData sheetId="7">
        <row r="371">
          <cell r="F371">
            <v>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3"/>
  <sheetViews>
    <sheetView showGridLines="0" tabSelected="1" workbookViewId="0"/>
  </sheetViews>
  <sheetFormatPr defaultColWidth="8.85546875" defaultRowHeight="15"/>
  <cols>
    <col min="1" max="1" width="3.85546875" style="3" customWidth="1"/>
    <col min="2" max="2" width="33.7109375" style="3" customWidth="1"/>
    <col min="3" max="5" width="17.5703125" style="3" customWidth="1"/>
    <col min="6" max="6" width="5.7109375" style="3" customWidth="1"/>
    <col min="7" max="8" width="17.28515625" style="3" customWidth="1"/>
    <col min="9" max="9" width="8.85546875" style="3" customWidth="1"/>
    <col min="10" max="13" width="8.85546875" style="3"/>
    <col min="14" max="14" width="10" style="3" customWidth="1"/>
    <col min="15" max="15" width="9" style="3" customWidth="1"/>
    <col min="16" max="16384" width="8.85546875" style="3"/>
  </cols>
  <sheetData>
    <row r="1" spans="2:24" ht="15.7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5.7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15.75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ht="18" thickBot="1">
      <c r="B7" s="12"/>
      <c r="C7" s="26"/>
      <c r="D7" s="26" t="s">
        <v>9</v>
      </c>
      <c r="E7" s="26"/>
      <c r="F7" s="8"/>
      <c r="G7" s="11" t="s">
        <v>10</v>
      </c>
      <c r="H7" s="11" t="s">
        <v>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2:24" ht="15.75" thickBot="1">
      <c r="B8" s="13"/>
      <c r="C8" s="27" t="s">
        <v>4</v>
      </c>
      <c r="D8" s="27" t="s">
        <v>4</v>
      </c>
      <c r="E8" s="27"/>
      <c r="F8" s="14"/>
      <c r="G8" s="14"/>
      <c r="H8" s="1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 ht="26.25" thickBot="1">
      <c r="B9" s="10"/>
      <c r="C9" s="15" t="s">
        <v>1</v>
      </c>
      <c r="D9" s="15" t="s">
        <v>2</v>
      </c>
      <c r="E9" s="15" t="s">
        <v>3</v>
      </c>
      <c r="F9" s="11"/>
      <c r="G9" s="11"/>
      <c r="H9" s="11"/>
      <c r="I9" s="2"/>
      <c r="J9"/>
      <c r="K9"/>
      <c r="L9"/>
      <c r="M9"/>
      <c r="N9"/>
      <c r="O9"/>
      <c r="P9"/>
      <c r="Q9"/>
      <c r="R9"/>
      <c r="S9" s="2"/>
      <c r="T9" s="2"/>
      <c r="U9" s="2"/>
      <c r="V9" s="2"/>
      <c r="W9" s="2"/>
      <c r="X9" s="2"/>
    </row>
    <row r="10" spans="2:24" ht="16.149999999999999" customHeight="1">
      <c r="B10" s="17" t="s">
        <v>11</v>
      </c>
      <c r="C10" s="20">
        <v>3</v>
      </c>
      <c r="D10" s="20">
        <v>3</v>
      </c>
      <c r="E10" s="20">
        <v>3</v>
      </c>
      <c r="F10" s="19"/>
      <c r="G10" s="19"/>
      <c r="H10" s="19"/>
      <c r="I10" s="2"/>
      <c r="J10"/>
      <c r="K10"/>
      <c r="L10"/>
      <c r="M10"/>
      <c r="N10"/>
      <c r="O10"/>
      <c r="P10"/>
      <c r="Q10"/>
      <c r="R10"/>
      <c r="S10" s="2"/>
      <c r="T10" s="2"/>
      <c r="U10" s="2"/>
      <c r="V10" s="2"/>
      <c r="W10" s="2"/>
      <c r="X10" s="2"/>
    </row>
    <row r="11" spans="2:24" ht="16.149999999999999" customHeight="1" thickBot="1">
      <c r="B11" s="28"/>
      <c r="C11" s="21">
        <v>739425</v>
      </c>
      <c r="D11" s="21">
        <v>739425</v>
      </c>
      <c r="E11" s="21">
        <v>739425</v>
      </c>
      <c r="F11" s="22"/>
      <c r="G11" s="22">
        <v>6654823</v>
      </c>
      <c r="H11" s="22">
        <f>SUM(C11:E11,G11)</f>
        <v>8873098</v>
      </c>
      <c r="I11" s="2"/>
      <c r="J11"/>
      <c r="K11"/>
      <c r="L11"/>
      <c r="M11"/>
      <c r="N11"/>
      <c r="O11"/>
      <c r="P11"/>
      <c r="Q11"/>
      <c r="R11"/>
      <c r="S11" s="2"/>
      <c r="T11" s="2"/>
      <c r="U11" s="2"/>
      <c r="V11" s="2"/>
      <c r="W11" s="2"/>
      <c r="X11" s="2"/>
    </row>
    <row r="12" spans="2:24" ht="16.149999999999999" customHeight="1">
      <c r="B12" s="18" t="s">
        <v>12</v>
      </c>
      <c r="C12" s="20">
        <v>3</v>
      </c>
      <c r="D12" s="20">
        <v>2</v>
      </c>
      <c r="E12" s="20">
        <v>3</v>
      </c>
      <c r="F12" s="6"/>
      <c r="G12" s="6"/>
      <c r="H12" s="6"/>
      <c r="I12" s="2"/>
      <c r="J12"/>
      <c r="K12"/>
      <c r="L12"/>
      <c r="M12"/>
      <c r="N12"/>
      <c r="O12"/>
      <c r="P12"/>
      <c r="Q12"/>
      <c r="R12"/>
      <c r="S12" s="2"/>
      <c r="T12" s="2"/>
      <c r="U12" s="2"/>
      <c r="V12" s="2"/>
      <c r="W12" s="2"/>
      <c r="X12" s="2"/>
    </row>
    <row r="13" spans="2:24" ht="16.149999999999999" customHeight="1" thickBot="1">
      <c r="B13" s="29"/>
      <c r="C13" s="24">
        <v>43613</v>
      </c>
      <c r="D13" s="24">
        <v>17445</v>
      </c>
      <c r="E13" s="24">
        <v>43613</v>
      </c>
      <c r="F13" s="23"/>
      <c r="G13" s="22">
        <v>392518</v>
      </c>
      <c r="H13" s="23">
        <f>SUM(C13:E13,G13)</f>
        <v>497189</v>
      </c>
      <c r="I13" s="2"/>
      <c r="J13"/>
      <c r="K13"/>
      <c r="L13"/>
      <c r="M13"/>
      <c r="N13"/>
      <c r="O13"/>
      <c r="P13"/>
      <c r="Q13"/>
      <c r="R13"/>
      <c r="S13" s="2"/>
      <c r="T13" s="2"/>
      <c r="U13" s="2"/>
      <c r="V13" s="2"/>
      <c r="W13" s="2"/>
      <c r="X13" s="2"/>
    </row>
    <row r="14" spans="2:24" ht="28.9" customHeight="1" thickBot="1">
      <c r="B14" s="16" t="s">
        <v>0</v>
      </c>
      <c r="C14" s="25">
        <f>C11+C13</f>
        <v>783038</v>
      </c>
      <c r="D14" s="25">
        <f>D11+D13</f>
        <v>756870</v>
      </c>
      <c r="E14" s="25">
        <f>E11+E13</f>
        <v>783038</v>
      </c>
      <c r="F14" s="25"/>
      <c r="G14" s="25">
        <f>G11+G13</f>
        <v>7047341</v>
      </c>
      <c r="H14" s="25">
        <f>SUM(C14:E14,G14)</f>
        <v>9370287</v>
      </c>
      <c r="I14" s="2"/>
      <c r="J14"/>
      <c r="K14"/>
      <c r="L14"/>
      <c r="M14"/>
      <c r="N14"/>
      <c r="O14"/>
      <c r="P14"/>
      <c r="Q14"/>
      <c r="R14"/>
      <c r="S14" s="2"/>
      <c r="T14" s="2"/>
      <c r="U14" s="2"/>
      <c r="V14" s="2"/>
      <c r="W14" s="2"/>
      <c r="X14" s="2"/>
    </row>
    <row r="15" spans="2:24">
      <c r="B15" s="32"/>
      <c r="C15" s="32"/>
      <c r="D15" s="32"/>
      <c r="E15" s="32"/>
      <c r="F15" s="32"/>
      <c r="G15" s="32"/>
      <c r="H15" s="3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>
      <c r="B16" s="30" t="s">
        <v>6</v>
      </c>
      <c r="C16" s="31"/>
      <c r="D16" s="31"/>
      <c r="E16" s="31"/>
      <c r="F16" s="31"/>
      <c r="G16" s="31"/>
      <c r="H16" s="3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>
      <c r="B17" s="32" t="s">
        <v>7</v>
      </c>
      <c r="C17" s="32"/>
      <c r="D17" s="32"/>
      <c r="E17" s="32"/>
      <c r="F17" s="32"/>
      <c r="G17" s="32"/>
      <c r="H17" s="32"/>
      <c r="I17" s="2"/>
      <c r="J17" s="2"/>
      <c r="K17"/>
      <c r="L17"/>
      <c r="M17"/>
      <c r="N17"/>
      <c r="Q17" s="2"/>
      <c r="R17" s="2"/>
      <c r="S17" s="2"/>
      <c r="T17" s="2"/>
      <c r="U17" s="2"/>
      <c r="V17" s="2"/>
      <c r="W17" s="2"/>
      <c r="X17" s="2"/>
    </row>
    <row r="18" spans="2:24">
      <c r="B18" s="9" t="s">
        <v>8</v>
      </c>
      <c r="C18" s="2"/>
      <c r="D18" s="2"/>
      <c r="E18" s="2"/>
      <c r="F18" s="2"/>
      <c r="G18" s="2"/>
      <c r="H18" s="2"/>
      <c r="I18" s="2"/>
      <c r="J18" s="2"/>
      <c r="K18"/>
      <c r="L18"/>
      <c r="M18"/>
      <c r="N18"/>
      <c r="Q18" s="2"/>
      <c r="R18" s="2"/>
      <c r="S18" s="2"/>
      <c r="T18" s="2"/>
      <c r="U18" s="2"/>
      <c r="V18" s="2"/>
      <c r="W18" s="2"/>
      <c r="X18" s="2"/>
    </row>
    <row r="19" spans="2:24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Q19" s="2"/>
      <c r="R19" s="2"/>
      <c r="S19" s="2"/>
      <c r="T19" s="2"/>
      <c r="U19" s="2"/>
      <c r="V19" s="2"/>
      <c r="W19" s="2"/>
      <c r="X19" s="2"/>
    </row>
    <row r="20" spans="2:2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7"/>
      <c r="Q20" s="2"/>
      <c r="R20" s="2"/>
      <c r="S20" s="2"/>
      <c r="T20" s="2"/>
      <c r="U20" s="2"/>
      <c r="V20" s="2"/>
      <c r="W20" s="2"/>
      <c r="X20" s="2"/>
    </row>
    <row r="21" spans="2:2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</sheetData>
  <mergeCells count="3">
    <mergeCell ref="B16:H16"/>
    <mergeCell ref="B17:H17"/>
    <mergeCell ref="B15:H15"/>
  </mergeCells>
  <pageMargins left="0.70000000000000007" right="0.70000000000000007" top="0.75" bottom="0.75" header="0.30000000000000004" footer="0.30000000000000004"/>
  <pageSetup paperSize="9" fitToWidth="0" fitToHeight="0" orientation="portrait" horizontalDpi="90" verticalDpi="90" r:id="rId1"/>
  <headerFooter>
    <oddHeader>&amp;R&amp;"Arial"&amp;8&amp;K000000Commercial in confidence&amp;1#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EMA1 Payment Table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 Hunter</dc:creator>
  <cp:lastModifiedBy>U443364</cp:lastModifiedBy>
  <dcterms:created xsi:type="dcterms:W3CDTF">2020-10-13T10:34:30Z</dcterms:created>
  <dcterms:modified xsi:type="dcterms:W3CDTF">2021-07-16T15:58:01Z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5837b0-ed5a-4fd4-94ae-ef361c98d083_Enabled">
    <vt:lpwstr>true</vt:lpwstr>
  </property>
  <property fmtid="{D5CDD505-2E9C-101B-9397-08002B2CF9AE}" pid="3" name="MSIP_Label_785837b0-ed5a-4fd4-94ae-ef361c98d083_SetDate">
    <vt:lpwstr>2021-07-16T12:52:26Z</vt:lpwstr>
  </property>
  <property fmtid="{D5CDD505-2E9C-101B-9397-08002B2CF9AE}" pid="4" name="MSIP_Label_785837b0-ed5a-4fd4-94ae-ef361c98d083_Method">
    <vt:lpwstr>Standard</vt:lpwstr>
  </property>
  <property fmtid="{D5CDD505-2E9C-101B-9397-08002B2CF9AE}" pid="5" name="MSIP_Label_785837b0-ed5a-4fd4-94ae-ef361c98d083_Name">
    <vt:lpwstr>785837b0-ed5a-4fd4-94ae-ef361c98d083</vt:lpwstr>
  </property>
  <property fmtid="{D5CDD505-2E9C-101B-9397-08002B2CF9AE}" pid="6" name="MSIP_Label_785837b0-ed5a-4fd4-94ae-ef361c98d083_SiteId">
    <vt:lpwstr>b723253f-7281-4adc-bc1c-fc9ef3674d78</vt:lpwstr>
  </property>
  <property fmtid="{D5CDD505-2E9C-101B-9397-08002B2CF9AE}" pid="7" name="MSIP_Label_785837b0-ed5a-4fd4-94ae-ef361c98d083_ActionId">
    <vt:lpwstr>7dc7e948-8959-4902-ac88-8c030398726e</vt:lpwstr>
  </property>
  <property fmtid="{D5CDD505-2E9C-101B-9397-08002B2CF9AE}" pid="8" name="MSIP_Label_785837b0-ed5a-4fd4-94ae-ef361c98d083_ContentBits">
    <vt:lpwstr>1</vt:lpwstr>
  </property>
</Properties>
</file>