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cotland.gov.uk\dc2\fs2_home\U443364\"/>
    </mc:Choice>
  </mc:AlternateContent>
  <bookViews>
    <workbookView xWindow="0" yWindow="0" windowWidth="28800" windowHeight="12300"/>
  </bookViews>
  <sheets>
    <sheet name="ZEB Bus Application Example" sheetId="4" r:id="rId1"/>
    <sheet name="Infrastructure App'n Example" sheetId="5" r:id="rId2"/>
    <sheet name="Payment Schedule Example" sheetId="6" r:id="rId3"/>
  </sheets>
  <definedNames>
    <definedName name="_xlnm._FilterDatabase" localSheetId="1" hidden="1">'Infrastructure App''n Example'!$B$2:$I$7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6" l="1"/>
  <c r="E16" i="6"/>
  <c r="D16" i="6"/>
  <c r="E4" i="5"/>
  <c r="E3" i="5"/>
  <c r="P17" i="4"/>
  <c r="P16" i="4"/>
  <c r="P15" i="4"/>
  <c r="P14" i="4"/>
  <c r="P13" i="4"/>
  <c r="P12" i="4"/>
  <c r="P11" i="4"/>
  <c r="P10" i="4"/>
  <c r="P9" i="4"/>
  <c r="P8" i="4"/>
  <c r="P7" i="4"/>
  <c r="P6" i="4"/>
  <c r="P5" i="4"/>
  <c r="C3" i="4" s="1"/>
  <c r="C17" i="6" l="1"/>
  <c r="E2" i="5"/>
  <c r="C18" i="6" s="1"/>
</calcChain>
</file>

<file path=xl/sharedStrings.xml><?xml version="1.0" encoding="utf-8"?>
<sst xmlns="http://schemas.openxmlformats.org/spreadsheetml/2006/main" count="74" uniqueCount="65">
  <si>
    <t>Please fill in the shaded areas</t>
  </si>
  <si>
    <t>Number of buses</t>
  </si>
  <si>
    <t>Manufacturer name and model</t>
  </si>
  <si>
    <t>Q1/2022</t>
  </si>
  <si>
    <t>Q2/2022</t>
  </si>
  <si>
    <t>Q3/2023</t>
  </si>
  <si>
    <t>Q4/2022</t>
  </si>
  <si>
    <t>Q3/2022</t>
  </si>
  <si>
    <t>Q1/2023</t>
  </si>
  <si>
    <t>Q2/2023</t>
  </si>
  <si>
    <t>Q4/2023</t>
  </si>
  <si>
    <t>Q1/2024</t>
  </si>
  <si>
    <t>Q2/2024</t>
  </si>
  <si>
    <t>Q3/2024</t>
  </si>
  <si>
    <t>Q4/2024</t>
  </si>
  <si>
    <t>Total</t>
  </si>
  <si>
    <t>Operator</t>
  </si>
  <si>
    <t>Description</t>
  </si>
  <si>
    <t>Supplier (including make &amp; model)</t>
  </si>
  <si>
    <t>Anticipated date of order</t>
  </si>
  <si>
    <t xml:space="preserve">Anticipated date of entry into service </t>
  </si>
  <si>
    <t>Anticipated date of activation</t>
  </si>
  <si>
    <t>Total Cost, £</t>
  </si>
  <si>
    <t>Cost per ZEB, £</t>
  </si>
  <si>
    <t>Grant sought per ZEB, £</t>
  </si>
  <si>
    <t>Bus funding drawdown</t>
  </si>
  <si>
    <t>Infrastructure funding drawdown (Constestable)</t>
  </si>
  <si>
    <t>Infrastructure funding drawdown (Non-constestable)</t>
  </si>
  <si>
    <t>Quarter/Year (Calendar year)</t>
  </si>
  <si>
    <t>Full depot address</t>
  </si>
  <si>
    <t>Technology (BEV, Hydrogen)</t>
  </si>
  <si>
    <t>Bus Type (SD, DD)</t>
  </si>
  <si>
    <t>Bus Route(s)</t>
  </si>
  <si>
    <t>Asset owner</t>
  </si>
  <si>
    <t>SD</t>
  </si>
  <si>
    <t>BEV</t>
  </si>
  <si>
    <t>Public Bus Ltd</t>
  </si>
  <si>
    <t>123 Depot Road, Scotland</t>
  </si>
  <si>
    <t>Bus Manufacturing Ltd</t>
  </si>
  <si>
    <t>Routes 12, 16 &amp; 32</t>
  </si>
  <si>
    <t>Bus Finance Ltd</t>
  </si>
  <si>
    <t xml:space="preserve">DNO </t>
  </si>
  <si>
    <t>Builders Ltd</t>
  </si>
  <si>
    <t>Charger Ltd - Charger A class Z00187</t>
  </si>
  <si>
    <t>Grid upgrade to 6MW, extra installed capacity to install a further 60 chargers at the depot</t>
  </si>
  <si>
    <t>Groundwork, cabling and charger installation work</t>
  </si>
  <si>
    <t>60x 30kW h AC chargers</t>
  </si>
  <si>
    <t>Lead Bidder Name</t>
  </si>
  <si>
    <t>Total bus grant funding sought</t>
  </si>
  <si>
    <t>Seated passenger capacity per bus</t>
  </si>
  <si>
    <t>Standing passenger capacity per bus</t>
  </si>
  <si>
    <t>Battery Size kW h per bus</t>
  </si>
  <si>
    <t>Maximum ZEB range, km, per bus</t>
  </si>
  <si>
    <t>Cost per diesel equivalent per bus, £</t>
  </si>
  <si>
    <t>Total grant sought per ZEB type, £</t>
  </si>
  <si>
    <t>Total infrastructure funding sought</t>
  </si>
  <si>
    <t>C</t>
  </si>
  <si>
    <t>Contestable funding sought</t>
  </si>
  <si>
    <t>Non-contestable funding sought</t>
  </si>
  <si>
    <t>NC</t>
  </si>
  <si>
    <t>Contestable Grant Sought, £</t>
  </si>
  <si>
    <t>Non-Contestable Grant Sought, £</t>
  </si>
  <si>
    <t>Funding sought grand total</t>
  </si>
  <si>
    <t>Grand total check (from ZEB and infrastructure sheets)</t>
  </si>
  <si>
    <t>123 Depot Road, Scotville, ABC 2AB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</si>
</sst>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7" formatCode="&quot;£&quot;#,##0.00;\-&quot;£&quot;#,##0.00"/>
    <numFmt numFmtId="44" formatCode="_-&quot;£&quot;* #,##0.00_-;\-&quot;£&quot;* #,##0.00_-;_-&quot;£&quot;* &quot;-&quot;??_-;_-@_-"/>
    <numFmt numFmtId="164" formatCode="&quot;£&quot;#,##0"/>
    <numFmt numFmtId="165" formatCode="[$£-809]#,##0.00"/>
    <numFmt numFmtId="166" formatCode="dd/mm/yy;@"/>
  </numFmts>
  <fonts count="12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9"/>
      <name val="Calibri"/>
      <family val="2"/>
      <scheme val="minor"/>
    </font>
    <font>
      <b/>
      <sz val="11"/>
      <color rgb="FF0061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9" tint="-0.499984740745262"/>
      <name val="Calibri"/>
      <family val="2"/>
      <scheme val="minor"/>
    </font>
    <font>
      <b/>
      <sz val="11"/>
      <color theme="9" tint="-0.499984740745262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9"/>
      <name val="Arial"/>
      <family val="2"/>
    </font>
    <font>
      <b/>
      <sz val="11"/>
      <color theme="9"/>
      <name val="Arial"/>
      <family val="2"/>
    </font>
    <font>
      <i/>
      <sz val="11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44" fontId="5" fillId="0" borderId="0" applyFont="0" applyFill="0" applyBorder="0" applyAlignment="0" applyProtection="0"/>
  </cellStyleXfs>
  <cellXfs count="62">
    <xf numFmtId="0" fontId="0" fillId="0" borderId="0" xfId="0"/>
    <xf numFmtId="0" fontId="0" fillId="4" borderId="0" xfId="0" applyFill="1" applyProtection="1"/>
    <xf numFmtId="165" fontId="0" fillId="4" borderId="0" xfId="2" applyNumberFormat="1" applyFont="1" applyFill="1" applyProtection="1"/>
    <xf numFmtId="166" fontId="0" fillId="4" borderId="0" xfId="0" applyNumberFormat="1" applyFill="1" applyProtection="1"/>
    <xf numFmtId="0" fontId="2" fillId="4" borderId="0" xfId="0" applyFont="1" applyFill="1" applyProtection="1"/>
    <xf numFmtId="0" fontId="3" fillId="4" borderId="0" xfId="0" applyFont="1" applyFill="1" applyProtection="1"/>
    <xf numFmtId="165" fontId="3" fillId="4" borderId="0" xfId="2" applyNumberFormat="1" applyFont="1" applyFill="1" applyProtection="1"/>
    <xf numFmtId="0" fontId="0" fillId="7" borderId="0" xfId="0" applyFill="1" applyAlignment="1" applyProtection="1">
      <alignment horizontal="right"/>
    </xf>
    <xf numFmtId="7" fontId="0" fillId="7" borderId="0" xfId="2" applyNumberFormat="1" applyFont="1" applyFill="1" applyProtection="1"/>
    <xf numFmtId="0" fontId="0" fillId="4" borderId="0" xfId="0" applyFill="1" applyAlignment="1" applyProtection="1">
      <alignment horizontal="center" wrapText="1"/>
    </xf>
    <xf numFmtId="0" fontId="4" fillId="6" borderId="4" xfId="1" applyFont="1" applyFill="1" applyBorder="1" applyAlignment="1" applyProtection="1">
      <alignment horizontal="center" wrapText="1"/>
    </xf>
    <xf numFmtId="0" fontId="4" fillId="6" borderId="3" xfId="1" applyFont="1" applyFill="1" applyBorder="1" applyAlignment="1" applyProtection="1">
      <alignment horizontal="center" wrapText="1"/>
    </xf>
    <xf numFmtId="165" fontId="4" fillId="6" borderId="4" xfId="2" applyNumberFormat="1" applyFont="1" applyFill="1" applyBorder="1" applyAlignment="1" applyProtection="1">
      <alignment horizontal="center" wrapText="1"/>
    </xf>
    <xf numFmtId="166" fontId="4" fillId="6" borderId="4" xfId="1" applyNumberFormat="1" applyFont="1" applyFill="1" applyBorder="1" applyAlignment="1" applyProtection="1">
      <alignment horizontal="center" wrapText="1"/>
    </xf>
    <xf numFmtId="0" fontId="0" fillId="4" borderId="0" xfId="0" applyFill="1" applyAlignment="1" applyProtection="1">
      <alignment wrapText="1"/>
    </xf>
    <xf numFmtId="165" fontId="0" fillId="5" borderId="4" xfId="2" applyNumberFormat="1" applyFont="1" applyFill="1" applyBorder="1" applyProtection="1"/>
    <xf numFmtId="7" fontId="0" fillId="4" borderId="0" xfId="2" applyNumberFormat="1" applyFont="1" applyFill="1" applyProtection="1"/>
    <xf numFmtId="0" fontId="2" fillId="3" borderId="0" xfId="0" applyFont="1" applyFill="1" applyAlignment="1" applyProtection="1">
      <alignment horizontal="left"/>
    </xf>
    <xf numFmtId="0" fontId="9" fillId="7" borderId="0" xfId="0" applyFont="1" applyFill="1" applyBorder="1" applyAlignment="1" applyProtection="1">
      <alignment horizontal="right"/>
    </xf>
    <xf numFmtId="7" fontId="10" fillId="7" borderId="5" xfId="0" applyNumberFormat="1" applyFont="1" applyFill="1" applyBorder="1" applyAlignment="1" applyProtection="1"/>
    <xf numFmtId="7" fontId="8" fillId="4" borderId="0" xfId="2" applyNumberFormat="1" applyFont="1" applyFill="1" applyProtection="1"/>
    <xf numFmtId="7" fontId="9" fillId="7" borderId="0" xfId="0" applyNumberFormat="1" applyFont="1" applyFill="1" applyBorder="1" applyAlignment="1" applyProtection="1"/>
    <xf numFmtId="0" fontId="3" fillId="4" borderId="1" xfId="0" applyFont="1" applyFill="1" applyBorder="1" applyAlignment="1" applyProtection="1"/>
    <xf numFmtId="7" fontId="9" fillId="7" borderId="1" xfId="2" applyNumberFormat="1" applyFont="1" applyFill="1" applyBorder="1" applyAlignment="1" applyProtection="1"/>
    <xf numFmtId="7" fontId="3" fillId="4" borderId="1" xfId="2" applyNumberFormat="1" applyFont="1" applyFill="1" applyBorder="1" applyAlignment="1" applyProtection="1"/>
    <xf numFmtId="7" fontId="11" fillId="4" borderId="1" xfId="2" applyNumberFormat="1" applyFont="1" applyFill="1" applyBorder="1" applyAlignment="1" applyProtection="1"/>
    <xf numFmtId="166" fontId="3" fillId="4" borderId="1" xfId="0" applyNumberFormat="1" applyFont="1" applyFill="1" applyBorder="1" applyAlignment="1" applyProtection="1"/>
    <xf numFmtId="0" fontId="3" fillId="4" borderId="0" xfId="0" applyFont="1" applyFill="1" applyBorder="1" applyAlignment="1" applyProtection="1"/>
    <xf numFmtId="0" fontId="0" fillId="4" borderId="0" xfId="0" applyFill="1" applyBorder="1" applyProtection="1"/>
    <xf numFmtId="0" fontId="4" fillId="6" borderId="2" xfId="1" applyFont="1" applyFill="1" applyBorder="1" applyAlignment="1" applyProtection="1">
      <alignment horizontal="center"/>
    </xf>
    <xf numFmtId="0" fontId="4" fillId="6" borderId="4" xfId="1" applyFont="1" applyFill="1" applyBorder="1" applyAlignment="1" applyProtection="1">
      <alignment horizontal="center"/>
    </xf>
    <xf numFmtId="7" fontId="4" fillId="6" borderId="4" xfId="2" applyNumberFormat="1" applyFont="1" applyFill="1" applyBorder="1" applyAlignment="1" applyProtection="1">
      <alignment horizontal="center" wrapText="1"/>
    </xf>
    <xf numFmtId="0" fontId="3" fillId="4" borderId="1" xfId="0" applyFont="1" applyFill="1" applyBorder="1" applyAlignment="1" applyProtection="1">
      <alignment horizontal="left"/>
    </xf>
    <xf numFmtId="0" fontId="3" fillId="4" borderId="0" xfId="0" applyFont="1" applyFill="1" applyBorder="1" applyAlignment="1" applyProtection="1">
      <alignment horizontal="left"/>
    </xf>
    <xf numFmtId="0" fontId="4" fillId="6" borderId="2" xfId="1" applyFont="1" applyFill="1" applyBorder="1" applyAlignment="1" applyProtection="1">
      <alignment horizontal="left"/>
    </xf>
    <xf numFmtId="0" fontId="4" fillId="6" borderId="4" xfId="1" applyFont="1" applyFill="1" applyBorder="1" applyAlignment="1" applyProtection="1">
      <alignment horizontal="left"/>
    </xf>
    <xf numFmtId="0" fontId="4" fillId="6" borderId="4" xfId="1" applyFont="1" applyFill="1" applyBorder="1" applyAlignment="1" applyProtection="1">
      <alignment wrapText="1"/>
    </xf>
    <xf numFmtId="0" fontId="6" fillId="6" borderId="2" xfId="0" applyFont="1" applyFill="1" applyBorder="1" applyAlignment="1" applyProtection="1">
      <alignment horizontal="left"/>
    </xf>
    <xf numFmtId="0" fontId="7" fillId="6" borderId="2" xfId="0" applyFont="1" applyFill="1" applyBorder="1" applyAlignment="1" applyProtection="1">
      <alignment horizontal="left"/>
    </xf>
    <xf numFmtId="7" fontId="2" fillId="6" borderId="6" xfId="2" applyNumberFormat="1" applyFont="1" applyFill="1" applyBorder="1" applyAlignment="1" applyProtection="1">
      <alignment horizontal="right"/>
    </xf>
    <xf numFmtId="7" fontId="2" fillId="6" borderId="4" xfId="2" applyNumberFormat="1" applyFont="1" applyFill="1" applyBorder="1" applyAlignment="1" applyProtection="1">
      <alignment horizontal="right"/>
    </xf>
    <xf numFmtId="0" fontId="0" fillId="7" borderId="0" xfId="0" applyFill="1" applyProtection="1"/>
    <xf numFmtId="7" fontId="2" fillId="7" borderId="5" xfId="2" applyNumberFormat="1" applyFont="1" applyFill="1" applyBorder="1" applyAlignment="1" applyProtection="1">
      <alignment horizontal="right"/>
    </xf>
    <xf numFmtId="7" fontId="0" fillId="4" borderId="0" xfId="2" applyNumberFormat="1" applyFont="1" applyFill="1" applyAlignment="1" applyProtection="1">
      <alignment horizontal="right"/>
    </xf>
    <xf numFmtId="0" fontId="0" fillId="7" borderId="0" xfId="0" applyFill="1" applyAlignment="1" applyProtection="1">
      <alignment wrapText="1"/>
    </xf>
    <xf numFmtId="7" fontId="2" fillId="7" borderId="5" xfId="0" applyNumberFormat="1" applyFont="1" applyFill="1" applyBorder="1" applyProtection="1"/>
    <xf numFmtId="7" fontId="0" fillId="5" borderId="4" xfId="2" applyNumberFormat="1" applyFont="1" applyFill="1" applyBorder="1" applyAlignment="1" applyProtection="1">
      <alignment horizontal="right"/>
    </xf>
    <xf numFmtId="0" fontId="0" fillId="5" borderId="2" xfId="0" applyFont="1" applyFill="1" applyBorder="1" applyAlignment="1" applyProtection="1">
      <alignment horizontal="left"/>
    </xf>
    <xf numFmtId="0" fontId="0" fillId="5" borderId="4" xfId="0" applyFill="1" applyBorder="1" applyAlignment="1" applyProtection="1">
      <alignment horizontal="left"/>
    </xf>
    <xf numFmtId="0" fontId="0" fillId="5" borderId="4" xfId="0" applyFont="1" applyFill="1" applyBorder="1" applyAlignment="1" applyProtection="1">
      <alignment horizontal="left"/>
    </xf>
    <xf numFmtId="0" fontId="0" fillId="5" borderId="4" xfId="0" applyFont="1" applyFill="1" applyBorder="1" applyAlignment="1" applyProtection="1">
      <alignment horizontal="left" wrapText="1"/>
    </xf>
    <xf numFmtId="164" fontId="0" fillId="5" borderId="4" xfId="0" applyNumberFormat="1" applyFont="1" applyFill="1" applyBorder="1" applyProtection="1"/>
    <xf numFmtId="7" fontId="0" fillId="5" borderId="4" xfId="2" applyNumberFormat="1" applyFont="1" applyFill="1" applyBorder="1" applyProtection="1"/>
    <xf numFmtId="166" fontId="0" fillId="5" borderId="4" xfId="0" applyNumberFormat="1" applyFont="1" applyFill="1" applyBorder="1" applyProtection="1"/>
    <xf numFmtId="0" fontId="0" fillId="5" borderId="4" xfId="0" applyFill="1" applyBorder="1" applyAlignment="1" applyProtection="1"/>
    <xf numFmtId="0" fontId="0" fillId="5" borderId="3" xfId="0" applyFill="1" applyBorder="1" applyAlignment="1" applyProtection="1"/>
    <xf numFmtId="0" fontId="0" fillId="5" borderId="3" xfId="0" applyFill="1" applyBorder="1" applyAlignment="1" applyProtection="1">
      <alignment horizontal="left"/>
    </xf>
    <xf numFmtId="0" fontId="0" fillId="5" borderId="4" xfId="0" applyFill="1" applyBorder="1" applyProtection="1"/>
    <xf numFmtId="166" fontId="0" fillId="5" borderId="4" xfId="0" applyNumberFormat="1" applyFill="1" applyBorder="1" applyProtection="1"/>
    <xf numFmtId="0" fontId="2" fillId="3" borderId="0" xfId="0" applyFont="1" applyFill="1" applyAlignment="1" applyProtection="1">
      <alignment horizontal="left"/>
    </xf>
    <xf numFmtId="0" fontId="0" fillId="5" borderId="0" xfId="0" applyFill="1" applyAlignment="1" applyProtection="1">
      <alignment wrapText="1"/>
    </xf>
    <xf numFmtId="0" fontId="0" fillId="0" borderId="0" xfId="0" applyAlignment="1" applyProtection="1">
      <alignment wrapText="1"/>
    </xf>
  </cellXfs>
  <cellStyles count="3">
    <cellStyle name="Currency" xfId="2" builtinId="4"/>
    <cellStyle name="Good" xfId="1" builtinId="2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18</xdr:row>
      <xdr:rowOff>76201</xdr:rowOff>
    </xdr:from>
    <xdr:to>
      <xdr:col>6</xdr:col>
      <xdr:colOff>1600200</xdr:colOff>
      <xdr:row>21</xdr:row>
      <xdr:rowOff>133351</xdr:rowOff>
    </xdr:to>
    <xdr:sp macro="" textlink="">
      <xdr:nvSpPr>
        <xdr:cNvPr id="2" name="TextBox 1"/>
        <xdr:cNvSpPr txBox="1"/>
      </xdr:nvSpPr>
      <xdr:spPr>
        <a:xfrm>
          <a:off x="9353550" y="3714751"/>
          <a:ext cx="1581150" cy="6286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/>
            <a:t>This</a:t>
          </a:r>
          <a:r>
            <a:rPr lang="en-GB" sz="1100" baseline="0"/>
            <a:t> is the bus route that your ZEB will operate on</a:t>
          </a:r>
          <a:endParaRPr lang="en-GB" sz="1100"/>
        </a:p>
      </xdr:txBody>
    </xdr:sp>
    <xdr:clientData/>
  </xdr:twoCellAnchor>
  <xdr:twoCellAnchor>
    <xdr:from>
      <xdr:col>6</xdr:col>
      <xdr:colOff>809625</xdr:colOff>
      <xdr:row>17</xdr:row>
      <xdr:rowOff>9525</xdr:rowOff>
    </xdr:from>
    <xdr:to>
      <xdr:col>6</xdr:col>
      <xdr:colOff>809625</xdr:colOff>
      <xdr:row>18</xdr:row>
      <xdr:rowOff>66676</xdr:rowOff>
    </xdr:to>
    <xdr:cxnSp macro="">
      <xdr:nvCxnSpPr>
        <xdr:cNvPr id="3" name="Straight Arrow Connector 2"/>
        <xdr:cNvCxnSpPr/>
      </xdr:nvCxnSpPr>
      <xdr:spPr>
        <a:xfrm flipV="1">
          <a:off x="10144125" y="3457575"/>
          <a:ext cx="0" cy="247651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28575</xdr:colOff>
      <xdr:row>18</xdr:row>
      <xdr:rowOff>133350</xdr:rowOff>
    </xdr:from>
    <xdr:to>
      <xdr:col>2</xdr:col>
      <xdr:colOff>1524000</xdr:colOff>
      <xdr:row>21</xdr:row>
      <xdr:rowOff>19050</xdr:rowOff>
    </xdr:to>
    <xdr:sp macro="" textlink="">
      <xdr:nvSpPr>
        <xdr:cNvPr id="4" name="TextBox 3"/>
        <xdr:cNvSpPr txBox="1"/>
      </xdr:nvSpPr>
      <xdr:spPr>
        <a:xfrm>
          <a:off x="190500" y="3771900"/>
          <a:ext cx="3248025" cy="4572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/>
            <a:t>Type of ZEB: Single or Double Decker.</a:t>
          </a:r>
          <a:r>
            <a:rPr lang="en-GB" sz="1100" baseline="0"/>
            <a:t> </a:t>
          </a:r>
        </a:p>
        <a:p>
          <a:r>
            <a:rPr lang="en-GB" sz="1100" baseline="0"/>
            <a:t>T</a:t>
          </a:r>
          <a:r>
            <a:rPr lang="en-GB" sz="1100"/>
            <a:t>echnology:</a:t>
          </a:r>
          <a:r>
            <a:rPr lang="en-GB" sz="1100" baseline="0"/>
            <a:t> </a:t>
          </a:r>
          <a:r>
            <a:rPr lang="en-GB" sz="1100"/>
            <a:t>Battery Electric, Hydrogen</a:t>
          </a:r>
        </a:p>
      </xdr:txBody>
    </xdr:sp>
    <xdr:clientData/>
  </xdr:twoCellAnchor>
  <xdr:twoCellAnchor>
    <xdr:from>
      <xdr:col>1</xdr:col>
      <xdr:colOff>361949</xdr:colOff>
      <xdr:row>17</xdr:row>
      <xdr:rowOff>95249</xdr:rowOff>
    </xdr:from>
    <xdr:to>
      <xdr:col>2</xdr:col>
      <xdr:colOff>1028699</xdr:colOff>
      <xdr:row>18</xdr:row>
      <xdr:rowOff>47624</xdr:rowOff>
    </xdr:to>
    <xdr:sp macro="" textlink="">
      <xdr:nvSpPr>
        <xdr:cNvPr id="5" name="Right Brace 4"/>
        <xdr:cNvSpPr/>
      </xdr:nvSpPr>
      <xdr:spPr>
        <a:xfrm rot="5400000">
          <a:off x="1662111" y="2405062"/>
          <a:ext cx="142875" cy="2419350"/>
        </a:xfrm>
        <a:prstGeom prst="rightBrace">
          <a:avLst>
            <a:gd name="adj1" fmla="val 8333"/>
            <a:gd name="adj2" fmla="val 46552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7</xdr:col>
      <xdr:colOff>28575</xdr:colOff>
      <xdr:row>18</xdr:row>
      <xdr:rowOff>76199</xdr:rowOff>
    </xdr:from>
    <xdr:to>
      <xdr:col>8</xdr:col>
      <xdr:colOff>0</xdr:colOff>
      <xdr:row>24</xdr:row>
      <xdr:rowOff>104774</xdr:rowOff>
    </xdr:to>
    <xdr:sp macro="" textlink="">
      <xdr:nvSpPr>
        <xdr:cNvPr id="6" name="TextBox 5"/>
        <xdr:cNvSpPr txBox="1"/>
      </xdr:nvSpPr>
      <xdr:spPr>
        <a:xfrm>
          <a:off x="10972800" y="3714749"/>
          <a:ext cx="1647825" cy="11715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/>
            <a:t>This is number of ZEBs of the SAME model/technology/fuel type</a:t>
          </a:r>
          <a:r>
            <a:rPr lang="en-GB" sz="1100" baseline="0"/>
            <a:t> that will be operating on the stated bus route(s)</a:t>
          </a:r>
          <a:endParaRPr lang="en-GB" sz="1100"/>
        </a:p>
      </xdr:txBody>
    </xdr:sp>
    <xdr:clientData/>
  </xdr:twoCellAnchor>
  <xdr:twoCellAnchor>
    <xdr:from>
      <xdr:col>7</xdr:col>
      <xdr:colOff>809625</xdr:colOff>
      <xdr:row>17</xdr:row>
      <xdr:rowOff>9525</xdr:rowOff>
    </xdr:from>
    <xdr:to>
      <xdr:col>7</xdr:col>
      <xdr:colOff>809625</xdr:colOff>
      <xdr:row>18</xdr:row>
      <xdr:rowOff>66676</xdr:rowOff>
    </xdr:to>
    <xdr:cxnSp macro="">
      <xdr:nvCxnSpPr>
        <xdr:cNvPr id="7" name="Straight Arrow Connector 6"/>
        <xdr:cNvCxnSpPr/>
      </xdr:nvCxnSpPr>
      <xdr:spPr>
        <a:xfrm flipV="1">
          <a:off x="11753850" y="3457575"/>
          <a:ext cx="0" cy="247651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609599</xdr:colOff>
      <xdr:row>18</xdr:row>
      <xdr:rowOff>104775</xdr:rowOff>
    </xdr:from>
    <xdr:to>
      <xdr:col>9</xdr:col>
      <xdr:colOff>1190624</xdr:colOff>
      <xdr:row>23</xdr:row>
      <xdr:rowOff>19050</xdr:rowOff>
    </xdr:to>
    <xdr:sp macro="" textlink="">
      <xdr:nvSpPr>
        <xdr:cNvPr id="8" name="TextBox 7"/>
        <xdr:cNvSpPr txBox="1"/>
      </xdr:nvSpPr>
      <xdr:spPr>
        <a:xfrm>
          <a:off x="13230224" y="3743325"/>
          <a:ext cx="2333625" cy="8667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/>
            <a:t>These two columns should be filled</a:t>
          </a:r>
          <a:r>
            <a:rPr lang="en-GB" sz="1100" baseline="0"/>
            <a:t> in with information taken directly from the ZEB test certificate or from the manufacturer's specifications.</a:t>
          </a:r>
          <a:endParaRPr lang="en-GB" sz="1100"/>
        </a:p>
      </xdr:txBody>
    </xdr:sp>
    <xdr:clientData/>
  </xdr:twoCellAnchor>
  <xdr:twoCellAnchor>
    <xdr:from>
      <xdr:col>8</xdr:col>
      <xdr:colOff>571498</xdr:colOff>
      <xdr:row>17</xdr:row>
      <xdr:rowOff>66676</xdr:rowOff>
    </xdr:from>
    <xdr:to>
      <xdr:col>9</xdr:col>
      <xdr:colOff>1047750</xdr:colOff>
      <xdr:row>18</xdr:row>
      <xdr:rowOff>9525</xdr:rowOff>
    </xdr:to>
    <xdr:sp macro="" textlink="">
      <xdr:nvSpPr>
        <xdr:cNvPr id="9" name="Right Brace 8"/>
        <xdr:cNvSpPr/>
      </xdr:nvSpPr>
      <xdr:spPr>
        <a:xfrm rot="5400000">
          <a:off x="14239874" y="2466975"/>
          <a:ext cx="133349" cy="2228852"/>
        </a:xfrm>
        <a:prstGeom prst="rightBrace">
          <a:avLst>
            <a:gd name="adj1" fmla="val 8333"/>
            <a:gd name="adj2" fmla="val 46552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11</xdr:col>
      <xdr:colOff>857250</xdr:colOff>
      <xdr:row>17</xdr:row>
      <xdr:rowOff>0</xdr:rowOff>
    </xdr:from>
    <xdr:to>
      <xdr:col>11</xdr:col>
      <xdr:colOff>857250</xdr:colOff>
      <xdr:row>18</xdr:row>
      <xdr:rowOff>57151</xdr:rowOff>
    </xdr:to>
    <xdr:cxnSp macro="">
      <xdr:nvCxnSpPr>
        <xdr:cNvPr id="10" name="Straight Arrow Connector 9"/>
        <xdr:cNvCxnSpPr/>
      </xdr:nvCxnSpPr>
      <xdr:spPr>
        <a:xfrm flipV="1">
          <a:off x="18087975" y="3448050"/>
          <a:ext cx="0" cy="247651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152400</xdr:colOff>
      <xdr:row>18</xdr:row>
      <xdr:rowOff>66674</xdr:rowOff>
    </xdr:from>
    <xdr:to>
      <xdr:col>11</xdr:col>
      <xdr:colOff>1647825</xdr:colOff>
      <xdr:row>20</xdr:row>
      <xdr:rowOff>142875</xdr:rowOff>
    </xdr:to>
    <xdr:sp macro="" textlink="">
      <xdr:nvSpPr>
        <xdr:cNvPr id="11" name="TextBox 10"/>
        <xdr:cNvSpPr txBox="1"/>
      </xdr:nvSpPr>
      <xdr:spPr>
        <a:xfrm>
          <a:off x="17383125" y="3705224"/>
          <a:ext cx="1495425" cy="4572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/>
            <a:t>Maximum theoretical  range of the ZEB</a:t>
          </a:r>
        </a:p>
      </xdr:txBody>
    </xdr:sp>
    <xdr:clientData/>
  </xdr:twoCellAnchor>
  <xdr:twoCellAnchor>
    <xdr:from>
      <xdr:col>5</xdr:col>
      <xdr:colOff>857250</xdr:colOff>
      <xdr:row>17</xdr:row>
      <xdr:rowOff>9525</xdr:rowOff>
    </xdr:from>
    <xdr:to>
      <xdr:col>5</xdr:col>
      <xdr:colOff>857250</xdr:colOff>
      <xdr:row>18</xdr:row>
      <xdr:rowOff>66676</xdr:rowOff>
    </xdr:to>
    <xdr:cxnSp macro="">
      <xdr:nvCxnSpPr>
        <xdr:cNvPr id="12" name="Straight Arrow Connector 11"/>
        <xdr:cNvCxnSpPr/>
      </xdr:nvCxnSpPr>
      <xdr:spPr>
        <a:xfrm flipV="1">
          <a:off x="8258175" y="3457575"/>
          <a:ext cx="0" cy="247651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142875</xdr:colOff>
      <xdr:row>18</xdr:row>
      <xdr:rowOff>76200</xdr:rowOff>
    </xdr:from>
    <xdr:to>
      <xdr:col>5</xdr:col>
      <xdr:colOff>1724025</xdr:colOff>
      <xdr:row>20</xdr:row>
      <xdr:rowOff>161925</xdr:rowOff>
    </xdr:to>
    <xdr:sp macro="" textlink="">
      <xdr:nvSpPr>
        <xdr:cNvPr id="13" name="TextBox 12"/>
        <xdr:cNvSpPr txBox="1"/>
      </xdr:nvSpPr>
      <xdr:spPr>
        <a:xfrm>
          <a:off x="7543800" y="3714750"/>
          <a:ext cx="1581150" cy="4667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/>
            <a:t>Make</a:t>
          </a:r>
          <a:r>
            <a:rPr lang="en-GB" sz="1100" baseline="0"/>
            <a:t> and model of the bus bid</a:t>
          </a:r>
        </a:p>
      </xdr:txBody>
    </xdr:sp>
    <xdr:clientData/>
  </xdr:twoCellAnchor>
  <xdr:twoCellAnchor>
    <xdr:from>
      <xdr:col>3</xdr:col>
      <xdr:colOff>9525</xdr:colOff>
      <xdr:row>18</xdr:row>
      <xdr:rowOff>76200</xdr:rowOff>
    </xdr:from>
    <xdr:to>
      <xdr:col>3</xdr:col>
      <xdr:colOff>1590675</xdr:colOff>
      <xdr:row>21</xdr:row>
      <xdr:rowOff>9525</xdr:rowOff>
    </xdr:to>
    <xdr:sp macro="" textlink="">
      <xdr:nvSpPr>
        <xdr:cNvPr id="14" name="TextBox 13"/>
        <xdr:cNvSpPr txBox="1"/>
      </xdr:nvSpPr>
      <xdr:spPr>
        <a:xfrm>
          <a:off x="3695700" y="3714750"/>
          <a:ext cx="1581150" cy="5048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/>
            <a:t>Operator that will run the buses</a:t>
          </a:r>
        </a:p>
      </xdr:txBody>
    </xdr:sp>
    <xdr:clientData/>
  </xdr:twoCellAnchor>
  <xdr:twoCellAnchor>
    <xdr:from>
      <xdr:col>16</xdr:col>
      <xdr:colOff>1028701</xdr:colOff>
      <xdr:row>18</xdr:row>
      <xdr:rowOff>28575</xdr:rowOff>
    </xdr:from>
    <xdr:to>
      <xdr:col>17</xdr:col>
      <xdr:colOff>561976</xdr:colOff>
      <xdr:row>19</xdr:row>
      <xdr:rowOff>133350</xdr:rowOff>
    </xdr:to>
    <xdr:sp macro="" textlink="">
      <xdr:nvSpPr>
        <xdr:cNvPr id="15" name="TextBox 14"/>
        <xdr:cNvSpPr txBox="1"/>
      </xdr:nvSpPr>
      <xdr:spPr>
        <a:xfrm>
          <a:off x="24860251" y="3667125"/>
          <a:ext cx="809625" cy="2952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/>
            <a:t>Month and Year</a:t>
          </a:r>
        </a:p>
      </xdr:txBody>
    </xdr:sp>
    <xdr:clientData/>
  </xdr:twoCellAnchor>
  <xdr:twoCellAnchor>
    <xdr:from>
      <xdr:col>3</xdr:col>
      <xdr:colOff>781050</xdr:colOff>
      <xdr:row>17</xdr:row>
      <xdr:rowOff>9525</xdr:rowOff>
    </xdr:from>
    <xdr:to>
      <xdr:col>3</xdr:col>
      <xdr:colOff>781050</xdr:colOff>
      <xdr:row>18</xdr:row>
      <xdr:rowOff>66676</xdr:rowOff>
    </xdr:to>
    <xdr:cxnSp macro="">
      <xdr:nvCxnSpPr>
        <xdr:cNvPr id="16" name="Straight Arrow Connector 15"/>
        <xdr:cNvCxnSpPr/>
      </xdr:nvCxnSpPr>
      <xdr:spPr>
        <a:xfrm flipV="1">
          <a:off x="4467225" y="3457575"/>
          <a:ext cx="0" cy="247651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533400</xdr:colOff>
      <xdr:row>17</xdr:row>
      <xdr:rowOff>0</xdr:rowOff>
    </xdr:from>
    <xdr:to>
      <xdr:col>10</xdr:col>
      <xdr:colOff>533400</xdr:colOff>
      <xdr:row>18</xdr:row>
      <xdr:rowOff>57151</xdr:rowOff>
    </xdr:to>
    <xdr:cxnSp macro="">
      <xdr:nvCxnSpPr>
        <xdr:cNvPr id="17" name="Straight Arrow Connector 16"/>
        <xdr:cNvCxnSpPr/>
      </xdr:nvCxnSpPr>
      <xdr:spPr>
        <a:xfrm flipV="1">
          <a:off x="16659225" y="3448050"/>
          <a:ext cx="0" cy="247651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257175</xdr:colOff>
      <xdr:row>17</xdr:row>
      <xdr:rowOff>47627</xdr:rowOff>
    </xdr:from>
    <xdr:to>
      <xdr:col>15</xdr:col>
      <xdr:colOff>0</xdr:colOff>
      <xdr:row>17</xdr:row>
      <xdr:rowOff>180976</xdr:rowOff>
    </xdr:to>
    <xdr:sp macro="" textlink="">
      <xdr:nvSpPr>
        <xdr:cNvPr id="18" name="Right Brace 17"/>
        <xdr:cNvSpPr/>
      </xdr:nvSpPr>
      <xdr:spPr>
        <a:xfrm rot="5400000">
          <a:off x="20812125" y="1876427"/>
          <a:ext cx="133349" cy="3371850"/>
        </a:xfrm>
        <a:prstGeom prst="rightBrace">
          <a:avLst>
            <a:gd name="adj1" fmla="val 8333"/>
            <a:gd name="adj2" fmla="val 46552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16</xdr:col>
      <xdr:colOff>419100</xdr:colOff>
      <xdr:row>17</xdr:row>
      <xdr:rowOff>47626</xdr:rowOff>
    </xdr:from>
    <xdr:to>
      <xdr:col>17</xdr:col>
      <xdr:colOff>1038227</xdr:colOff>
      <xdr:row>17</xdr:row>
      <xdr:rowOff>180975</xdr:rowOff>
    </xdr:to>
    <xdr:sp macro="" textlink="">
      <xdr:nvSpPr>
        <xdr:cNvPr id="19" name="Right Brace 18"/>
        <xdr:cNvSpPr/>
      </xdr:nvSpPr>
      <xdr:spPr>
        <a:xfrm rot="5400000">
          <a:off x="25131714" y="2614612"/>
          <a:ext cx="133349" cy="1895477"/>
        </a:xfrm>
        <a:prstGeom prst="rightBrace">
          <a:avLst>
            <a:gd name="adj1" fmla="val 8333"/>
            <a:gd name="adj2" fmla="val 46552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9</xdr:col>
      <xdr:colOff>1685925</xdr:colOff>
      <xdr:row>18</xdr:row>
      <xdr:rowOff>57151</xdr:rowOff>
    </xdr:from>
    <xdr:to>
      <xdr:col>10</xdr:col>
      <xdr:colOff>1095375</xdr:colOff>
      <xdr:row>20</xdr:row>
      <xdr:rowOff>114301</xdr:rowOff>
    </xdr:to>
    <xdr:sp macro="" textlink="">
      <xdr:nvSpPr>
        <xdr:cNvPr id="20" name="TextBox 19"/>
        <xdr:cNvSpPr txBox="1"/>
      </xdr:nvSpPr>
      <xdr:spPr>
        <a:xfrm>
          <a:off x="16059150" y="3695701"/>
          <a:ext cx="1162050" cy="4381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/>
            <a:t>Battery capacity</a:t>
          </a:r>
          <a:r>
            <a:rPr lang="en-GB" sz="1100" baseline="0"/>
            <a:t> in </a:t>
          </a:r>
          <a:r>
            <a:rPr lang="en-GB" sz="1100"/>
            <a:t>Kilowatt</a:t>
          </a:r>
          <a:r>
            <a:rPr lang="en-GB" sz="1100" baseline="0"/>
            <a:t> hours</a:t>
          </a:r>
          <a:endParaRPr lang="en-GB" sz="1100"/>
        </a:p>
      </xdr:txBody>
    </xdr:sp>
    <xdr:clientData/>
  </xdr:twoCellAnchor>
  <xdr:twoCellAnchor>
    <xdr:from>
      <xdr:col>12</xdr:col>
      <xdr:colOff>647700</xdr:colOff>
      <xdr:row>18</xdr:row>
      <xdr:rowOff>9526</xdr:rowOff>
    </xdr:from>
    <xdr:to>
      <xdr:col>15</xdr:col>
      <xdr:colOff>0</xdr:colOff>
      <xdr:row>19</xdr:row>
      <xdr:rowOff>114300</xdr:rowOff>
    </xdr:to>
    <xdr:sp macro="" textlink="">
      <xdr:nvSpPr>
        <xdr:cNvPr id="21" name="TextBox 20"/>
        <xdr:cNvSpPr txBox="1"/>
      </xdr:nvSpPr>
      <xdr:spPr>
        <a:xfrm>
          <a:off x="19583400" y="3648076"/>
          <a:ext cx="2981325" cy="29527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 baseline="0"/>
            <a:t>Diesel equivalent must be a EURO 6</a:t>
          </a:r>
          <a:endParaRPr lang="en-GB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628424</xdr:colOff>
      <xdr:row>17</xdr:row>
      <xdr:rowOff>186645</xdr:rowOff>
    </xdr:from>
    <xdr:to>
      <xdr:col>8</xdr:col>
      <xdr:colOff>628424</xdr:colOff>
      <xdr:row>19</xdr:row>
      <xdr:rowOff>53296</xdr:rowOff>
    </xdr:to>
    <xdr:cxnSp macro="">
      <xdr:nvCxnSpPr>
        <xdr:cNvPr id="2" name="Straight Arrow Connector 1"/>
        <xdr:cNvCxnSpPr/>
      </xdr:nvCxnSpPr>
      <xdr:spPr>
        <a:xfrm flipV="1">
          <a:off x="10420124" y="3634695"/>
          <a:ext cx="0" cy="247651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959303</xdr:colOff>
      <xdr:row>18</xdr:row>
      <xdr:rowOff>2722</xdr:rowOff>
    </xdr:from>
    <xdr:to>
      <xdr:col>3</xdr:col>
      <xdr:colOff>959303</xdr:colOff>
      <xdr:row>19</xdr:row>
      <xdr:rowOff>59873</xdr:rowOff>
    </xdr:to>
    <xdr:cxnSp macro="">
      <xdr:nvCxnSpPr>
        <xdr:cNvPr id="3" name="Straight Arrow Connector 2"/>
        <xdr:cNvCxnSpPr/>
      </xdr:nvCxnSpPr>
      <xdr:spPr>
        <a:xfrm flipV="1">
          <a:off x="3092903" y="3641272"/>
          <a:ext cx="0" cy="247651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19</xdr:row>
      <xdr:rowOff>62593</xdr:rowOff>
    </xdr:from>
    <xdr:to>
      <xdr:col>3</xdr:col>
      <xdr:colOff>2149927</xdr:colOff>
      <xdr:row>21</xdr:row>
      <xdr:rowOff>122464</xdr:rowOff>
    </xdr:to>
    <xdr:sp macro="" textlink="">
      <xdr:nvSpPr>
        <xdr:cNvPr id="4" name="TextBox 3"/>
        <xdr:cNvSpPr txBox="1"/>
      </xdr:nvSpPr>
      <xdr:spPr>
        <a:xfrm>
          <a:off x="2133600" y="3891643"/>
          <a:ext cx="2149927" cy="44087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/>
            <a:t>Supplier of works and asset make and model if applicable</a:t>
          </a:r>
        </a:p>
      </xdr:txBody>
    </xdr:sp>
    <xdr:clientData/>
  </xdr:twoCellAnchor>
  <xdr:twoCellAnchor>
    <xdr:from>
      <xdr:col>7</xdr:col>
      <xdr:colOff>577850</xdr:colOff>
      <xdr:row>18</xdr:row>
      <xdr:rowOff>17463</xdr:rowOff>
    </xdr:from>
    <xdr:to>
      <xdr:col>7</xdr:col>
      <xdr:colOff>577850</xdr:colOff>
      <xdr:row>19</xdr:row>
      <xdr:rowOff>74614</xdr:rowOff>
    </xdr:to>
    <xdr:cxnSp macro="">
      <xdr:nvCxnSpPr>
        <xdr:cNvPr id="5" name="Straight Arrow Connector 4"/>
        <xdr:cNvCxnSpPr/>
      </xdr:nvCxnSpPr>
      <xdr:spPr>
        <a:xfrm flipV="1">
          <a:off x="9236075" y="3656013"/>
          <a:ext cx="0" cy="247651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990600</xdr:colOff>
      <xdr:row>17</xdr:row>
      <xdr:rowOff>188913</xdr:rowOff>
    </xdr:from>
    <xdr:to>
      <xdr:col>4</xdr:col>
      <xdr:colOff>990600</xdr:colOff>
      <xdr:row>19</xdr:row>
      <xdr:rowOff>55564</xdr:rowOff>
    </xdr:to>
    <xdr:cxnSp macro="">
      <xdr:nvCxnSpPr>
        <xdr:cNvPr id="6" name="Straight Arrow Connector 5"/>
        <xdr:cNvCxnSpPr/>
      </xdr:nvCxnSpPr>
      <xdr:spPr>
        <a:xfrm flipV="1">
          <a:off x="5334000" y="3636963"/>
          <a:ext cx="0" cy="247651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85725</xdr:colOff>
      <xdr:row>19</xdr:row>
      <xdr:rowOff>47625</xdr:rowOff>
    </xdr:from>
    <xdr:to>
      <xdr:col>5</xdr:col>
      <xdr:colOff>0</xdr:colOff>
      <xdr:row>21</xdr:row>
      <xdr:rowOff>119063</xdr:rowOff>
    </xdr:to>
    <xdr:sp macro="" textlink="">
      <xdr:nvSpPr>
        <xdr:cNvPr id="7" name="TextBox 6"/>
        <xdr:cNvSpPr txBox="1"/>
      </xdr:nvSpPr>
      <xdr:spPr>
        <a:xfrm>
          <a:off x="4429125" y="3876675"/>
          <a:ext cx="1962150" cy="45243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/>
            <a:t>Description of infrastructure</a:t>
          </a:r>
          <a:r>
            <a:rPr lang="en-GB" sz="1100" baseline="0"/>
            <a:t> or work undertaken</a:t>
          </a:r>
          <a:endParaRPr lang="en-GB" sz="1100"/>
        </a:p>
      </xdr:txBody>
    </xdr:sp>
    <xdr:clientData/>
  </xdr:twoCellAnchor>
  <xdr:twoCellAnchor>
    <xdr:from>
      <xdr:col>8</xdr:col>
      <xdr:colOff>217487</xdr:colOff>
      <xdr:row>19</xdr:row>
      <xdr:rowOff>66675</xdr:rowOff>
    </xdr:from>
    <xdr:to>
      <xdr:col>8</xdr:col>
      <xdr:colOff>1065212</xdr:colOff>
      <xdr:row>21</xdr:row>
      <xdr:rowOff>123825</xdr:rowOff>
    </xdr:to>
    <xdr:sp macro="" textlink="">
      <xdr:nvSpPr>
        <xdr:cNvPr id="8" name="TextBox 7"/>
        <xdr:cNvSpPr txBox="1"/>
      </xdr:nvSpPr>
      <xdr:spPr>
        <a:xfrm>
          <a:off x="10009187" y="3895725"/>
          <a:ext cx="847725" cy="4381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/>
            <a:t>Month and Year</a:t>
          </a:r>
        </a:p>
      </xdr:txBody>
    </xdr:sp>
    <xdr:clientData/>
  </xdr:twoCellAnchor>
  <xdr:twoCellAnchor>
    <xdr:from>
      <xdr:col>7</xdr:col>
      <xdr:colOff>95250</xdr:colOff>
      <xdr:row>19</xdr:row>
      <xdr:rowOff>76198</xdr:rowOff>
    </xdr:from>
    <xdr:to>
      <xdr:col>7</xdr:col>
      <xdr:colOff>1085850</xdr:colOff>
      <xdr:row>24</xdr:row>
      <xdr:rowOff>127000</xdr:rowOff>
    </xdr:to>
    <xdr:sp macro="" textlink="">
      <xdr:nvSpPr>
        <xdr:cNvPr id="9" name="TextBox 8"/>
        <xdr:cNvSpPr txBox="1"/>
      </xdr:nvSpPr>
      <xdr:spPr>
        <a:xfrm>
          <a:off x="8753475" y="3905248"/>
          <a:ext cx="990600" cy="100330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/>
            <a:t>Contestable</a:t>
          </a:r>
          <a:r>
            <a:rPr lang="en-GB" sz="1100" baseline="0"/>
            <a:t> costs or non-contestable costs from DNO works</a:t>
          </a:r>
          <a:endParaRPr lang="en-GB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7"/>
  <sheetViews>
    <sheetView tabSelected="1" zoomScale="130" zoomScaleNormal="130" workbookViewId="0">
      <selection activeCell="B5" sqref="B5"/>
    </sheetView>
  </sheetViews>
  <sheetFormatPr defaultColWidth="24.140625" defaultRowHeight="15" x14ac:dyDescent="0.25"/>
  <cols>
    <col min="1" max="1" width="2.42578125" style="1" customWidth="1"/>
    <col min="2" max="2" width="26.28515625" style="1" customWidth="1"/>
    <col min="3" max="3" width="26.5703125" style="1" bestFit="1" customWidth="1"/>
    <col min="4" max="4" width="24.140625" style="1"/>
    <col min="5" max="5" width="31.5703125" style="1" customWidth="1"/>
    <col min="6" max="6" width="29" style="1" bestFit="1" customWidth="1"/>
    <col min="7" max="7" width="24.140625" style="1"/>
    <col min="8" max="8" width="25.140625" style="1" customWidth="1"/>
    <col min="9" max="9" width="26.28515625" style="1" bestFit="1" customWidth="1"/>
    <col min="10" max="10" width="26.28515625" style="1" customWidth="1"/>
    <col min="11" max="11" width="16.5703125" style="1" bestFit="1" customWidth="1"/>
    <col min="12" max="12" width="25.5703125" style="1" customWidth="1"/>
    <col min="13" max="13" width="17.28515625" style="2" bestFit="1" customWidth="1"/>
    <col min="14" max="14" width="19.85546875" style="2" bestFit="1" customWidth="1"/>
    <col min="15" max="15" width="17.28515625" style="2" bestFit="1" customWidth="1"/>
    <col min="16" max="16" width="19" style="2" bestFit="1" customWidth="1"/>
    <col min="17" max="18" width="19.140625" style="3" customWidth="1"/>
    <col min="19" max="16384" width="24.140625" style="1"/>
  </cols>
  <sheetData>
    <row r="1" spans="1:18" x14ac:dyDescent="0.25">
      <c r="B1" s="59" t="s">
        <v>0</v>
      </c>
      <c r="C1" s="59"/>
      <c r="D1" s="59"/>
      <c r="E1" s="59"/>
      <c r="F1" s="59"/>
      <c r="G1" s="59"/>
    </row>
    <row r="2" spans="1:18" x14ac:dyDescent="0.25">
      <c r="B2" s="4" t="s">
        <v>47</v>
      </c>
      <c r="C2" s="60" t="s">
        <v>40</v>
      </c>
      <c r="D2" s="60"/>
      <c r="E2" s="60"/>
      <c r="F2" s="61"/>
      <c r="G2" s="61"/>
      <c r="H2" s="5"/>
      <c r="I2" s="5"/>
      <c r="J2" s="5"/>
      <c r="K2" s="5"/>
      <c r="M2" s="6"/>
      <c r="N2" s="6"/>
      <c r="O2" s="6"/>
      <c r="P2" s="6"/>
    </row>
    <row r="3" spans="1:18" x14ac:dyDescent="0.25">
      <c r="B3" s="7" t="s">
        <v>48</v>
      </c>
      <c r="C3" s="8">
        <f>SUM(P:P)</f>
        <v>16800000</v>
      </c>
    </row>
    <row r="4" spans="1:18" s="14" customFormat="1" ht="31.9" customHeight="1" x14ac:dyDescent="0.25">
      <c r="A4" s="9"/>
      <c r="B4" s="10" t="s">
        <v>31</v>
      </c>
      <c r="C4" s="11" t="s">
        <v>30</v>
      </c>
      <c r="D4" s="11" t="s">
        <v>16</v>
      </c>
      <c r="E4" s="11" t="s">
        <v>29</v>
      </c>
      <c r="F4" s="11" t="s">
        <v>2</v>
      </c>
      <c r="G4" s="10" t="s">
        <v>32</v>
      </c>
      <c r="H4" s="10" t="s">
        <v>1</v>
      </c>
      <c r="I4" s="10" t="s">
        <v>49</v>
      </c>
      <c r="J4" s="10" t="s">
        <v>50</v>
      </c>
      <c r="K4" s="10" t="s">
        <v>51</v>
      </c>
      <c r="L4" s="10" t="s">
        <v>52</v>
      </c>
      <c r="M4" s="12" t="s">
        <v>23</v>
      </c>
      <c r="N4" s="12" t="s">
        <v>53</v>
      </c>
      <c r="O4" s="12" t="s">
        <v>24</v>
      </c>
      <c r="P4" s="12" t="s">
        <v>54</v>
      </c>
      <c r="Q4" s="13" t="s">
        <v>19</v>
      </c>
      <c r="R4" s="13" t="s">
        <v>20</v>
      </c>
    </row>
    <row r="5" spans="1:18" x14ac:dyDescent="0.25">
      <c r="B5" s="54" t="s">
        <v>34</v>
      </c>
      <c r="C5" s="55" t="s">
        <v>35</v>
      </c>
      <c r="D5" s="56" t="s">
        <v>36</v>
      </c>
      <c r="E5" s="56" t="s">
        <v>64</v>
      </c>
      <c r="F5" s="56" t="s">
        <v>38</v>
      </c>
      <c r="G5" s="57" t="s">
        <v>39</v>
      </c>
      <c r="H5" s="57">
        <v>120</v>
      </c>
      <c r="I5" s="57">
        <v>35</v>
      </c>
      <c r="J5" s="57">
        <v>30</v>
      </c>
      <c r="K5" s="57">
        <v>400</v>
      </c>
      <c r="L5" s="57">
        <v>300</v>
      </c>
      <c r="M5" s="15">
        <v>400000</v>
      </c>
      <c r="N5" s="15">
        <v>200000</v>
      </c>
      <c r="O5" s="15">
        <v>140000</v>
      </c>
      <c r="P5" s="15">
        <f>O5*H5</f>
        <v>16800000</v>
      </c>
      <c r="Q5" s="58">
        <v>44562</v>
      </c>
      <c r="R5" s="58">
        <v>44896</v>
      </c>
    </row>
    <row r="6" spans="1:18" x14ac:dyDescent="0.25">
      <c r="B6" s="54"/>
      <c r="C6" s="55"/>
      <c r="D6" s="56"/>
      <c r="E6" s="56"/>
      <c r="F6" s="56"/>
      <c r="G6" s="57"/>
      <c r="H6" s="57"/>
      <c r="I6" s="57"/>
      <c r="J6" s="57"/>
      <c r="K6" s="57"/>
      <c r="L6" s="57"/>
      <c r="M6" s="15"/>
      <c r="N6" s="15"/>
      <c r="O6" s="15"/>
      <c r="P6" s="15">
        <f t="shared" ref="P6:P17" si="0">O6*H6</f>
        <v>0</v>
      </c>
      <c r="Q6" s="58"/>
      <c r="R6" s="58"/>
    </row>
    <row r="7" spans="1:18" x14ac:dyDescent="0.25">
      <c r="B7" s="54"/>
      <c r="C7" s="55"/>
      <c r="D7" s="56"/>
      <c r="E7" s="56"/>
      <c r="F7" s="56"/>
      <c r="G7" s="57"/>
      <c r="H7" s="57"/>
      <c r="I7" s="57"/>
      <c r="J7" s="57"/>
      <c r="K7" s="57"/>
      <c r="L7" s="57"/>
      <c r="M7" s="15"/>
      <c r="N7" s="15"/>
      <c r="O7" s="15"/>
      <c r="P7" s="15">
        <f t="shared" si="0"/>
        <v>0</v>
      </c>
      <c r="Q7" s="58"/>
      <c r="R7" s="58"/>
    </row>
    <row r="8" spans="1:18" x14ac:dyDescent="0.25">
      <c r="B8" s="54"/>
      <c r="C8" s="55"/>
      <c r="D8" s="56"/>
      <c r="E8" s="56"/>
      <c r="F8" s="56"/>
      <c r="G8" s="57"/>
      <c r="H8" s="57"/>
      <c r="I8" s="57"/>
      <c r="J8" s="57"/>
      <c r="K8" s="57"/>
      <c r="L8" s="57"/>
      <c r="M8" s="15"/>
      <c r="N8" s="15"/>
      <c r="O8" s="15"/>
      <c r="P8" s="15">
        <f t="shared" si="0"/>
        <v>0</v>
      </c>
      <c r="Q8" s="58"/>
      <c r="R8" s="58"/>
    </row>
    <row r="9" spans="1:18" x14ac:dyDescent="0.25">
      <c r="B9" s="54"/>
      <c r="C9" s="55"/>
      <c r="D9" s="56"/>
      <c r="E9" s="56"/>
      <c r="F9" s="56"/>
      <c r="G9" s="57"/>
      <c r="H9" s="57"/>
      <c r="I9" s="57"/>
      <c r="J9" s="57"/>
      <c r="K9" s="57"/>
      <c r="L9" s="57"/>
      <c r="M9" s="15"/>
      <c r="N9" s="15"/>
      <c r="O9" s="15"/>
      <c r="P9" s="15">
        <f t="shared" si="0"/>
        <v>0</v>
      </c>
      <c r="Q9" s="58"/>
      <c r="R9" s="58"/>
    </row>
    <row r="10" spans="1:18" x14ac:dyDescent="0.25">
      <c r="B10" s="54"/>
      <c r="C10" s="55"/>
      <c r="D10" s="56"/>
      <c r="E10" s="56"/>
      <c r="F10" s="56"/>
      <c r="G10" s="57"/>
      <c r="H10" s="57"/>
      <c r="I10" s="57"/>
      <c r="J10" s="57"/>
      <c r="K10" s="57"/>
      <c r="L10" s="57"/>
      <c r="M10" s="15"/>
      <c r="N10" s="15"/>
      <c r="O10" s="15"/>
      <c r="P10" s="15">
        <f t="shared" si="0"/>
        <v>0</v>
      </c>
      <c r="Q10" s="58"/>
      <c r="R10" s="58"/>
    </row>
    <row r="11" spans="1:18" x14ac:dyDescent="0.25">
      <c r="B11" s="54"/>
      <c r="C11" s="55"/>
      <c r="D11" s="56"/>
      <c r="E11" s="56"/>
      <c r="F11" s="56"/>
      <c r="G11" s="57"/>
      <c r="H11" s="57"/>
      <c r="I11" s="57"/>
      <c r="J11" s="57"/>
      <c r="K11" s="57"/>
      <c r="L11" s="57"/>
      <c r="M11" s="15"/>
      <c r="N11" s="15"/>
      <c r="O11" s="15"/>
      <c r="P11" s="15">
        <f t="shared" si="0"/>
        <v>0</v>
      </c>
      <c r="Q11" s="58"/>
      <c r="R11" s="58"/>
    </row>
    <row r="12" spans="1:18" x14ac:dyDescent="0.25">
      <c r="B12" s="54"/>
      <c r="C12" s="55"/>
      <c r="D12" s="56"/>
      <c r="E12" s="56"/>
      <c r="F12" s="56"/>
      <c r="G12" s="57"/>
      <c r="H12" s="57"/>
      <c r="I12" s="57"/>
      <c r="J12" s="57"/>
      <c r="K12" s="57"/>
      <c r="L12" s="57"/>
      <c r="M12" s="15"/>
      <c r="N12" s="15"/>
      <c r="O12" s="15"/>
      <c r="P12" s="15">
        <f t="shared" si="0"/>
        <v>0</v>
      </c>
      <c r="Q12" s="58"/>
      <c r="R12" s="58"/>
    </row>
    <row r="13" spans="1:18" x14ac:dyDescent="0.25">
      <c r="B13" s="54"/>
      <c r="C13" s="55"/>
      <c r="D13" s="56"/>
      <c r="E13" s="56"/>
      <c r="F13" s="56"/>
      <c r="G13" s="57"/>
      <c r="H13" s="57"/>
      <c r="I13" s="57"/>
      <c r="J13" s="57"/>
      <c r="K13" s="57"/>
      <c r="L13" s="57"/>
      <c r="M13" s="15"/>
      <c r="N13" s="15"/>
      <c r="O13" s="15"/>
      <c r="P13" s="15">
        <f t="shared" si="0"/>
        <v>0</v>
      </c>
      <c r="Q13" s="58"/>
      <c r="R13" s="58"/>
    </row>
    <row r="14" spans="1:18" x14ac:dyDescent="0.25">
      <c r="B14" s="54"/>
      <c r="C14" s="55"/>
      <c r="D14" s="56"/>
      <c r="E14" s="56"/>
      <c r="F14" s="56"/>
      <c r="G14" s="57"/>
      <c r="H14" s="57"/>
      <c r="I14" s="57"/>
      <c r="J14" s="57"/>
      <c r="K14" s="57"/>
      <c r="L14" s="57"/>
      <c r="M14" s="15"/>
      <c r="N14" s="15"/>
      <c r="O14" s="15"/>
      <c r="P14" s="15">
        <f t="shared" si="0"/>
        <v>0</v>
      </c>
      <c r="Q14" s="58"/>
      <c r="R14" s="58"/>
    </row>
    <row r="15" spans="1:18" x14ac:dyDescent="0.25">
      <c r="B15" s="54"/>
      <c r="C15" s="55"/>
      <c r="D15" s="56"/>
      <c r="E15" s="56"/>
      <c r="F15" s="56"/>
      <c r="G15" s="57"/>
      <c r="H15" s="57"/>
      <c r="I15" s="57"/>
      <c r="J15" s="57"/>
      <c r="K15" s="57"/>
      <c r="L15" s="57"/>
      <c r="M15" s="15"/>
      <c r="N15" s="15"/>
      <c r="O15" s="15"/>
      <c r="P15" s="15">
        <f t="shared" si="0"/>
        <v>0</v>
      </c>
      <c r="Q15" s="58"/>
      <c r="R15" s="58"/>
    </row>
    <row r="16" spans="1:18" x14ac:dyDescent="0.25">
      <c r="B16" s="54"/>
      <c r="C16" s="55"/>
      <c r="D16" s="56"/>
      <c r="E16" s="56"/>
      <c r="F16" s="56"/>
      <c r="G16" s="57"/>
      <c r="H16" s="57"/>
      <c r="I16" s="57"/>
      <c r="J16" s="57"/>
      <c r="K16" s="57"/>
      <c r="L16" s="57"/>
      <c r="M16" s="15"/>
      <c r="N16" s="15"/>
      <c r="O16" s="15"/>
      <c r="P16" s="15">
        <f t="shared" si="0"/>
        <v>0</v>
      </c>
      <c r="Q16" s="58"/>
      <c r="R16" s="58"/>
    </row>
    <row r="17" spans="2:18" x14ac:dyDescent="0.25">
      <c r="B17" s="54"/>
      <c r="C17" s="55"/>
      <c r="D17" s="56"/>
      <c r="E17" s="56"/>
      <c r="F17" s="56"/>
      <c r="G17" s="57"/>
      <c r="H17" s="57"/>
      <c r="I17" s="57"/>
      <c r="J17" s="57"/>
      <c r="K17" s="57"/>
      <c r="L17" s="57"/>
      <c r="M17" s="15"/>
      <c r="N17" s="15"/>
      <c r="O17" s="15"/>
      <c r="P17" s="15">
        <f t="shared" si="0"/>
        <v>0</v>
      </c>
      <c r="Q17" s="58"/>
      <c r="R17" s="58"/>
    </row>
  </sheetData>
  <sheetProtection sheet="1"/>
  <mergeCells count="2">
    <mergeCell ref="B1:G1"/>
    <mergeCell ref="C2:G2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8"/>
  <sheetViews>
    <sheetView zoomScale="120" zoomScaleNormal="120" workbookViewId="0">
      <selection activeCell="E2" sqref="E2"/>
    </sheetView>
  </sheetViews>
  <sheetFormatPr defaultColWidth="24.140625" defaultRowHeight="15" x14ac:dyDescent="0.25"/>
  <cols>
    <col min="1" max="1" width="2.42578125" style="1" customWidth="1"/>
    <col min="2" max="2" width="12" style="1" bestFit="1" customWidth="1"/>
    <col min="3" max="3" width="17.5703125" style="1" bestFit="1" customWidth="1"/>
    <col min="4" max="4" width="33.140625" style="1" customWidth="1"/>
    <col min="5" max="5" width="30.7109375" style="1" customWidth="1"/>
    <col min="6" max="8" width="17" style="16" bestFit="1" customWidth="1"/>
    <col min="9" max="9" width="18.5703125" style="3" bestFit="1" customWidth="1"/>
    <col min="10" max="10" width="15.85546875" style="1" customWidth="1"/>
    <col min="11" max="16384" width="24.140625" style="1"/>
  </cols>
  <sheetData>
    <row r="1" spans="2:11" ht="15.75" thickBot="1" x14ac:dyDescent="0.3"/>
    <row r="2" spans="2:11" ht="15.75" thickBot="1" x14ac:dyDescent="0.3">
      <c r="B2" s="17" t="s">
        <v>0</v>
      </c>
      <c r="C2" s="17"/>
      <c r="D2" s="18" t="s">
        <v>55</v>
      </c>
      <c r="E2" s="19">
        <f>SUM(E3:E4)</f>
        <v>2395000</v>
      </c>
      <c r="F2" s="1"/>
      <c r="G2" s="20" t="s">
        <v>56</v>
      </c>
      <c r="H2" s="20" t="s">
        <v>56</v>
      </c>
    </row>
    <row r="3" spans="2:11" x14ac:dyDescent="0.25">
      <c r="B3" s="17"/>
      <c r="C3" s="17"/>
      <c r="D3" s="18" t="s">
        <v>57</v>
      </c>
      <c r="E3" s="21">
        <f>SUM(G:G)</f>
        <v>1645000</v>
      </c>
      <c r="F3" s="20"/>
      <c r="G3" s="20"/>
      <c r="H3" s="20"/>
    </row>
    <row r="4" spans="2:11" x14ac:dyDescent="0.25">
      <c r="B4" s="22"/>
      <c r="D4" s="18" t="s">
        <v>58</v>
      </c>
      <c r="E4" s="23">
        <f>SUM(H:H)</f>
        <v>750000</v>
      </c>
      <c r="F4" s="1"/>
      <c r="G4" s="24"/>
      <c r="H4" s="25" t="s">
        <v>59</v>
      </c>
      <c r="I4" s="26"/>
      <c r="J4" s="27"/>
      <c r="K4" s="28"/>
    </row>
    <row r="5" spans="2:11" ht="30" customHeight="1" x14ac:dyDescent="0.25">
      <c r="B5" s="29" t="s">
        <v>33</v>
      </c>
      <c r="C5" s="29" t="s">
        <v>29</v>
      </c>
      <c r="D5" s="30" t="s">
        <v>18</v>
      </c>
      <c r="E5" s="10" t="s">
        <v>17</v>
      </c>
      <c r="F5" s="31" t="s">
        <v>22</v>
      </c>
      <c r="G5" s="31" t="s">
        <v>60</v>
      </c>
      <c r="H5" s="31" t="s">
        <v>61</v>
      </c>
      <c r="I5" s="13" t="s">
        <v>21</v>
      </c>
      <c r="J5" s="28"/>
      <c r="K5" s="28"/>
    </row>
    <row r="6" spans="2:11" ht="45" x14ac:dyDescent="0.25">
      <c r="B6" s="47" t="s">
        <v>40</v>
      </c>
      <c r="C6" s="48" t="s">
        <v>37</v>
      </c>
      <c r="D6" s="49" t="s">
        <v>41</v>
      </c>
      <c r="E6" s="50" t="s">
        <v>44</v>
      </c>
      <c r="F6" s="51">
        <v>1000000</v>
      </c>
      <c r="G6" s="52"/>
      <c r="H6" s="52">
        <v>750000</v>
      </c>
      <c r="I6" s="53">
        <v>44713</v>
      </c>
    </row>
    <row r="7" spans="2:11" ht="30" x14ac:dyDescent="0.25">
      <c r="B7" s="47" t="s">
        <v>40</v>
      </c>
      <c r="C7" s="48" t="s">
        <v>37</v>
      </c>
      <c r="D7" s="49" t="s">
        <v>42</v>
      </c>
      <c r="E7" s="50" t="s">
        <v>45</v>
      </c>
      <c r="F7" s="51">
        <v>250000</v>
      </c>
      <c r="G7" s="52">
        <v>175000</v>
      </c>
      <c r="H7" s="52"/>
      <c r="I7" s="53">
        <v>44713</v>
      </c>
    </row>
    <row r="8" spans="2:11" x14ac:dyDescent="0.25">
      <c r="B8" s="47" t="s">
        <v>40</v>
      </c>
      <c r="C8" s="48" t="s">
        <v>37</v>
      </c>
      <c r="D8" s="49" t="s">
        <v>43</v>
      </c>
      <c r="E8" s="50" t="s">
        <v>46</v>
      </c>
      <c r="F8" s="51">
        <v>2100000</v>
      </c>
      <c r="G8" s="52">
        <v>1470000</v>
      </c>
      <c r="H8" s="52"/>
      <c r="I8" s="53">
        <v>44896</v>
      </c>
    </row>
    <row r="9" spans="2:11" x14ac:dyDescent="0.25">
      <c r="B9" s="47"/>
      <c r="C9" s="47"/>
      <c r="D9" s="49"/>
      <c r="E9" s="49"/>
      <c r="F9" s="52"/>
      <c r="G9" s="52"/>
      <c r="H9" s="52"/>
      <c r="I9" s="53"/>
    </row>
    <row r="10" spans="2:11" x14ac:dyDescent="0.25">
      <c r="B10" s="47"/>
      <c r="C10" s="47"/>
      <c r="D10" s="49"/>
      <c r="E10" s="49"/>
      <c r="F10" s="52"/>
      <c r="G10" s="52"/>
      <c r="H10" s="52"/>
      <c r="I10" s="53"/>
    </row>
    <row r="11" spans="2:11" x14ac:dyDescent="0.25">
      <c r="B11" s="47"/>
      <c r="C11" s="47"/>
      <c r="D11" s="49"/>
      <c r="E11" s="49"/>
      <c r="F11" s="52"/>
      <c r="G11" s="52"/>
      <c r="H11" s="52"/>
      <c r="I11" s="53"/>
    </row>
    <row r="12" spans="2:11" x14ac:dyDescent="0.25">
      <c r="B12" s="47"/>
      <c r="C12" s="47"/>
      <c r="D12" s="49"/>
      <c r="E12" s="49"/>
      <c r="F12" s="52"/>
      <c r="G12" s="52"/>
      <c r="H12" s="52"/>
      <c r="I12" s="53"/>
    </row>
    <row r="13" spans="2:11" x14ac:dyDescent="0.25">
      <c r="B13" s="47"/>
      <c r="C13" s="47"/>
      <c r="D13" s="49"/>
      <c r="E13" s="49"/>
      <c r="F13" s="52"/>
      <c r="G13" s="52"/>
      <c r="H13" s="52"/>
      <c r="I13" s="53"/>
    </row>
    <row r="14" spans="2:11" x14ac:dyDescent="0.25">
      <c r="B14" s="47"/>
      <c r="C14" s="47"/>
      <c r="D14" s="49"/>
      <c r="E14" s="49"/>
      <c r="F14" s="52"/>
      <c r="G14" s="52"/>
      <c r="H14" s="52"/>
      <c r="I14" s="53"/>
    </row>
    <row r="15" spans="2:11" x14ac:dyDescent="0.25">
      <c r="B15" s="47"/>
      <c r="C15" s="47"/>
      <c r="D15" s="49"/>
      <c r="E15" s="49"/>
      <c r="F15" s="52"/>
      <c r="G15" s="52"/>
      <c r="H15" s="52"/>
      <c r="I15" s="53"/>
    </row>
    <row r="16" spans="2:11" x14ac:dyDescent="0.25">
      <c r="B16" s="47"/>
      <c r="C16" s="47"/>
      <c r="D16" s="49"/>
      <c r="E16" s="49"/>
      <c r="F16" s="52"/>
      <c r="G16" s="52"/>
      <c r="H16" s="52"/>
      <c r="I16" s="53"/>
    </row>
    <row r="17" spans="2:9" x14ac:dyDescent="0.25">
      <c r="B17" s="47"/>
      <c r="C17" s="47"/>
      <c r="D17" s="49"/>
      <c r="E17" s="49"/>
      <c r="F17" s="52"/>
      <c r="G17" s="52"/>
      <c r="H17" s="52"/>
      <c r="I17" s="53"/>
    </row>
    <row r="18" spans="2:9" x14ac:dyDescent="0.25">
      <c r="B18" s="47"/>
      <c r="C18" s="47"/>
      <c r="D18" s="49"/>
      <c r="E18" s="49"/>
      <c r="F18" s="52"/>
      <c r="G18" s="52"/>
      <c r="H18" s="52"/>
      <c r="I18" s="53"/>
    </row>
  </sheetData>
  <sheetProtection sheet="1" objects="1" scenarios="1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8"/>
  <sheetViews>
    <sheetView zoomScale="120" zoomScaleNormal="120" workbookViewId="0">
      <selection activeCell="C17" sqref="C17"/>
    </sheetView>
  </sheetViews>
  <sheetFormatPr defaultColWidth="24.140625" defaultRowHeight="15" x14ac:dyDescent="0.25"/>
  <cols>
    <col min="1" max="1" width="2.42578125" style="1" customWidth="1"/>
    <col min="2" max="2" width="27.28515625" style="1" bestFit="1" customWidth="1"/>
    <col min="3" max="5" width="30.28515625" style="1" customWidth="1"/>
    <col min="6" max="16384" width="24.140625" style="1"/>
  </cols>
  <sheetData>
    <row r="1" spans="2:7" x14ac:dyDescent="0.25">
      <c r="B1" s="59" t="s">
        <v>0</v>
      </c>
      <c r="C1" s="59"/>
      <c r="D1" s="59"/>
      <c r="E1" s="59"/>
    </row>
    <row r="2" spans="2:7" x14ac:dyDescent="0.25">
      <c r="B2" s="32"/>
      <c r="C2" s="33"/>
      <c r="D2" s="33"/>
      <c r="E2" s="5"/>
    </row>
    <row r="3" spans="2:7" ht="30" customHeight="1" x14ac:dyDescent="0.25">
      <c r="B3" s="34" t="s">
        <v>28</v>
      </c>
      <c r="C3" s="35" t="s">
        <v>25</v>
      </c>
      <c r="D3" s="36" t="s">
        <v>26</v>
      </c>
      <c r="E3" s="36" t="s">
        <v>27</v>
      </c>
      <c r="F3" s="4"/>
      <c r="G3" s="4"/>
    </row>
    <row r="4" spans="2:7" x14ac:dyDescent="0.25">
      <c r="B4" s="37" t="s">
        <v>3</v>
      </c>
      <c r="C4" s="46"/>
      <c r="D4" s="46"/>
      <c r="E4" s="46"/>
    </row>
    <row r="5" spans="2:7" x14ac:dyDescent="0.25">
      <c r="B5" s="37" t="s">
        <v>4</v>
      </c>
      <c r="C5" s="46"/>
      <c r="D5" s="46">
        <v>175000</v>
      </c>
      <c r="E5" s="46">
        <v>750000</v>
      </c>
    </row>
    <row r="6" spans="2:7" x14ac:dyDescent="0.25">
      <c r="B6" s="37" t="s">
        <v>7</v>
      </c>
      <c r="C6" s="46"/>
      <c r="D6" s="46"/>
      <c r="E6" s="46"/>
    </row>
    <row r="7" spans="2:7" x14ac:dyDescent="0.25">
      <c r="B7" s="37" t="s">
        <v>6</v>
      </c>
      <c r="C7" s="46"/>
      <c r="D7" s="46">
        <v>1470000</v>
      </c>
      <c r="E7" s="46"/>
    </row>
    <row r="8" spans="2:7" x14ac:dyDescent="0.25">
      <c r="B8" s="37" t="s">
        <v>8</v>
      </c>
      <c r="C8" s="46">
        <v>16800000</v>
      </c>
      <c r="D8" s="46"/>
      <c r="E8" s="46"/>
    </row>
    <row r="9" spans="2:7" x14ac:dyDescent="0.25">
      <c r="B9" s="37" t="s">
        <v>9</v>
      </c>
      <c r="C9" s="46"/>
      <c r="D9" s="46"/>
      <c r="E9" s="46"/>
    </row>
    <row r="10" spans="2:7" x14ac:dyDescent="0.25">
      <c r="B10" s="37" t="s">
        <v>5</v>
      </c>
      <c r="C10" s="46"/>
      <c r="D10" s="46"/>
      <c r="E10" s="46"/>
    </row>
    <row r="11" spans="2:7" x14ac:dyDescent="0.25">
      <c r="B11" s="37" t="s">
        <v>10</v>
      </c>
      <c r="C11" s="46"/>
      <c r="D11" s="46"/>
      <c r="E11" s="46"/>
    </row>
    <row r="12" spans="2:7" x14ac:dyDescent="0.25">
      <c r="B12" s="37" t="s">
        <v>11</v>
      </c>
      <c r="C12" s="46"/>
      <c r="D12" s="46"/>
      <c r="E12" s="46"/>
    </row>
    <row r="13" spans="2:7" x14ac:dyDescent="0.25">
      <c r="B13" s="37" t="s">
        <v>12</v>
      </c>
      <c r="C13" s="46"/>
      <c r="D13" s="46"/>
      <c r="E13" s="46"/>
    </row>
    <row r="14" spans="2:7" x14ac:dyDescent="0.25">
      <c r="B14" s="37" t="s">
        <v>13</v>
      </c>
      <c r="C14" s="46"/>
      <c r="D14" s="46"/>
      <c r="E14" s="46"/>
    </row>
    <row r="15" spans="2:7" x14ac:dyDescent="0.25">
      <c r="B15" s="37" t="s">
        <v>14</v>
      </c>
      <c r="C15" s="46"/>
      <c r="D15" s="46"/>
      <c r="E15" s="46"/>
    </row>
    <row r="16" spans="2:7" ht="15.75" thickBot="1" x14ac:dyDescent="0.3">
      <c r="B16" s="38" t="s">
        <v>15</v>
      </c>
      <c r="C16" s="39">
        <f>SUM(C4:C15)</f>
        <v>16800000</v>
      </c>
      <c r="D16" s="40">
        <f t="shared" ref="D16:E16" si="0">SUM(D4:D15)</f>
        <v>1645000</v>
      </c>
      <c r="E16" s="40">
        <f t="shared" si="0"/>
        <v>750000</v>
      </c>
    </row>
    <row r="17" spans="2:5" ht="15.75" thickBot="1" x14ac:dyDescent="0.3">
      <c r="B17" s="41" t="s">
        <v>62</v>
      </c>
      <c r="C17" s="42">
        <f>C16+D16+E16</f>
        <v>19195000</v>
      </c>
      <c r="D17" s="43"/>
      <c r="E17" s="43"/>
    </row>
    <row r="18" spans="2:5" ht="36" customHeight="1" thickBot="1" x14ac:dyDescent="0.3">
      <c r="B18" s="44" t="s">
        <v>63</v>
      </c>
      <c r="C18" s="45">
        <f>'Infrastructure App''n Example'!E2+'ZEB Bus Application Example'!C3</f>
        <v>19195000</v>
      </c>
    </row>
  </sheetData>
  <sheetProtection sheet="1" objects="1" scenarios="1"/>
  <mergeCells count="1">
    <mergeCell ref="B1:E1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etadata xmlns="http://www.objective.com/ecm/document/metadata/53D26341A57B383EE0540010E0463CCA" version="1.0.0">
  <systemFields>
    <field name="Objective-Id">
      <value order="0">A34222836</value>
    </field>
    <field name="Objective-Title">
      <value order="0">SCOTZEB - ANNEX B - data workbook - Example</value>
    </field>
    <field name="Objective-Description">
      <value order="0"/>
    </field>
    <field name="Objective-CreationStamp">
      <value order="0">2021-08-03T14:08:25Z</value>
    </field>
    <field name="Objective-IsApproved">
      <value order="0">false</value>
    </field>
    <field name="Objective-IsPublished">
      <value order="0">false</value>
    </field>
    <field name="Objective-DatePublished">
      <value order="0"/>
    </field>
    <field name="Objective-ModificationStamp">
      <value order="0">2021-08-04T09:12:05Z</value>
    </field>
    <field name="Objective-Owner">
      <value order="0">Brown, Gavin G (U446253)</value>
    </field>
    <field name="Objective-Path">
      <value order="0">Objective Global Folder:SG File Plan:Business and industry:Transport:Public transport:Advice and policy: Public transport:Bus and coach vehicle issues: Advice and policy: Public transport: Bus Funding Policy - Decarbonisation: 2021-2026</value>
    </field>
    <field name="Objective-Parent">
      <value order="0">Bus and coach vehicle issues: Advice and policy: Public transport: Bus Funding Policy - Decarbonisation: 2021-2026</value>
    </field>
    <field name="Objective-State">
      <value order="0">Being Drafted</value>
    </field>
    <field name="Objective-VersionId">
      <value order="0">vA50164655</value>
    </field>
    <field name="Objective-Version">
      <value order="0">1.1</value>
    </field>
    <field name="Objective-VersionNumber">
      <value order="0">2</value>
    </field>
    <field name="Objective-VersionComment">
      <value order="0"/>
    </field>
    <field name="Objective-FileNumber">
      <value order="0">POL/36130</value>
    </field>
    <field name="Objective-Classification">
      <value order="0">OFFICIAL</value>
    </field>
    <field name="Objective-Caveats">
      <value order="0">Caveat for access to SG Fileplan</value>
    </field>
  </systemFields>
  <catalogues>
    <catalogue name="Document Type Catalogue" type="type" ori="id:cA35">
      <field name="Objective-Date of Original">
        <value order="0"/>
      </field>
      <field name="Objective-Date Received">
        <value order="0"/>
      </field>
      <field name="Objective-SG Web Publication - Category">
        <value order="0"/>
      </field>
      <field name="Objective-SG Web Publication - Category 2 Classification">
        <value order="0"/>
      </field>
      <field name="Objective-Connect Creator">
        <value order="0"/>
      </field>
      <field name="Objective-Required Redaction">
        <value order="0"/>
      </field>
    </catalogue>
  </catalogues>
</metadata>
</file>

<file path=customXml/itemProps1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53D26341A57B383EE0540010E0463CC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ZEB Bus Application Example</vt:lpstr>
      <vt:lpstr>Infrastructure App'n Example</vt:lpstr>
      <vt:lpstr>Payment Schedule Example</vt:lpstr>
    </vt:vector>
  </TitlesOfParts>
  <Company>Scottish Government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U446253</dc:creator>
  <cp:lastModifiedBy>U443364</cp:lastModifiedBy>
  <dcterms:created xsi:type="dcterms:W3CDTF">2021-07-29T12:44:52Z</dcterms:created>
  <dcterms:modified xsi:type="dcterms:W3CDTF">2021-08-04T11:45:59Z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A34222836</vt:lpwstr>
  </property>
  <property fmtid="{D5CDD505-2E9C-101B-9397-08002B2CF9AE}" pid="4" name="Objective-Title">
    <vt:lpwstr>SCOTZEB - ANNEX B - data workbook - Example</vt:lpwstr>
  </property>
  <property fmtid="{D5CDD505-2E9C-101B-9397-08002B2CF9AE}" pid="5" name="Objective-Description">
    <vt:lpwstr/>
  </property>
  <property fmtid="{D5CDD505-2E9C-101B-9397-08002B2CF9AE}" pid="6" name="Objective-CreationStamp">
    <vt:filetime>2021-08-03T14:08:24Z</vt:filetime>
  </property>
  <property fmtid="{D5CDD505-2E9C-101B-9397-08002B2CF9AE}" pid="7" name="Objective-IsApproved">
    <vt:bool>false</vt:bool>
  </property>
  <property fmtid="{D5CDD505-2E9C-101B-9397-08002B2CF9AE}" pid="8" name="Objective-IsPublished">
    <vt:bool>false</vt:bool>
  </property>
  <property fmtid="{D5CDD505-2E9C-101B-9397-08002B2CF9AE}" pid="9" name="Objective-DatePublished">
    <vt:lpwstr/>
  </property>
  <property fmtid="{D5CDD505-2E9C-101B-9397-08002B2CF9AE}" pid="10" name="Objective-ModificationStamp">
    <vt:filetime>2021-08-04T09:12:05Z</vt:filetime>
  </property>
  <property fmtid="{D5CDD505-2E9C-101B-9397-08002B2CF9AE}" pid="11" name="Objective-Owner">
    <vt:lpwstr>Brown, Gavin G (U446253)</vt:lpwstr>
  </property>
  <property fmtid="{D5CDD505-2E9C-101B-9397-08002B2CF9AE}" pid="12" name="Objective-Path">
    <vt:lpwstr>Objective Global Folder:SG File Plan:Business and industry:Transport:Public transport:Advice and policy: Public transport:Bus and coach vehicle issues: Advice and policy: Public transport: Bus Funding Policy - Decarbonisation: 2021-2026:</vt:lpwstr>
  </property>
  <property fmtid="{D5CDD505-2E9C-101B-9397-08002B2CF9AE}" pid="13" name="Objective-Parent">
    <vt:lpwstr>Bus and coach vehicle issues: Advice and policy: Public transport: Bus Funding Policy - Decarbonisation: 2021-2026</vt:lpwstr>
  </property>
  <property fmtid="{D5CDD505-2E9C-101B-9397-08002B2CF9AE}" pid="14" name="Objective-State">
    <vt:lpwstr>Being Drafted</vt:lpwstr>
  </property>
  <property fmtid="{D5CDD505-2E9C-101B-9397-08002B2CF9AE}" pid="15" name="Objective-VersionId">
    <vt:lpwstr>vA50164655</vt:lpwstr>
  </property>
  <property fmtid="{D5CDD505-2E9C-101B-9397-08002B2CF9AE}" pid="16" name="Objective-Version">
    <vt:lpwstr>1.1</vt:lpwstr>
  </property>
  <property fmtid="{D5CDD505-2E9C-101B-9397-08002B2CF9AE}" pid="17" name="Objective-VersionNumber">
    <vt:r8>2</vt:r8>
  </property>
  <property fmtid="{D5CDD505-2E9C-101B-9397-08002B2CF9AE}" pid="18" name="Objective-VersionComment">
    <vt:lpwstr/>
  </property>
  <property fmtid="{D5CDD505-2E9C-101B-9397-08002B2CF9AE}" pid="19" name="Objective-FileNumber">
    <vt:lpwstr/>
  </property>
  <property fmtid="{D5CDD505-2E9C-101B-9397-08002B2CF9AE}" pid="20" name="Objective-Classification">
    <vt:lpwstr>[Inherited - OFFICIAL]</vt:lpwstr>
  </property>
  <property fmtid="{D5CDD505-2E9C-101B-9397-08002B2CF9AE}" pid="21" name="Objective-Caveats">
    <vt:lpwstr/>
  </property>
  <property fmtid="{D5CDD505-2E9C-101B-9397-08002B2CF9AE}" pid="22" name="Objective-Date of Original">
    <vt:lpwstr/>
  </property>
  <property fmtid="{D5CDD505-2E9C-101B-9397-08002B2CF9AE}" pid="23" name="Objective-Date Received">
    <vt:lpwstr/>
  </property>
  <property fmtid="{D5CDD505-2E9C-101B-9397-08002B2CF9AE}" pid="24" name="Objective-SG Web Publication - Category">
    <vt:lpwstr/>
  </property>
  <property fmtid="{D5CDD505-2E9C-101B-9397-08002B2CF9AE}" pid="25" name="Objective-SG Web Publication - Category 2 Classification">
    <vt:lpwstr/>
  </property>
  <property fmtid="{D5CDD505-2E9C-101B-9397-08002B2CF9AE}" pid="26" name="Objective-Connect Creator">
    <vt:lpwstr/>
  </property>
  <property fmtid="{D5CDD505-2E9C-101B-9397-08002B2CF9AE}" pid="27" name="Objective-Required Redaction">
    <vt:lpwstr/>
  </property>
  <property fmtid="{D5CDD505-2E9C-101B-9397-08002B2CF9AE}" pid="28" name="Objective-Comment">
    <vt:lpwstr/>
  </property>
</Properties>
</file>