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0177a\datashare\ETLLD\Transport Stats\_Transport and Travel in Scotland\2019\TABLES\"/>
    </mc:Choice>
  </mc:AlternateContent>
  <bookViews>
    <workbookView xWindow="6690" yWindow="-230" windowWidth="9900" windowHeight="6170" firstSheet="1" activeTab="1"/>
  </bookViews>
  <sheets>
    <sheet name="pop" sheetId="36" state="hidden" r:id="rId1"/>
    <sheet name="Index" sheetId="162" r:id="rId2"/>
    <sheet name="Table Sum1" sheetId="178" r:id="rId3"/>
    <sheet name="Table Sum 2" sheetId="179" r:id="rId4"/>
    <sheet name="SHS Transport Tables 1-5" sheetId="139" r:id="rId5"/>
    <sheet name="SHS Transport Tables 6-7" sheetId="140" r:id="rId6"/>
    <sheet name="SHS Transport Tables 8-11" sheetId="141" r:id="rId7"/>
    <sheet name="SHS Transport Table 12-14" sheetId="164" r:id="rId8"/>
    <sheet name="SHS Transport Table 15" sheetId="143" r:id="rId9"/>
    <sheet name="SHS Transport Tables 16-17" sheetId="144" r:id="rId10"/>
    <sheet name="SHS Transport Table 18" sheetId="145" r:id="rId11"/>
    <sheet name="SHS Transport Table 19" sheetId="146" r:id="rId12"/>
    <sheet name="SHS Transport Table 20" sheetId="147" r:id="rId13"/>
    <sheet name="SHS Transport Tables 21-24 " sheetId="148" r:id="rId14"/>
    <sheet name="SHS Transport Tables 25" sheetId="166" r:id="rId15"/>
    <sheet name="SHS Transport Table 25a" sheetId="167" r:id="rId16"/>
    <sheet name="SHS Transport Tables 26-27" sheetId="168" r:id="rId17"/>
    <sheet name="SHS Transport Table 28" sheetId="149" r:id="rId18"/>
    <sheet name="SHS Transport Tables 29 &amp; 30" sheetId="169" r:id="rId19"/>
    <sheet name="SHS Transport Tables 31 &amp; 32" sheetId="150" r:id="rId20"/>
    <sheet name="SHS Transport Tables 33 to 36" sheetId="170" r:id="rId21"/>
    <sheet name="SHS Transport Table 37" sheetId="171" r:id="rId22"/>
    <sheet name="SHS Transport Table 38" sheetId="172" r:id="rId23"/>
    <sheet name="SHS Transport Table 39-40" sheetId="173" r:id="rId24"/>
    <sheet name="SHS Transport Table 41" sheetId="174" r:id="rId25"/>
    <sheet name="SHS Transport Table 42-43" sheetId="176" r:id="rId26"/>
    <sheet name="SHS Transport Tables 44-45" sheetId="151" r:id="rId27"/>
    <sheet name="SHS Transport Table 46" sheetId="153" r:id="rId28"/>
    <sheet name="SHS Transport Table 47" sheetId="152" r:id="rId29"/>
    <sheet name="SHS Transport Tables 49-51" sheetId="154" r:id="rId30"/>
    <sheet name="Notes" sheetId="127" r:id="rId31"/>
    <sheet name="Table A" sheetId="57" r:id="rId32"/>
  </sheets>
  <externalReferences>
    <externalReference r:id="rId33"/>
    <externalReference r:id="rId34"/>
    <externalReference r:id="rId35"/>
    <externalReference r:id="rId36"/>
  </externalReferences>
  <definedNames>
    <definedName name="_Ref210446092" localSheetId="14">'SHS Transport Tables 25'!$A$1</definedName>
    <definedName name="abc">#REF!</definedName>
    <definedName name="compnum" localSheetId="25">#REF!</definedName>
    <definedName name="compnum" localSheetId="14">'[1]Table SGB1 comp num'!#REF!</definedName>
    <definedName name="compnum" localSheetId="3">#REF!</definedName>
    <definedName name="compnum" localSheetId="2">#REF!</definedName>
    <definedName name="compnum">#REF!</definedName>
    <definedName name="Dynamic" localSheetId="3">OFFSET(OFFSET(#REF!,0,3-COUNT(#REF!),1,1),0,0,1,COUNT(#REF!))</definedName>
    <definedName name="Dynamic" localSheetId="2">OFFSET(OFFSET(#REF!,0,3-COUNT(#REF!),1,1),0,0,1,COUNT(#REF!))</definedName>
    <definedName name="Dynamic">OFFSET(OFFSET(#REF!,0,3-COUNT(#REF!),1,1),0,0,1,COUNT(#REF!))</definedName>
    <definedName name="Dynamic2" localSheetId="3">OFFSET(OFFSET(#REF!,0,3-COUNT(#REF!),1,1),0,0,1,COUNT(#REF!))</definedName>
    <definedName name="Dynamic2" localSheetId="2">OFFSET(OFFSET(#REF!,0,3-COUNT(#REF!),1,1),0,0,1,COUNT(#REF!))</definedName>
    <definedName name="Dynamic2">OFFSET(OFFSET(#REF!,0,3-COUNT(#REF!),1,1),0,0,1,COUNT(#REF!))</definedName>
    <definedName name="Dynamic3" localSheetId="3">OFFSET(OFFSET(#REF!,0,3-COUNT(#REF!),1,1),0,0,1,COUNT(#REF!))</definedName>
    <definedName name="Dynamic3" localSheetId="2">OFFSET(OFFSET(#REF!,0,3-COUNT(#REF!),1,1),0,0,1,COUNT(#REF!))</definedName>
    <definedName name="Dynamic3">OFFSET(OFFSET(#REF!,0,3-COUNT(#REF!),1,1),0,0,1,COUNT(#REF!))</definedName>
    <definedName name="Dynamic99">OFFSET(OFFSET(#REF!,0,3-COUNT(#REF!),1,1),0,0,1,COUNT(#REF!))</definedName>
    <definedName name="DynamicDate" localSheetId="3">#REF!</definedName>
    <definedName name="DynamicDate" localSheetId="2">#REF!</definedName>
    <definedName name="DynamicDate">#REF!</definedName>
    <definedName name="KEYA" localSheetId="25">#REF!</definedName>
    <definedName name="KEYA" localSheetId="14">#REF!</definedName>
    <definedName name="KEYA" localSheetId="3">#REF!</definedName>
    <definedName name="KEYA" localSheetId="2">#REF!</definedName>
    <definedName name="KEYA">#REF!</definedName>
    <definedName name="NewName">IF(#REF!=1,#REF!,IF(#REF!=3,#REF!,IF(#REF!=2,#REF!,IF(#REF!=4,#REF!,#REF!))))</definedName>
    <definedName name="One" localSheetId="3">#REF!</definedName>
    <definedName name="One" localSheetId="2">#REF!</definedName>
    <definedName name="One">#REF!</definedName>
    <definedName name="_xlnm.Print_Area" localSheetId="1">Index!$A$9:$E$72</definedName>
    <definedName name="_xlnm.Print_Area" localSheetId="7">'SHS Transport Table 12-14'!$A$1:$H$53</definedName>
    <definedName name="_xlnm.Print_Area" localSheetId="8">'SHS Transport Table 15'!$A$1:$I$53</definedName>
    <definedName name="_xlnm.Print_Area" localSheetId="10">'SHS Transport Table 18'!$A$1:$P$37</definedName>
    <definedName name="_xlnm.Print_Area" localSheetId="11">'SHS Transport Table 19'!$A$1:$K$56</definedName>
    <definedName name="_xlnm.Print_Area" localSheetId="12">'SHS Transport Table 20'!$A$1:$J$67</definedName>
    <definedName name="_xlnm.Print_Area" localSheetId="15">'SHS Transport Table 25a'!$A$1:$L$83</definedName>
    <definedName name="_xlnm.Print_Area" localSheetId="17">'SHS Transport Table 28'!$A$1:$M$79</definedName>
    <definedName name="_xlnm.Print_Area" localSheetId="21">'SHS Transport Table 37'!$A$1:$L$58</definedName>
    <definedName name="_xlnm.Print_Area" localSheetId="22">'SHS Transport Table 38'!$A$1:$L$70</definedName>
    <definedName name="_xlnm.Print_Area" localSheetId="23">'SHS Transport Table 39-40'!$A$1:$L$21</definedName>
    <definedName name="_xlnm.Print_Area" localSheetId="24">'SHS Transport Table 41'!$A$1:$I$25</definedName>
    <definedName name="_xlnm.Print_Area" localSheetId="25">'SHS Transport Table 42-43'!$A$1:$Q$57</definedName>
    <definedName name="_xlnm.Print_Area" localSheetId="27">'SHS Transport Table 46'!$A$1:$F$66</definedName>
    <definedName name="_xlnm.Print_Area" localSheetId="28">'SHS Transport Table 47'!$A$1:$I$70</definedName>
    <definedName name="_xlnm.Print_Area" localSheetId="4">'SHS Transport Tables 1-5'!$A$1:$W$102</definedName>
    <definedName name="_xlnm.Print_Area" localSheetId="9">'SHS Transport Tables 16-17'!$A$1:$E$57</definedName>
    <definedName name="_xlnm.Print_Area" localSheetId="13">'SHS Transport Tables 21-24 '!$A$1:$L$15</definedName>
    <definedName name="_xlnm.Print_Area" localSheetId="14">'SHS Transport Tables 25'!$A$1:$L$76</definedName>
    <definedName name="_xlnm.Print_Area" localSheetId="16">'SHS Transport Tables 26-27'!$A$1:$G$23</definedName>
    <definedName name="_xlnm.Print_Area" localSheetId="18">'SHS Transport Tables 29 &amp; 30'!$A$1:$L$29</definedName>
    <definedName name="_xlnm.Print_Area" localSheetId="19">'SHS Transport Tables 31 &amp; 32'!$A$1:$J$73</definedName>
    <definedName name="_xlnm.Print_Area" localSheetId="20">'SHS Transport Tables 33 to 36'!$A$1:$L$53</definedName>
    <definedName name="_xlnm.Print_Area" localSheetId="26">'SHS Transport Tables 44-45'!$A$1:$I$30</definedName>
    <definedName name="_xlnm.Print_Area" localSheetId="29">'SHS Transport Tables 49-51'!$A$1:$K$54</definedName>
    <definedName name="_xlnm.Print_Area" localSheetId="5">'SHS Transport Tables 6-7'!$A$1:$J$77</definedName>
    <definedName name="_xlnm.Print_Area" localSheetId="6">'SHS Transport Tables 8-11'!$A$1:$J$76</definedName>
    <definedName name="_xlnm.Print_Area" localSheetId="31">'Table A'!$A$1:$M$46</definedName>
    <definedName name="_xlnm.Print_Area" localSheetId="3">'Table Sum 2'!$A$1:$U$83</definedName>
    <definedName name="sadjhpoewinioebpwoy">#REF!</definedName>
    <definedName name="Select" localSheetId="1">IF(#REF!=1,'[2]Table SUM2'!$A$3:$A$60,IF(#REF!=2,'[3]S2 Index'!$A$3:$A$60,IF(#REF!=3,'[3]S3 SHS'!$B$4:$B$102,IF(#REF!=4,'[3]S4 Cross Border'!$A$3:$A$66,IF(#REF!=5,[3]SGB1!$A$3:$A$64,IF(#REF!=6,'[3]SGB2 index'!$A$4:$A$59,'[3]SGB3 rel. to pop.'!$A$4:$A$54))))))</definedName>
    <definedName name="Select" localSheetId="21">IF(#REF!=1,'[2]Table SUM2'!$A$3:$A$60,IF(#REF!=2,'[3]S2 Index'!$A$3:$A$60,IF(#REF!=3,'[3]S3 SHS'!$B$4:$B$102,IF(#REF!=4,'[3]S4 Cross Border'!$A$3:$A$66,IF(#REF!=5,[3]SGB1!$A$3:$A$64,IF(#REF!=6,'[3]SGB2 index'!$A$4:$A$59,'[3]SGB3 rel. to pop.'!$A$4:$A$54))))))</definedName>
    <definedName name="Select" localSheetId="22">IF(#REF!=1,'[2]Table SUM2'!$A$3:$A$60,IF(#REF!=2,'[3]S2 Index'!$A$3:$A$60,IF(#REF!=3,'[3]S3 SHS'!$B$4:$B$102,IF(#REF!=4,'[3]S4 Cross Border'!$A$3:$A$66,IF(#REF!=5,[3]SGB1!$A$3:$A$64,IF(#REF!=6,'[3]SGB2 index'!$A$4:$A$59,'[3]SGB3 rel. to pop.'!$A$4:$A$54))))))</definedName>
    <definedName name="Select" localSheetId="23">IF(#REF!=1,'[2]Table SUM2'!$A$3:$A$60,IF(#REF!=2,'[3]S2 Index'!$A$3:$A$60,IF(#REF!=3,'[3]S3 SHS'!$B$4:$B$102,IF(#REF!=4,'[3]S4 Cross Border'!$A$3:$A$66,IF(#REF!=5,[3]SGB1!$A$3:$A$64,IF(#REF!=6,'[3]SGB2 index'!$A$4:$A$59,'[3]SGB3 rel. to pop.'!$A$4:$A$54))))))</definedName>
    <definedName name="Select" localSheetId="25">IF(#REF!=1,'[2]Table SUM2'!$A$3:$A$60,IF(#REF!=2,'[3]S2 Index'!$A$3:$A$60,IF(#REF!=3,'[3]S3 SHS'!$B$4:$B$102,IF(#REF!=4,'[3]S4 Cross Border'!$A$3:$A$66,IF(#REF!=5,[3]SGB1!$A$3:$A$64,IF(#REF!=6,'[3]SGB2 index'!$A$4:$A$59,'[3]SGB3 rel. to pop.'!$A$4:$A$54))))))</definedName>
    <definedName name="Select" localSheetId="18">IF(#REF!=1,'[2]Table SUM2'!$A$3:$A$60,IF(#REF!=2,'[3]S2 Index'!$A$3:$A$60,IF(#REF!=3,'[3]S3 SHS'!$B$4:$B$102,IF(#REF!=4,'[3]S4 Cross Border'!$A$3:$A$66,IF(#REF!=5,[3]SGB1!$A$3:$A$64,IF(#REF!=6,'[3]SGB2 index'!$A$4:$A$59,'[3]SGB3 rel. to pop.'!$A$4:$A$54))))))</definedName>
    <definedName name="Select" localSheetId="20">IF(#REF!=1,'[2]Table SUM2'!$A$3:$A$60,IF(#REF!=2,'[3]S2 Index'!$A$3:$A$60,IF(#REF!=3,'[3]S3 SHS'!$B$4:$B$102,IF(#REF!=4,'[3]S4 Cross Border'!$A$3:$A$66,IF(#REF!=5,[3]SGB1!$A$3:$A$64,IF(#REF!=6,'[3]SGB2 index'!$A$4:$A$59,'[3]SGB3 rel. to pop.'!$A$4:$A$54))))))</definedName>
    <definedName name="Select" localSheetId="3">IF(#REF!=1,'Table Sum 2'!$A$3:$A$60,IF(#REF!=2,'[4]S2 Index'!$A$3:$A$60,IF(#REF!=3,'[4]S3 SHS'!$B$4:$B$102,IF(#REF!=4,'[4]S4 Cross Border'!$A$3:$A$66,IF(#REF!=5,[4]SGB1!$A$3:$A$64,IF(#REF!=6,'[4]SGB2 index'!$A$4:$A$57,'[4]SGB3 rel. to pop.'!$A$4:$A$54))))))</definedName>
    <definedName name="Select" localSheetId="2">IF(#REF!=1,#REF!,IF(#REF!=2,'[3]S2 Index'!$A$3:$A$60,IF(#REF!=3,'[3]S3 SHS'!$B$4:$B$102,IF(#REF!=4,'[3]S4 Cross Border'!$A$3:$A$66,IF(#REF!=5,[3]SGB1!$A$3:$A$64,IF(#REF!=6,'[3]SGB2 index'!$A$4:$A$59,'[3]SGB3 rel. to pop.'!$A$4:$A$54))))))</definedName>
    <definedName name="Select">IF(#REF!=1,#REF!,IF(#REF!=2,'[3]S2 Index'!$A$3:$A$60,IF(#REF!=3,'[3]S3 SHS'!$B$4:$B$102,IF(#REF!=4,'[3]S4 Cross Border'!$A$3:$A$66,IF(#REF!=5,[3]SGB1!$A$3:$A$64,IF(#REF!=6,'[3]SGB2 index'!$A$4:$A$59,'[3]SGB3 rel. to pop.'!$A$4:$A$54))))))</definedName>
    <definedName name="Select2" localSheetId="1">IF(#REF!=1,'[2]Table SUM2'!$A$3:$O$3,IF(#REF!=2,'[3]S2 Index'!$A$3:$O$3,IF(#REF!=3,'[3]S3 SHS'!$B$4:$T$4,IF(#REF!=4,'[3]S4 Cross Border'!$A$3:$O$3,IF(#REF!=5,[3]SGB1!$A$3:$AB$3,IF(#REF!=6,'[3]SGB2 index'!$A$4:$AB$4,'[3]SGB3 rel. to pop.'!$A$4:$P$4))))))</definedName>
    <definedName name="Select2" localSheetId="21">IF(#REF!=1,'[2]Table SUM2'!$A$3:$O$3,IF(#REF!=2,'[3]S2 Index'!$A$3:$O$3,IF(#REF!=3,'[3]S3 SHS'!$B$4:$T$4,IF(#REF!=4,'[3]S4 Cross Border'!$A$3:$O$3,IF(#REF!=5,[3]SGB1!$A$3:$AB$3,IF(#REF!=6,'[3]SGB2 index'!$A$4:$AB$4,'[3]SGB3 rel. to pop.'!$A$4:$P$4))))))</definedName>
    <definedName name="Select2" localSheetId="22">IF(#REF!=1,'[2]Table SUM2'!$A$3:$O$3,IF(#REF!=2,'[3]S2 Index'!$A$3:$O$3,IF(#REF!=3,'[3]S3 SHS'!$B$4:$T$4,IF(#REF!=4,'[3]S4 Cross Border'!$A$3:$O$3,IF(#REF!=5,[3]SGB1!$A$3:$AB$3,IF(#REF!=6,'[3]SGB2 index'!$A$4:$AB$4,'[3]SGB3 rel. to pop.'!$A$4:$P$4))))))</definedName>
    <definedName name="Select2" localSheetId="23">IF(#REF!=1,'[2]Table SUM2'!$A$3:$O$3,IF(#REF!=2,'[3]S2 Index'!$A$3:$O$3,IF(#REF!=3,'[3]S3 SHS'!$B$4:$T$4,IF(#REF!=4,'[3]S4 Cross Border'!$A$3:$O$3,IF(#REF!=5,[3]SGB1!$A$3:$AB$3,IF(#REF!=6,'[3]SGB2 index'!$A$4:$AB$4,'[3]SGB3 rel. to pop.'!$A$4:$P$4))))))</definedName>
    <definedName name="Select2" localSheetId="25">IF(#REF!=1,'[2]Table SUM2'!$A$3:$O$3,IF(#REF!=2,'[3]S2 Index'!$A$3:$O$3,IF(#REF!=3,'[3]S3 SHS'!$B$4:$T$4,IF(#REF!=4,'[3]S4 Cross Border'!$A$3:$O$3,IF(#REF!=5,[3]SGB1!$A$3:$AB$3,IF(#REF!=6,'[3]SGB2 index'!$A$4:$AB$4,'[3]SGB3 rel. to pop.'!$A$4:$P$4))))))</definedName>
    <definedName name="Select2" localSheetId="18">IF(#REF!=1,'[2]Table SUM2'!$A$3:$O$3,IF(#REF!=2,'[3]S2 Index'!$A$3:$O$3,IF(#REF!=3,'[3]S3 SHS'!$B$4:$T$4,IF(#REF!=4,'[3]S4 Cross Border'!$A$3:$O$3,IF(#REF!=5,[3]SGB1!$A$3:$AB$3,IF(#REF!=6,'[3]SGB2 index'!$A$4:$AB$4,'[3]SGB3 rel. to pop.'!$A$4:$P$4))))))</definedName>
    <definedName name="Select2" localSheetId="20">IF(#REF!=1,'[2]Table SUM2'!$A$3:$O$3,IF(#REF!=2,'[3]S2 Index'!$A$3:$O$3,IF(#REF!=3,'[3]S3 SHS'!$B$4:$T$4,IF(#REF!=4,'[3]S4 Cross Border'!$A$3:$O$3,IF(#REF!=5,[3]SGB1!$A$3:$AB$3,IF(#REF!=6,'[3]SGB2 index'!$A$4:$AB$4,'[3]SGB3 rel. to pop.'!$A$4:$P$4))))))</definedName>
    <definedName name="Select2" localSheetId="3">IF(#REF!=1,'Table Sum 2'!$A$3:$O$3,IF(#REF!=2,'[4]S2 Index'!$A$3:$O$3,IF(#REF!=3,'[4]S3 SHS'!$B$4:$T$4,IF(#REF!=4,'[4]S4 Cross Border'!$A$3:$O$3,IF(#REF!=5,[4]SGB1!$A$3:$AB$3,IF(#REF!=6,'[4]SGB2 index'!$A$4:$AB$4,'[4]SGB3 rel. to pop.'!$A$4:$P$4))))))</definedName>
    <definedName name="Select2" localSheetId="2">IF(#REF!=1,#REF!,IF(#REF!=2,'[3]S2 Index'!$A$3:$O$3,IF(#REF!=3,'[3]S3 SHS'!$B$4:$T$4,IF(#REF!=4,'[3]S4 Cross Border'!$A$3:$O$3,IF(#REF!=5,[3]SGB1!$A$3:$AB$3,IF(#REF!=6,'[3]SGB2 index'!$A$4:$AB$4,'[3]SGB3 rel. to pop.'!$A$4:$P$4))))))</definedName>
    <definedName name="Select2">IF(#REF!=1,#REF!,IF(#REF!=2,'[3]S2 Index'!$A$3:$O$3,IF(#REF!=3,'[3]S3 SHS'!$B$4:$T$4,IF(#REF!=4,'[3]S4 Cross Border'!$A$3:$O$3,IF(#REF!=5,[3]SGB1!$A$3:$AB$3,IF(#REF!=6,'[3]SGB2 index'!$A$4:$AB$4,'[3]SGB3 rel. to pop.'!$A$4:$P$4))))))</definedName>
    <definedName name="Three" localSheetId="3">#REF!</definedName>
    <definedName name="Three" localSheetId="2">#REF!</definedName>
    <definedName name="Three">#REF!</definedName>
    <definedName name="Topic" localSheetId="3">IF(#REF!=1,#REF!,IF(#REF!=3,#REF!,IF(#REF!=2,#REF!,IF(#REF!=4,#REF!,#REF!))))</definedName>
    <definedName name="Topic" localSheetId="2">IF(#REF!=1,#REF!,IF(#REF!=3,#REF!,IF(#REF!=2,#REF!,IF(#REF!=4,#REF!,#REF!))))</definedName>
    <definedName name="Topic">IF(#REF!=1,#REF!,IF(#REF!=3,#REF!,IF(#REF!=2,#REF!,IF(#REF!=4,#REF!,#REF!))))</definedName>
    <definedName name="Topic2" localSheetId="3">IF(#REF!=1,#REF!,IF(#REF!=3,#REF!,IF(#REF!=2,#REF!,IF(#REF!=4,#REF!,#REF!))))</definedName>
    <definedName name="Topic2" localSheetId="2">IF(#REF!=1,#REF!,IF(#REF!=3,#REF!,IF(#REF!=2,#REF!,IF(#REF!=4,#REF!,#REF!))))</definedName>
    <definedName name="Topic2">IF(#REF!=1,#REF!,IF(#REF!=3,#REF!,IF(#REF!=2,#REF!,IF(#REF!=4,#REF!,#REF!))))</definedName>
    <definedName name="Topic3" localSheetId="3">IF(#REF!=1,#REF!,IF(#REF!=3,#REF!,IF(#REF!=2,#REF!,IF(#REF!=4,#REF!,#REF!))))</definedName>
    <definedName name="Topic3" localSheetId="2">IF(#REF!=1,#REF!,IF(#REF!=3,#REF!,IF(#REF!=2,#REF!,IF(#REF!=4,#REF!,#REF!))))</definedName>
    <definedName name="Topic3">IF(#REF!=1,#REF!,IF(#REF!=3,#REF!,IF(#REF!=2,#REF!,IF(#REF!=4,#REF!,#REF!))))</definedName>
    <definedName name="Two" localSheetId="3">#REF!</definedName>
    <definedName name="Two" localSheetId="2">#REF!</definedName>
    <definedName name="Two">#REF!</definedName>
    <definedName name="Variable" localSheetId="3">VLOOKUP(#REF!,#REF!,2)</definedName>
    <definedName name="Variable" localSheetId="2">VLOOKUP(#REF!,#REF!,2)</definedName>
    <definedName name="Variable">VLOOKUP(#REF!,#REF!,2)</definedName>
  </definedNames>
  <calcPr calcId="162913"/>
</workbook>
</file>

<file path=xl/calcChain.xml><?xml version="1.0" encoding="utf-8"?>
<calcChain xmlns="http://schemas.openxmlformats.org/spreadsheetml/2006/main">
  <c r="M23" i="179" l="1"/>
  <c r="L23" i="179"/>
  <c r="K23" i="179"/>
  <c r="J23" i="179"/>
  <c r="I23" i="179"/>
  <c r="H23" i="179"/>
  <c r="G23" i="179"/>
  <c r="F23" i="179"/>
  <c r="E23" i="179"/>
  <c r="D23" i="179"/>
  <c r="C23" i="179"/>
  <c r="B18" i="57" l="1"/>
  <c r="C18" i="57"/>
  <c r="D18" i="57"/>
  <c r="E18" i="57"/>
  <c r="F18" i="57"/>
  <c r="G18" i="57"/>
  <c r="H18" i="57"/>
  <c r="I18" i="57"/>
  <c r="J18" i="57"/>
  <c r="K18" i="57"/>
  <c r="B19" i="57"/>
  <c r="C19" i="57"/>
  <c r="D19" i="57"/>
  <c r="E19" i="57"/>
  <c r="F19" i="57"/>
  <c r="G19" i="57"/>
  <c r="H19" i="57"/>
  <c r="I19" i="57"/>
  <c r="J19" i="57"/>
  <c r="K19" i="57"/>
  <c r="B20" i="57"/>
  <c r="C20" i="57"/>
  <c r="D20" i="57"/>
  <c r="E20" i="57"/>
  <c r="F20" i="57"/>
  <c r="G20" i="57"/>
  <c r="H20" i="57"/>
  <c r="I20" i="57"/>
  <c r="J20" i="57"/>
  <c r="K20" i="57"/>
  <c r="B21" i="57"/>
  <c r="C21" i="57"/>
  <c r="D21" i="57"/>
  <c r="E21" i="57"/>
  <c r="F21" i="57"/>
  <c r="G21" i="57"/>
  <c r="H21" i="57"/>
  <c r="I21" i="57"/>
  <c r="J21" i="57"/>
  <c r="K21" i="57"/>
  <c r="B22" i="57"/>
  <c r="C22" i="57"/>
  <c r="D22" i="57"/>
  <c r="E22" i="57"/>
  <c r="F22" i="57"/>
  <c r="G22" i="57"/>
  <c r="H22" i="57"/>
  <c r="I22" i="57"/>
  <c r="J22" i="57"/>
  <c r="K22" i="57"/>
  <c r="B23" i="57"/>
  <c r="C23" i="57"/>
  <c r="D23" i="57"/>
  <c r="E23" i="57"/>
  <c r="F23" i="57"/>
  <c r="G23" i="57"/>
  <c r="H23" i="57"/>
  <c r="I23" i="57"/>
  <c r="J23" i="57"/>
  <c r="K23" i="57"/>
  <c r="B24" i="57"/>
  <c r="C24" i="57"/>
  <c r="D24" i="57"/>
  <c r="E24" i="57"/>
  <c r="F24" i="57"/>
  <c r="G24" i="57"/>
  <c r="H24" i="57"/>
  <c r="I24" i="57"/>
  <c r="J24" i="57"/>
  <c r="K24" i="57"/>
  <c r="B25" i="57"/>
  <c r="C25" i="57"/>
  <c r="D25" i="57"/>
  <c r="E25" i="57"/>
  <c r="F25" i="57"/>
  <c r="G25" i="57"/>
  <c r="H25" i="57"/>
  <c r="I25" i="57"/>
  <c r="J25" i="57"/>
  <c r="K25" i="57"/>
  <c r="B26" i="57"/>
  <c r="C26" i="57"/>
  <c r="D26" i="57"/>
  <c r="E26" i="57"/>
  <c r="F26" i="57"/>
  <c r="G26" i="57"/>
  <c r="H26" i="57"/>
  <c r="I26" i="57"/>
  <c r="J26" i="57"/>
  <c r="K26" i="57"/>
  <c r="B27" i="57"/>
  <c r="C27" i="57"/>
  <c r="D27" i="57"/>
  <c r="E27" i="57"/>
  <c r="F27" i="57"/>
  <c r="G27" i="57"/>
  <c r="H27" i="57"/>
  <c r="I27" i="57"/>
  <c r="J27" i="57"/>
  <c r="K27" i="57"/>
  <c r="B28" i="57"/>
  <c r="C28" i="57"/>
  <c r="D28" i="57"/>
  <c r="E28" i="57"/>
  <c r="F28" i="57"/>
  <c r="G28" i="57"/>
  <c r="H28" i="57"/>
  <c r="I28" i="57"/>
  <c r="J28" i="57"/>
  <c r="K28" i="57"/>
  <c r="B29" i="57"/>
  <c r="C29" i="57"/>
  <c r="D29" i="57"/>
  <c r="E29" i="57"/>
  <c r="F29" i="57"/>
  <c r="G29" i="57"/>
  <c r="H29" i="57"/>
  <c r="I29" i="57"/>
  <c r="J29" i="57"/>
  <c r="K29" i="57"/>
  <c r="B30" i="57"/>
  <c r="C30" i="57"/>
  <c r="D30" i="57"/>
  <c r="E30" i="57"/>
  <c r="F30" i="57"/>
  <c r="G30" i="57"/>
  <c r="H30" i="57"/>
  <c r="I30" i="57"/>
  <c r="J30" i="57"/>
  <c r="K30" i="57"/>
  <c r="B31" i="57"/>
  <c r="C31" i="57"/>
  <c r="D31" i="57"/>
  <c r="E31" i="57"/>
  <c r="F31" i="57"/>
  <c r="G31" i="57"/>
  <c r="H31" i="57"/>
  <c r="I31" i="57"/>
  <c r="J31" i="57"/>
  <c r="K31" i="57"/>
  <c r="B32" i="57"/>
  <c r="C32" i="57"/>
  <c r="D32" i="57"/>
  <c r="E32" i="57"/>
  <c r="F32" i="57"/>
  <c r="G32" i="57"/>
  <c r="H32" i="57"/>
  <c r="I32" i="57"/>
  <c r="J32" i="57"/>
  <c r="K32" i="57"/>
  <c r="B33" i="57"/>
  <c r="C33" i="57"/>
  <c r="D33" i="57"/>
  <c r="E33" i="57"/>
  <c r="F33" i="57"/>
  <c r="G33" i="57"/>
  <c r="H33" i="57"/>
  <c r="I33" i="57"/>
  <c r="J33" i="57"/>
  <c r="K33" i="57"/>
  <c r="B34" i="57"/>
  <c r="C34" i="57"/>
  <c r="D34" i="57"/>
  <c r="E34" i="57"/>
  <c r="F34" i="57"/>
  <c r="G34" i="57"/>
  <c r="H34" i="57"/>
  <c r="I34" i="57"/>
  <c r="J34" i="57"/>
  <c r="K34" i="57"/>
  <c r="B35" i="57"/>
  <c r="C35" i="57"/>
  <c r="D35" i="57"/>
  <c r="E35" i="57"/>
  <c r="F35" i="57"/>
  <c r="G35" i="57"/>
  <c r="H35" i="57"/>
  <c r="I35" i="57"/>
  <c r="J35" i="57"/>
  <c r="K35" i="57"/>
  <c r="B36" i="57"/>
  <c r="C36" i="57"/>
  <c r="D36" i="57"/>
  <c r="E36" i="57"/>
  <c r="F36" i="57"/>
  <c r="G36" i="57"/>
  <c r="H36" i="57"/>
  <c r="I36" i="57"/>
  <c r="J36" i="57"/>
  <c r="K36" i="57"/>
  <c r="B37" i="57"/>
  <c r="C37" i="57"/>
  <c r="D37" i="57"/>
  <c r="E37" i="57"/>
  <c r="F37" i="57"/>
  <c r="G37" i="57"/>
  <c r="H37" i="57"/>
  <c r="I37" i="57"/>
  <c r="J37" i="57"/>
  <c r="K37" i="57"/>
  <c r="B38" i="57"/>
  <c r="C38" i="57"/>
  <c r="D38" i="57"/>
  <c r="E38" i="57"/>
  <c r="F38" i="57"/>
  <c r="G38" i="57"/>
  <c r="H38" i="57"/>
  <c r="I38" i="57"/>
  <c r="J38" i="57"/>
  <c r="K38" i="57"/>
  <c r="B39" i="57"/>
  <c r="C39" i="57"/>
  <c r="D39" i="57"/>
  <c r="E39" i="57"/>
  <c r="F39" i="57"/>
  <c r="G39" i="57"/>
  <c r="H39" i="57"/>
  <c r="I39" i="57"/>
  <c r="J39" i="57"/>
  <c r="K39" i="57"/>
  <c r="B40" i="57"/>
  <c r="C40" i="57"/>
  <c r="D40" i="57"/>
  <c r="E40" i="57"/>
  <c r="F40" i="57"/>
  <c r="G40" i="57"/>
  <c r="H40" i="57"/>
  <c r="I40" i="57"/>
  <c r="J40" i="57"/>
  <c r="K40" i="57"/>
  <c r="B41" i="57"/>
  <c r="C41" i="57"/>
  <c r="D41" i="57"/>
  <c r="E41" i="57"/>
  <c r="F41" i="57"/>
  <c r="G41" i="57"/>
  <c r="H41" i="57"/>
  <c r="I41" i="57"/>
  <c r="J41" i="57"/>
  <c r="K41" i="57"/>
  <c r="B42" i="57"/>
  <c r="C42" i="57"/>
  <c r="D42" i="57"/>
  <c r="E42" i="57"/>
  <c r="F42" i="57"/>
  <c r="G42" i="57"/>
  <c r="H42" i="57"/>
  <c r="I42" i="57"/>
  <c r="J42" i="57"/>
  <c r="K42" i="57"/>
  <c r="B43" i="57"/>
  <c r="C43" i="57"/>
  <c r="D43" i="57"/>
  <c r="E43" i="57"/>
  <c r="F43" i="57"/>
  <c r="G43" i="57"/>
  <c r="H43" i="57"/>
  <c r="I43" i="57"/>
  <c r="J43" i="57"/>
  <c r="K43" i="57"/>
  <c r="B8" i="57"/>
  <c r="C8" i="57"/>
  <c r="D8" i="57"/>
  <c r="E8" i="57"/>
  <c r="F8" i="57"/>
  <c r="G8" i="57"/>
  <c r="H8" i="57"/>
  <c r="I8" i="57"/>
  <c r="J8" i="57"/>
  <c r="K8" i="57"/>
  <c r="B9" i="57"/>
  <c r="C9" i="57"/>
  <c r="D9" i="57"/>
  <c r="E9" i="57"/>
  <c r="F9" i="57"/>
  <c r="G9" i="57"/>
  <c r="H9" i="57"/>
  <c r="I9" i="57"/>
  <c r="J9" i="57"/>
  <c r="K9" i="57"/>
  <c r="B10" i="57"/>
  <c r="C10" i="57"/>
  <c r="D10" i="57"/>
  <c r="E10" i="57"/>
  <c r="F10" i="57"/>
  <c r="G10" i="57"/>
  <c r="H10" i="57"/>
  <c r="I10" i="57"/>
  <c r="J10" i="57"/>
  <c r="K10" i="57"/>
  <c r="B11" i="57"/>
  <c r="C11" i="57"/>
  <c r="D11" i="57"/>
  <c r="E11" i="57"/>
  <c r="F11" i="57"/>
  <c r="G11" i="57"/>
  <c r="H11" i="57"/>
  <c r="I11" i="57"/>
  <c r="J11" i="57"/>
  <c r="K11" i="57"/>
  <c r="B12" i="57"/>
  <c r="C12" i="57"/>
  <c r="D12" i="57"/>
  <c r="E12" i="57"/>
  <c r="F12" i="57"/>
  <c r="G12" i="57"/>
  <c r="H12" i="57"/>
  <c r="I12" i="57"/>
  <c r="J12" i="57"/>
  <c r="K12" i="57"/>
  <c r="B13" i="57"/>
  <c r="C13" i="57"/>
  <c r="D13" i="57"/>
  <c r="E13" i="57"/>
  <c r="F13" i="57"/>
  <c r="G13" i="57"/>
  <c r="H13" i="57"/>
  <c r="I13" i="57"/>
  <c r="J13" i="57"/>
  <c r="K13" i="57"/>
  <c r="B14" i="57"/>
  <c r="C14" i="57"/>
  <c r="D14" i="57"/>
  <c r="E14" i="57"/>
  <c r="F14" i="57"/>
  <c r="G14" i="57"/>
  <c r="H14" i="57"/>
  <c r="I14" i="57"/>
  <c r="J14" i="57"/>
  <c r="K14" i="57"/>
  <c r="B15" i="57"/>
  <c r="C15" i="57"/>
  <c r="D15" i="57"/>
  <c r="E15" i="57"/>
  <c r="F15" i="57"/>
  <c r="G15" i="57"/>
  <c r="H15" i="57"/>
  <c r="I15" i="57"/>
  <c r="J15" i="57"/>
  <c r="K15" i="57"/>
  <c r="B16" i="57"/>
  <c r="C16" i="57"/>
  <c r="D16" i="57"/>
  <c r="E16" i="57"/>
  <c r="F16" i="57"/>
  <c r="G16" i="57"/>
  <c r="H16" i="57"/>
  <c r="I16" i="57"/>
  <c r="J16" i="57"/>
  <c r="K16" i="57"/>
  <c r="B17" i="57"/>
  <c r="C17" i="57"/>
  <c r="D17" i="57"/>
  <c r="E17" i="57"/>
  <c r="F17" i="57"/>
  <c r="G17" i="57"/>
  <c r="H17" i="57"/>
  <c r="I17" i="57"/>
  <c r="J17" i="57"/>
  <c r="K17" i="57"/>
  <c r="C7" i="57"/>
  <c r="D7" i="57"/>
  <c r="E7" i="57"/>
  <c r="F7" i="57"/>
  <c r="G7" i="57"/>
  <c r="H7" i="57"/>
  <c r="I7" i="57"/>
  <c r="J7" i="57"/>
  <c r="K7" i="57"/>
  <c r="B7" i="57"/>
  <c r="I28" i="152" l="1"/>
  <c r="I29" i="152"/>
  <c r="I30" i="152"/>
  <c r="I31" i="152"/>
  <c r="I32" i="152"/>
  <c r="I33" i="152"/>
  <c r="AJ10" i="173" l="1"/>
  <c r="AA4" i="173" l="1"/>
  <c r="AB4" i="173"/>
  <c r="AC4" i="173"/>
  <c r="AD4" i="173"/>
  <c r="AE4" i="173"/>
  <c r="AG4" i="173"/>
  <c r="AJ4" i="173"/>
  <c r="AA5" i="173"/>
  <c r="AB5" i="173"/>
  <c r="AC5" i="173"/>
  <c r="AD5" i="173"/>
  <c r="AE5" i="173"/>
  <c r="AG5" i="173"/>
  <c r="AJ5" i="173"/>
  <c r="AA6" i="173"/>
  <c r="AB6" i="173"/>
  <c r="AC6" i="173"/>
  <c r="AD6" i="173"/>
  <c r="AE6" i="173"/>
  <c r="AG6" i="173"/>
  <c r="AJ6" i="173"/>
  <c r="AA7" i="173"/>
  <c r="AB7" i="173"/>
  <c r="AC7" i="173"/>
  <c r="AD7" i="173"/>
  <c r="AE7" i="173"/>
  <c r="AG7" i="173"/>
  <c r="AJ7" i="173"/>
  <c r="AA8" i="173"/>
  <c r="AB8" i="173"/>
  <c r="AC8" i="173"/>
  <c r="AD8" i="173"/>
  <c r="AE8" i="173"/>
  <c r="AG8" i="173"/>
  <c r="AJ8" i="173"/>
  <c r="AA9" i="173"/>
  <c r="AB9" i="173"/>
  <c r="AC9" i="173"/>
  <c r="AD9" i="173"/>
  <c r="AE9" i="173"/>
  <c r="AG9" i="173"/>
  <c r="AJ9" i="173"/>
  <c r="Z5" i="173"/>
  <c r="AK5" i="173" s="1"/>
  <c r="Z6" i="173"/>
  <c r="AK6" i="173" s="1"/>
  <c r="Z7" i="173"/>
  <c r="AK7" i="173" s="1"/>
  <c r="Z8" i="173"/>
  <c r="AK8" i="173" s="1"/>
  <c r="Z9" i="173"/>
  <c r="AK9" i="173" s="1"/>
  <c r="Z4" i="173"/>
  <c r="AK4" i="173" s="1"/>
  <c r="O46" i="139" l="1"/>
  <c r="O54" i="139"/>
  <c r="E6" i="36"/>
  <c r="F6" i="36"/>
  <c r="G6" i="36"/>
  <c r="H6" i="36"/>
  <c r="I6" i="36"/>
  <c r="J6" i="36"/>
  <c r="K6" i="36"/>
  <c r="L6" i="36"/>
  <c r="M6" i="36"/>
  <c r="N6" i="36"/>
  <c r="O6" i="36"/>
  <c r="P6" i="36"/>
  <c r="Q6" i="36"/>
  <c r="S6" i="36"/>
  <c r="Y6" i="36"/>
  <c r="Z6" i="36"/>
  <c r="Q7" i="36"/>
  <c r="B8" i="36"/>
  <c r="C8" i="36"/>
  <c r="D8" i="36"/>
  <c r="E8" i="36"/>
  <c r="F8" i="36"/>
  <c r="G8" i="36"/>
  <c r="H8" i="36"/>
  <c r="I8" i="36"/>
  <c r="J8" i="36"/>
  <c r="K8" i="36"/>
  <c r="L8" i="36"/>
  <c r="M8" i="36"/>
  <c r="N8" i="36"/>
  <c r="O8" i="36"/>
  <c r="P8" i="36"/>
  <c r="Y8" i="36"/>
  <c r="Z8" i="36"/>
</calcChain>
</file>

<file path=xl/sharedStrings.xml><?xml version="1.0" encoding="utf-8"?>
<sst xmlns="http://schemas.openxmlformats.org/spreadsheetml/2006/main" count="3189" uniqueCount="997">
  <si>
    <t>All</t>
  </si>
  <si>
    <t>by gender:</t>
  </si>
  <si>
    <t>by age:</t>
  </si>
  <si>
    <t>17-19</t>
  </si>
  <si>
    <t>20-29</t>
  </si>
  <si>
    <t>30-39</t>
  </si>
  <si>
    <t>40-49</t>
  </si>
  <si>
    <t>50-59</t>
  </si>
  <si>
    <t>60-69</t>
  </si>
  <si>
    <t>70-79</t>
  </si>
  <si>
    <t>80+</t>
  </si>
  <si>
    <t>Sample size (=100%)</t>
  </si>
  <si>
    <t>All aged 17+</t>
  </si>
  <si>
    <t>£1 to £19</t>
  </si>
  <si>
    <t>£20 to £39</t>
  </si>
  <si>
    <t>£40 to £59</t>
  </si>
  <si>
    <t>£60 to £99</t>
  </si>
  <si>
    <t>£100 to £149</t>
  </si>
  <si>
    <t>£150 and over</t>
  </si>
  <si>
    <t>Median</t>
  </si>
  <si>
    <t>..</t>
  </si>
  <si>
    <t>Amount spent on fuel in the past month</t>
  </si>
  <si>
    <t>Very satisfied</t>
  </si>
  <si>
    <t>Fairly satisfied</t>
  </si>
  <si>
    <t>Neither satisfied nor dissatisfied</t>
  </si>
  <si>
    <t>Fairly dissatisfied</t>
  </si>
  <si>
    <t>Very dissatisfied</t>
  </si>
  <si>
    <t>sample size (=100%)</t>
  </si>
  <si>
    <t>60 - 64</t>
  </si>
  <si>
    <t>Adults aged 16+</t>
  </si>
  <si>
    <t>Adults aged 60+</t>
  </si>
  <si>
    <t>Adults aged 60-64</t>
  </si>
  <si>
    <t>Adults aged 65+</t>
  </si>
  <si>
    <t>Sample size = (100%)</t>
  </si>
  <si>
    <t>Walking</t>
  </si>
  <si>
    <t>Driver</t>
  </si>
  <si>
    <t>Passenger</t>
  </si>
  <si>
    <t>Other</t>
  </si>
  <si>
    <t>30 - 39</t>
  </si>
  <si>
    <t>40 - 49</t>
  </si>
  <si>
    <t>50 - 59</t>
  </si>
  <si>
    <t>60 and over</t>
  </si>
  <si>
    <t>by current situation:</t>
  </si>
  <si>
    <t>by annual net household income:</t>
  </si>
  <si>
    <t>up to £10,000 p.a.</t>
  </si>
  <si>
    <t>over £10,000 - £15,000</t>
  </si>
  <si>
    <t>over £15,000 - £20,000</t>
  </si>
  <si>
    <t>over £20,000 - £25,000</t>
  </si>
  <si>
    <t>over £25,000 - £30,000</t>
  </si>
  <si>
    <t>over £30,000 - £40,000</t>
  </si>
  <si>
    <t>over £40,000 p.a.</t>
  </si>
  <si>
    <t>by Scottish Index of Multiple Deprivation:</t>
  </si>
  <si>
    <t>1 - Most Deprived</t>
  </si>
  <si>
    <t>5 - Least Deprived</t>
  </si>
  <si>
    <t>by urban/rural:</t>
  </si>
  <si>
    <t>Large urban areas</t>
  </si>
  <si>
    <t>Other urban</t>
  </si>
  <si>
    <t>Small accessible towns</t>
  </si>
  <si>
    <t>Small remote towns</t>
  </si>
  <si>
    <t>Accessible rural</t>
  </si>
  <si>
    <t>Remote rural</t>
  </si>
  <si>
    <t>by number of cars:</t>
  </si>
  <si>
    <t>none</t>
  </si>
  <si>
    <t>one</t>
  </si>
  <si>
    <t>two +</t>
  </si>
  <si>
    <t>Household type</t>
  </si>
  <si>
    <t>Single adult</t>
  </si>
  <si>
    <t>Small adult</t>
  </si>
  <si>
    <t>Single parent</t>
  </si>
  <si>
    <t>Small family</t>
  </si>
  <si>
    <t>Large family</t>
  </si>
  <si>
    <t>Large adult</t>
  </si>
  <si>
    <t>Older smaller</t>
  </si>
  <si>
    <t>Car or van</t>
  </si>
  <si>
    <t>Bicycle</t>
  </si>
  <si>
    <t>Service bus</t>
  </si>
  <si>
    <t>Rail (inc. Glas U/g)</t>
  </si>
  <si>
    <t>All other modes</t>
  </si>
  <si>
    <t>age 4-5</t>
  </si>
  <si>
    <t>age 6-7</t>
  </si>
  <si>
    <t>age 8-9</t>
  </si>
  <si>
    <t>age 10-11</t>
  </si>
  <si>
    <t>age 12-13</t>
  </si>
  <si>
    <t>age 14-15</t>
  </si>
  <si>
    <t>age 16-18</t>
  </si>
  <si>
    <t>£15,000 - £20,000</t>
  </si>
  <si>
    <t>£20,000 - £25,000</t>
  </si>
  <si>
    <t>£25,000 - £30,000</t>
  </si>
  <si>
    <t>£30,000 - £40,000</t>
  </si>
  <si>
    <t>None</t>
  </si>
  <si>
    <t>One</t>
  </si>
  <si>
    <t>Two +</t>
  </si>
  <si>
    <t>Two</t>
  </si>
  <si>
    <t>Three +</t>
  </si>
  <si>
    <t>by household type:</t>
  </si>
  <si>
    <t>Single pensioner</t>
  </si>
  <si>
    <t>by urban/rural classification:</t>
  </si>
  <si>
    <t>Two+</t>
  </si>
  <si>
    <t>One+</t>
  </si>
  <si>
    <t>Sample size of age groups</t>
  </si>
  <si>
    <t>Every day</t>
  </si>
  <si>
    <t>At least 3 times per week</t>
  </si>
  <si>
    <t>1 - 2 times per week</t>
  </si>
  <si>
    <t>At least 2 - 3 times per month</t>
  </si>
  <si>
    <t>At least once a month</t>
  </si>
  <si>
    <t>Less than once a month</t>
  </si>
  <si>
    <t>Has licence but never drives</t>
  </si>
  <si>
    <t>Does not have a full driving licence</t>
  </si>
  <si>
    <t>Every day, or almost every day</t>
  </si>
  <si>
    <t>2 or 3 times per week</t>
  </si>
  <si>
    <t>About once a week</t>
  </si>
  <si>
    <t>About once a fortnight, or about once a month</t>
  </si>
  <si>
    <t>Not used in past month</t>
  </si>
  <si>
    <t>16-19</t>
  </si>
  <si>
    <t>At least three times a week</t>
  </si>
  <si>
    <t>Once or twice a week</t>
  </si>
  <si>
    <t>Less often</t>
  </si>
  <si>
    <t>Never, but holds full driving licence</t>
  </si>
  <si>
    <t>by driving licence:</t>
  </si>
  <si>
    <t>Holds a full driving licence</t>
  </si>
  <si>
    <t>Does NOT hold a full driving licence</t>
  </si>
  <si>
    <t>Bus</t>
  </si>
  <si>
    <t>Train</t>
  </si>
  <si>
    <t>Strongly agree</t>
  </si>
  <si>
    <t>Tend to agree</t>
  </si>
  <si>
    <t>Neither agree nor disagree</t>
  </si>
  <si>
    <t>Tend to disagree</t>
  </si>
  <si>
    <t>Strongly disagree</t>
  </si>
  <si>
    <t>No opinion</t>
  </si>
  <si>
    <t>No pass</t>
  </si>
  <si>
    <t>Almost every day</t>
  </si>
  <si>
    <t>2 or 3 times a week</t>
  </si>
  <si>
    <t>Once a week</t>
  </si>
  <si>
    <t>Once a fortnight</t>
  </si>
  <si>
    <t>Once a month</t>
  </si>
  <si>
    <t>Not used</t>
  </si>
  <si>
    <t>16 - 39</t>
  </si>
  <si>
    <t>65 - 69</t>
  </si>
  <si>
    <t>70 - 74</t>
  </si>
  <si>
    <t>75 - 79</t>
  </si>
  <si>
    <t>80 +</t>
  </si>
  <si>
    <t>All adults aged 16+</t>
  </si>
  <si>
    <t>Permanently retired</t>
  </si>
  <si>
    <t>by Scottish Index of Multiple Deprivation quintiles:</t>
  </si>
  <si>
    <t>At least once a week</t>
  </si>
  <si>
    <t>by whether they hold a full driving licence</t>
  </si>
  <si>
    <t>Bicycles that can be used by adults:</t>
  </si>
  <si>
    <t>Never</t>
  </si>
  <si>
    <t>Driver car/van</t>
  </si>
  <si>
    <t>Passenger car/van</t>
  </si>
  <si>
    <t>column percentages</t>
  </si>
  <si>
    <t>5-10 mins</t>
  </si>
  <si>
    <t>11-30 mins</t>
  </si>
  <si>
    <t>31-60 mins</t>
  </si>
  <si>
    <t>more than 1 hr</t>
  </si>
  <si>
    <t>Current usual mode</t>
  </si>
  <si>
    <t>Usual mode one year ago</t>
  </si>
  <si>
    <t xml:space="preserve">Yes </t>
  </si>
  <si>
    <t>No</t>
  </si>
  <si>
    <t>Normally between ourselves</t>
  </si>
  <si>
    <t>School bus</t>
  </si>
  <si>
    <t>Close / Nearby / Not far away</t>
  </si>
  <si>
    <t>Most convenient</t>
  </si>
  <si>
    <t>Travel with friends</t>
  </si>
  <si>
    <t>Safest method</t>
  </si>
  <si>
    <t>Quickest method</t>
  </si>
  <si>
    <t>Only method available</t>
  </si>
  <si>
    <t>Too far to walk</t>
  </si>
  <si>
    <t>No public transport</t>
  </si>
  <si>
    <t>Publ transp unsuitable (eg too infreq.)</t>
  </si>
  <si>
    <t>Good exercise / fresh air</t>
  </si>
  <si>
    <t>No car / transport</t>
  </si>
  <si>
    <t>Cheapest method</t>
  </si>
  <si>
    <t>It is free</t>
  </si>
  <si>
    <t>On way to work</t>
  </si>
  <si>
    <t>Too young to travel any other way</t>
  </si>
  <si>
    <t>Relative meets child</t>
  </si>
  <si>
    <t>Other reason(s)</t>
  </si>
  <si>
    <t>Usual method of travel to school</t>
  </si>
  <si>
    <t>Age</t>
  </si>
  <si>
    <t>Primary: 
4-11</t>
  </si>
  <si>
    <t>Secondary: 
12-18</t>
  </si>
  <si>
    <t xml:space="preserve"> Yes</t>
  </si>
  <si>
    <t xml:space="preserve"> No</t>
  </si>
  <si>
    <t>Too young to travel on own</t>
  </si>
  <si>
    <t>No service available</t>
  </si>
  <si>
    <t>Too far to bus stop</t>
  </si>
  <si>
    <t>Prefer to use car</t>
  </si>
  <si>
    <t>Others</t>
  </si>
  <si>
    <t>Yes</t>
  </si>
  <si>
    <t>cell percentages</t>
  </si>
  <si>
    <t>row percentages</t>
  </si>
  <si>
    <t>Can’t ride a bike</t>
  </si>
  <si>
    <t>Too far to cycle</t>
  </si>
  <si>
    <t>Health reasons</t>
  </si>
  <si>
    <t>Not enough safe places to lock bike</t>
  </si>
  <si>
    <t>Weather too cold / wet / windy</t>
  </si>
  <si>
    <t>Nowhere at work to shower / change</t>
  </si>
  <si>
    <t xml:space="preserve">Concerns for personal safety on dark / lonely roads </t>
  </si>
  <si>
    <t>No way to carry luggage / shopping</t>
  </si>
  <si>
    <t>Reasons why do not cycle to work</t>
  </si>
  <si>
    <t>1. The apparent year-to-year fluctuations in some of the figures may be due to sampling variability.</t>
  </si>
  <si>
    <t xml:space="preserve">Sample size (=100%) </t>
  </si>
  <si>
    <t>Not used in the past month</t>
  </si>
  <si>
    <t>Once or twice a month</t>
  </si>
  <si>
    <t>Every day or almost every day</t>
  </si>
  <si>
    <t>Train service</t>
  </si>
  <si>
    <t>Bus service</t>
  </si>
  <si>
    <t>Frequency of use of local bus/train service (aged 16+)</t>
  </si>
  <si>
    <t>Sample size</t>
  </si>
  <si>
    <t>Holds full licence, never drives</t>
  </si>
  <si>
    <t>At least 2-3 times a month</t>
  </si>
  <si>
    <t xml:space="preserve">Frequency of driving </t>
  </si>
  <si>
    <t xml:space="preserve">Male </t>
  </si>
  <si>
    <t>Those with a full driving licence</t>
  </si>
  <si>
    <t xml:space="preserve">Driving (aged 17+) </t>
  </si>
  <si>
    <t>1+ Bicycles which can be used by adults</t>
  </si>
  <si>
    <t>Two or more cars</t>
  </si>
  <si>
    <t>One or more cars</t>
  </si>
  <si>
    <t>Three or more cars</t>
  </si>
  <si>
    <t>Two Cars</t>
  </si>
  <si>
    <t>One car</t>
  </si>
  <si>
    <t>No car</t>
  </si>
  <si>
    <t>Rail, including underground</t>
  </si>
  <si>
    <t>Bus (school or service)</t>
  </si>
  <si>
    <t xml:space="preserve">Car or Van </t>
  </si>
  <si>
    <t>Travel to school</t>
  </si>
  <si>
    <t>Does not work from home</t>
  </si>
  <si>
    <t>Works from home</t>
  </si>
  <si>
    <t>Place of work</t>
  </si>
  <si>
    <t>60 +</t>
  </si>
  <si>
    <t>by licence possession:</t>
  </si>
  <si>
    <t>by number of cars available:</t>
  </si>
  <si>
    <t>one +</t>
  </si>
  <si>
    <t>One +</t>
  </si>
  <si>
    <t>All 4-11</t>
  </si>
  <si>
    <t>All 12-18</t>
  </si>
  <si>
    <t>All   17+</t>
  </si>
  <si>
    <t>Total agree</t>
  </si>
  <si>
    <t>Buses run to timetable</t>
  </si>
  <si>
    <t>Bus service is stable and not regularly changing</t>
  </si>
  <si>
    <t>Buses are clean</t>
  </si>
  <si>
    <t>Buses are environmentally friendly</t>
  </si>
  <si>
    <t>Feel safe/secure on bus during the day</t>
  </si>
  <si>
    <t>It is simple deciding what type of ticket I need</t>
  </si>
  <si>
    <t>Finding out about routes and times is easy</t>
  </si>
  <si>
    <t>Easy to change from buses to other forms of transport</t>
  </si>
  <si>
    <t>Bus fares are good value</t>
  </si>
  <si>
    <t>Feel safe/secure on bus during the evening</t>
  </si>
  <si>
    <t>Trains run to timetable</t>
  </si>
  <si>
    <t>Train service is stable and not regularly changing</t>
  </si>
  <si>
    <t>Trains are clean</t>
  </si>
  <si>
    <t>Feel safe/secure on trains during the day</t>
  </si>
  <si>
    <t>It is simple decide what type of ticket I need</t>
  </si>
  <si>
    <t>Easy to change from trains to other forms of transport</t>
  </si>
  <si>
    <t>Train fares are good value</t>
  </si>
  <si>
    <t>Feel safe/secure on trains during the evening</t>
  </si>
  <si>
    <t>How often uses free travel pass</t>
  </si>
  <si>
    <t>Post office</t>
  </si>
  <si>
    <t>Doctors surgery</t>
  </si>
  <si>
    <t>Small food shopping</t>
  </si>
  <si>
    <t>Cash machine</t>
  </si>
  <si>
    <t>Banking</t>
  </si>
  <si>
    <t>Chemist</t>
  </si>
  <si>
    <t>Hospital outpatients</t>
  </si>
  <si>
    <t>Petrol station</t>
  </si>
  <si>
    <t>Public transport</t>
  </si>
  <si>
    <t>Dentist</t>
  </si>
  <si>
    <t>Whether workplace has a travel plan</t>
  </si>
  <si>
    <t>Concerns with traffic growth</t>
  </si>
  <si>
    <t>Incidents of road rage directed at respondents in past year</t>
  </si>
  <si>
    <t>Households' bus availability</t>
  </si>
  <si>
    <t>How adults normally travel to a doctors surgery</t>
  </si>
  <si>
    <t>How adults normally travel to a hospital outpatients department</t>
  </si>
  <si>
    <t>How adults normally travel to a dentist</t>
  </si>
  <si>
    <t>Population Estimates</t>
  </si>
  <si>
    <t>2000</t>
  </si>
  <si>
    <t>England</t>
  </si>
  <si>
    <t>-</t>
  </si>
  <si>
    <t xml:space="preserve">Wales </t>
  </si>
  <si>
    <t>Scotland</t>
  </si>
  <si>
    <t>GB</t>
  </si>
  <si>
    <t>NI</t>
  </si>
  <si>
    <t>UK</t>
  </si>
  <si>
    <t>(1) The UK,GB, NI and E &amp; W figures are based on 2005 mid-year estimates as 2006 not due to be published until August 2007.</t>
  </si>
  <si>
    <t>Rail</t>
  </si>
  <si>
    <t>Sub-sample size (=100%)</t>
  </si>
  <si>
    <t>Estimate</t>
  </si>
  <si>
    <t>or</t>
  </si>
  <si>
    <t>percentage points  ( + / - )</t>
  </si>
  <si>
    <t>* Excludes respondents who answered 'no opinion' in line with figures published in the SHS Annual Report and the National Indicator on improving people's perceptions of the quality of public services.  Approximately 15% of all respondents answered 'no opinion' in 2007-2011.</t>
  </si>
  <si>
    <t>*Includes school bus, private bus and works bus.</t>
  </si>
  <si>
    <t>School bus*</t>
  </si>
  <si>
    <r>
      <t>by frequency of driving</t>
    </r>
    <r>
      <rPr>
        <b/>
        <vertAlign val="superscript"/>
        <sz val="10"/>
        <color indexed="8"/>
        <rFont val="Arial"/>
        <family val="2"/>
      </rPr>
      <t>†</t>
    </r>
    <r>
      <rPr>
        <b/>
        <sz val="10"/>
        <color indexed="8"/>
        <rFont val="Arial"/>
        <family val="2"/>
      </rPr>
      <t>:</t>
    </r>
  </si>
  <si>
    <t>Up to £15,000</t>
  </si>
  <si>
    <t>Self employed</t>
  </si>
  <si>
    <t>Employed full time</t>
  </si>
  <si>
    <t>Employed part time</t>
  </si>
  <si>
    <t>Looking after the home or family</t>
  </si>
  <si>
    <t>Permanently retired from work</t>
  </si>
  <si>
    <t>Unemployed and seeking work</t>
  </si>
  <si>
    <t>Permanently sick or disabled</t>
  </si>
  <si>
    <t>In further / higher education</t>
  </si>
  <si>
    <t>TATIS 2011 for the most recently produced version of the table.</t>
  </si>
  <si>
    <t>1-2 days</t>
  </si>
  <si>
    <t>3-5 days</t>
  </si>
  <si>
    <t>6-7 days</t>
  </si>
  <si>
    <t>Walking just for pleasure / to keep fit</t>
  </si>
  <si>
    <t>1+ days</t>
  </si>
  <si>
    <t>As a means of transport:</t>
  </si>
  <si>
    <t>Just for pleasure:</t>
  </si>
  <si>
    <t>**</t>
  </si>
  <si>
    <t>Inconvenient</t>
  </si>
  <si>
    <t>percentage of the relevant sub-group*</t>
  </si>
  <si>
    <t>Nothing</t>
  </si>
  <si>
    <t>Smoking policy</t>
  </si>
  <si>
    <t>Dirty/filthy</t>
  </si>
  <si>
    <t>Too crowded</t>
  </si>
  <si>
    <t>Not safe</t>
  </si>
  <si>
    <t>Laziness</t>
  </si>
  <si>
    <t>Given lifts</t>
  </si>
  <si>
    <t>Walking as a means of transport</t>
  </si>
  <si>
    <t xml:space="preserve"> Male</t>
  </si>
  <si>
    <t xml:space="preserve"> Female</t>
  </si>
  <si>
    <t xml:space="preserve"> 16-19</t>
  </si>
  <si>
    <t xml:space="preserve"> 20-29</t>
  </si>
  <si>
    <t xml:space="preserve"> 30-39</t>
  </si>
  <si>
    <t xml:space="preserve"> 40-49</t>
  </si>
  <si>
    <t xml:space="preserve"> 50-59</t>
  </si>
  <si>
    <t xml:space="preserve"> 60-69</t>
  </si>
  <si>
    <t xml:space="preserve"> 70-79</t>
  </si>
  <si>
    <t xml:space="preserve"> 80+</t>
  </si>
  <si>
    <t xml:space="preserve"> Self employed</t>
  </si>
  <si>
    <t xml:space="preserve"> Employed full time</t>
  </si>
  <si>
    <t xml:space="preserve"> Employed part time</t>
  </si>
  <si>
    <t xml:space="preserve"> Looking after the home/family</t>
  </si>
  <si>
    <t xml:space="preserve"> Permanently retired from work</t>
  </si>
  <si>
    <t xml:space="preserve"> Unemployed/seeking work</t>
  </si>
  <si>
    <t xml:space="preserve"> In further/higher education</t>
  </si>
  <si>
    <t xml:space="preserve"> Permanently sick or disabled</t>
  </si>
  <si>
    <t xml:space="preserve"> up to £10,000 p.a.</t>
  </si>
  <si>
    <t xml:space="preserve"> over £10,000 - £15,000</t>
  </si>
  <si>
    <t xml:space="preserve"> over £15,000 - £20,000</t>
  </si>
  <si>
    <t xml:space="preserve"> over £20,000 - £25,000</t>
  </si>
  <si>
    <t xml:space="preserve"> over £25,000 - £30,000</t>
  </si>
  <si>
    <t xml:space="preserve"> over £30,000 - £40,000</t>
  </si>
  <si>
    <t xml:space="preserve"> 1 (20% most deprived)</t>
  </si>
  <si>
    <t xml:space="preserve"> 5 (20% least deprived)</t>
  </si>
  <si>
    <t xml:space="preserve"> Large urban areas</t>
  </si>
  <si>
    <t xml:space="preserve"> Other urban</t>
  </si>
  <si>
    <t xml:space="preserve"> Small accessible towns</t>
  </si>
  <si>
    <t xml:space="preserve"> Small remote towns</t>
  </si>
  <si>
    <t xml:space="preserve"> Accessible rural</t>
  </si>
  <si>
    <t xml:space="preserve"> Remote rural</t>
  </si>
  <si>
    <t xml:space="preserve"> Every day</t>
  </si>
  <si>
    <t xml:space="preserve"> At least three times a week</t>
  </si>
  <si>
    <t xml:space="preserve"> Once or twice a week</t>
  </si>
  <si>
    <t xml:space="preserve"> Less often</t>
  </si>
  <si>
    <t xml:space="preserve"> Never, but holds full driving licence</t>
  </si>
  <si>
    <t>*Only trips longer than a quarter of a mile are recorded.</t>
  </si>
  <si>
    <t>by whether has a long term physical / mental health condition / illness</t>
  </si>
  <si>
    <t xml:space="preserve">     A lot</t>
  </si>
  <si>
    <t xml:space="preserve">     A little</t>
  </si>
  <si>
    <t xml:space="preserve">    If yes, does it impact on ability to carry out day to day activities</t>
  </si>
  <si>
    <r>
      <t xml:space="preserve">If they </t>
    </r>
    <r>
      <rPr>
        <b/>
        <u/>
        <sz val="10"/>
        <color indexed="8"/>
        <rFont val="Arial"/>
        <family val="2"/>
      </rPr>
      <t>could</t>
    </r>
    <r>
      <rPr>
        <b/>
        <sz val="10"/>
        <color indexed="8"/>
        <rFont val="Arial"/>
        <family val="2"/>
      </rPr>
      <t xml:space="preserve"> use public transport, reasons for not using it</t>
    </r>
  </si>
  <si>
    <t>Takes too long</t>
  </si>
  <si>
    <t>No direct route</t>
  </si>
  <si>
    <t>Cost</t>
  </si>
  <si>
    <t>Lack of service</t>
  </si>
  <si>
    <t>Too infrequent</t>
  </si>
  <si>
    <t>Long walk to bus stop</t>
  </si>
  <si>
    <t>Dislike waiting about</t>
  </si>
  <si>
    <t>Uncomfortable</t>
  </si>
  <si>
    <t>Prefer to walk</t>
  </si>
  <si>
    <t>Taxi/minicab</t>
  </si>
  <si>
    <t>Row percentages</t>
  </si>
  <si>
    <t>Column percentages</t>
  </si>
  <si>
    <t>All people</t>
  </si>
  <si>
    <t>Cell percentages</t>
  </si>
  <si>
    <t>All households</t>
  </si>
  <si>
    <t>All people aged 17+:</t>
  </si>
  <si>
    <t>All people:</t>
  </si>
  <si>
    <t>All people aged 16+</t>
  </si>
  <si>
    <t>Notes</t>
  </si>
  <si>
    <t>Table 1</t>
  </si>
  <si>
    <t>Table 2</t>
  </si>
  <si>
    <t>Table 3</t>
  </si>
  <si>
    <t>Table 4</t>
  </si>
  <si>
    <t>Table 5</t>
  </si>
  <si>
    <t>Table 6</t>
  </si>
  <si>
    <t>Table 7</t>
  </si>
  <si>
    <t>Table 8</t>
  </si>
  <si>
    <t>Table 9</t>
  </si>
  <si>
    <t>Table 10</t>
  </si>
  <si>
    <t>Table 11</t>
  </si>
  <si>
    <t>Table 12</t>
  </si>
  <si>
    <t>Table 13</t>
  </si>
  <si>
    <t>Table 14</t>
  </si>
  <si>
    <t>Table 15</t>
  </si>
  <si>
    <t>Table 16</t>
  </si>
  <si>
    <t>Table A</t>
  </si>
  <si>
    <t>SHS Transport and Travel Tables</t>
  </si>
  <si>
    <t>Table 17</t>
  </si>
  <si>
    <t>Table 19</t>
  </si>
  <si>
    <t>Table 20</t>
  </si>
  <si>
    <t>Table 21</t>
  </si>
  <si>
    <t>Table 22</t>
  </si>
  <si>
    <t>Table 23</t>
  </si>
  <si>
    <t>Table 24</t>
  </si>
  <si>
    <t>Table 25</t>
  </si>
  <si>
    <t>Table 26</t>
  </si>
  <si>
    <t>Table 27</t>
  </si>
  <si>
    <t>Table 28</t>
  </si>
  <si>
    <t>Table 29</t>
  </si>
  <si>
    <t>Table 30</t>
  </si>
  <si>
    <t>Table 31</t>
  </si>
  <si>
    <t>Table 32</t>
  </si>
  <si>
    <t>Adults with limited mobility</t>
  </si>
  <si>
    <t>Journeys carried out on way to/from work</t>
  </si>
  <si>
    <t>Table 18a</t>
  </si>
  <si>
    <t>Table 18b</t>
  </si>
  <si>
    <t>Time series</t>
  </si>
  <si>
    <t>Table type</t>
  </si>
  <si>
    <t>Table 33</t>
  </si>
  <si>
    <t>Table 34</t>
  </si>
  <si>
    <t>Table 35</t>
  </si>
  <si>
    <t>Table 36</t>
  </si>
  <si>
    <t>Single year, detail</t>
  </si>
  <si>
    <t>Combined years, detail</t>
  </si>
  <si>
    <t>Travel - How?</t>
  </si>
  <si>
    <t>Travel - congestion</t>
  </si>
  <si>
    <t>Travel to work</t>
  </si>
  <si>
    <t>Driving</t>
  </si>
  <si>
    <t>Walking and Cycling</t>
  </si>
  <si>
    <t>Public Transport</t>
  </si>
  <si>
    <t>Topic</t>
  </si>
  <si>
    <t>1. From 2012 Q4 the question was amended to ask about access to cars / vans instead of just vans.</t>
  </si>
  <si>
    <t>Concessionary Travel</t>
  </si>
  <si>
    <t>1 or 2</t>
  </si>
  <si>
    <t>3 or 4</t>
  </si>
  <si>
    <t>5 or 6</t>
  </si>
  <si>
    <t>7 or 8</t>
  </si>
  <si>
    <t>9 to 12</t>
  </si>
  <si>
    <t>13 to 20</t>
  </si>
  <si>
    <t>More than 20</t>
  </si>
  <si>
    <t>Quicker</t>
  </si>
  <si>
    <t>Cheaper</t>
  </si>
  <si>
    <t>Easy/convenient</t>
  </si>
  <si>
    <t>Employer/someone else organised</t>
  </si>
  <si>
    <t>Connecting flight/part of holiday</t>
  </si>
  <si>
    <t>No alternative</t>
  </si>
  <si>
    <t>Flights within Scotland</t>
  </si>
  <si>
    <t>Flights to rest of UK</t>
  </si>
  <si>
    <t>Flights to other European Countries</t>
  </si>
  <si>
    <t>Flights to countries outside Europe</t>
  </si>
  <si>
    <t>1. Sample size is those who answered yes to previous question asking whether respondent had flown for work or business purposes in the last 12 months.</t>
  </si>
  <si>
    <t>Table 38</t>
  </si>
  <si>
    <t>All leisure flights</t>
  </si>
  <si>
    <t>All business flights</t>
  </si>
  <si>
    <t>1. Percentages will sum to more than 100% as multiple answers can be given.</t>
  </si>
  <si>
    <t>Lower decile</t>
  </si>
  <si>
    <t>Lower quartile</t>
  </si>
  <si>
    <t>Upper quartile</t>
  </si>
  <si>
    <t>Upper decile</t>
  </si>
  <si>
    <t>Of which:</t>
  </si>
  <si>
    <t>Mean*</t>
  </si>
  <si>
    <t>Table 39</t>
  </si>
  <si>
    <t>Table 40</t>
  </si>
  <si>
    <t>Aviation</t>
  </si>
  <si>
    <t>Changed job</t>
  </si>
  <si>
    <t>Moved home</t>
  </si>
  <si>
    <t>Employer re-located</t>
  </si>
  <si>
    <t>Bought a car</t>
  </si>
  <si>
    <t>Sold car</t>
  </si>
  <si>
    <t>Lost licence</t>
  </si>
  <si>
    <t>Public transport service added</t>
  </si>
  <si>
    <t>Public transport service withdrawn</t>
  </si>
  <si>
    <t>Changed working hours</t>
  </si>
  <si>
    <t>Had a baby</t>
  </si>
  <si>
    <t>Passed driving test</t>
  </si>
  <si>
    <t>Fresh air / exercise</t>
  </si>
  <si>
    <t>In the course of work</t>
  </si>
  <si>
    <t>To place of work</t>
  </si>
  <si>
    <t>Travel:</t>
  </si>
  <si>
    <t>To hospital, doctor or other health service</t>
  </si>
  <si>
    <t>To visit friends or relatives</t>
  </si>
  <si>
    <t>Table 10a</t>
  </si>
  <si>
    <t>Nothing discourages</t>
  </si>
  <si>
    <t>Prefer to walk/cycle</t>
  </si>
  <si>
    <t>Use my own car</t>
  </si>
  <si>
    <t>Public transport unreliable</t>
  </si>
  <si>
    <t>Difficult access,on-off steps</t>
  </si>
  <si>
    <t>Too much to carry,awkward</t>
  </si>
  <si>
    <t>No need</t>
  </si>
  <si>
    <t>Lives centrally,within walking distance</t>
  </si>
  <si>
    <t>Table 41</t>
  </si>
  <si>
    <t>Need a car for/at work</t>
  </si>
  <si>
    <t>Work unsocial/unusual hours</t>
  </si>
  <si>
    <t>Dislike waiting</t>
  </si>
  <si>
    <t>No nearby station</t>
  </si>
  <si>
    <t>Difficult to access</t>
  </si>
  <si>
    <t>Too much to carry/awkward</t>
  </si>
  <si>
    <t>Live centrally/within walking distance</t>
  </si>
  <si>
    <t>Use other things - bus/underground/taxi</t>
  </si>
  <si>
    <t>Table 42</t>
  </si>
  <si>
    <t>Health reasons / unable to walk far</t>
  </si>
  <si>
    <t>Weather</t>
  </si>
  <si>
    <t>Lack of walking paths</t>
  </si>
  <si>
    <t>Poor quality paths</t>
  </si>
  <si>
    <t>Travelling with others</t>
  </si>
  <si>
    <t>Live too far away</t>
  </si>
  <si>
    <t>Prefer to use other modes - car/bus/train</t>
  </si>
  <si>
    <t>Table 43</t>
  </si>
  <si>
    <t>Whether involved in any car sharing arrangement</t>
  </si>
  <si>
    <t>How car sharing is organised</t>
  </si>
  <si>
    <t>Reasons why not involved in a car share arrangement</t>
  </si>
  <si>
    <t>How often journey to work affected by traffic congestion</t>
  </si>
  <si>
    <t>How much extra time normally allowed for journey to work</t>
  </si>
  <si>
    <r>
      <t xml:space="preserve">Following changes to the Scottish Household survey, data for </t>
    </r>
    <r>
      <rPr>
        <b/>
        <sz val="10"/>
        <color indexed="8"/>
        <rFont val="Arial"/>
        <family val="2"/>
      </rPr>
      <t>Table 6</t>
    </r>
    <r>
      <rPr>
        <sz val="10"/>
        <color theme="1"/>
        <rFont val="Arial"/>
        <family val="2"/>
      </rPr>
      <t xml:space="preserve"> is no longer collected - Please see TATIS 2011 for the most recently produced version of the table.</t>
    </r>
  </si>
  <si>
    <r>
      <t xml:space="preserve">Following changes to the Scottish Household survey, data for </t>
    </r>
    <r>
      <rPr>
        <b/>
        <sz val="10"/>
        <color indexed="8"/>
        <rFont val="Arial"/>
        <family val="2"/>
      </rPr>
      <t>Table 9</t>
    </r>
    <r>
      <rPr>
        <sz val="10"/>
        <color theme="1"/>
        <rFont val="Arial"/>
        <family val="2"/>
      </rPr>
      <t xml:space="preserve"> is no longer collected - Please see TATIS 2011 for the most recently produced version of the table.</t>
    </r>
  </si>
  <si>
    <r>
      <t xml:space="preserve">Following changes to the Scottish Household survey, data for </t>
    </r>
    <r>
      <rPr>
        <b/>
        <sz val="10"/>
        <color indexed="8"/>
        <rFont val="Arial"/>
        <family val="2"/>
      </rPr>
      <t>Table 12</t>
    </r>
    <r>
      <rPr>
        <sz val="10"/>
        <color theme="1"/>
        <rFont val="Arial"/>
        <family val="2"/>
      </rPr>
      <t xml:space="preserve"> is no longer collected - Please see TATIS 2011 for the most recently produced version of the table.</t>
    </r>
  </si>
  <si>
    <t>Table 34: How adults normally travel to a doctors surgery</t>
  </si>
  <si>
    <t>Table 35: How adults normally travel to a hospital outpatients department</t>
  </si>
  <si>
    <t>Table 36: How adults normally travel to a dentist</t>
  </si>
  <si>
    <r>
      <t xml:space="preserve">Following changes to the Scottish Household survey data for </t>
    </r>
    <r>
      <rPr>
        <b/>
        <sz val="10"/>
        <color indexed="8"/>
        <rFont val="Arial"/>
        <family val="2"/>
      </rPr>
      <t>Table 34</t>
    </r>
    <r>
      <rPr>
        <sz val="10"/>
        <color theme="1"/>
        <rFont val="Arial"/>
        <family val="2"/>
      </rPr>
      <t xml:space="preserve"> is no longer collected - Please see TATIS 2011 for the most recently produced version of the table.</t>
    </r>
  </si>
  <si>
    <r>
      <t xml:space="preserve">Following changes to the Scottish Household survey data for </t>
    </r>
    <r>
      <rPr>
        <b/>
        <sz val="10"/>
        <color indexed="8"/>
        <rFont val="Arial"/>
        <family val="2"/>
      </rPr>
      <t>Table 35</t>
    </r>
    <r>
      <rPr>
        <sz val="10"/>
        <color theme="1"/>
        <rFont val="Arial"/>
        <family val="2"/>
      </rPr>
      <t xml:space="preserve"> is no longer collected - Please see TATIS 2011 for the most recently produced version of the table.</t>
    </r>
  </si>
  <si>
    <r>
      <t xml:space="preserve">Following changes to the Scottish Household survey data for </t>
    </r>
    <r>
      <rPr>
        <b/>
        <sz val="10"/>
        <color indexed="8"/>
        <rFont val="Arial"/>
        <family val="2"/>
      </rPr>
      <t>Table 36</t>
    </r>
    <r>
      <rPr>
        <sz val="10"/>
        <color theme="1"/>
        <rFont val="Arial"/>
        <family val="2"/>
      </rPr>
      <t xml:space="preserve"> is no longer collected - Please see TATIS 2011 for the most recently produced version of the table.</t>
    </r>
  </si>
  <si>
    <t>Accessibility between stops/stations</t>
  </si>
  <si>
    <t>Stops/stations not close enough to each other</t>
  </si>
  <si>
    <t>Unable to use one ticket/ travel pass for all journeys/ modes</t>
  </si>
  <si>
    <t>Lack of signposting to connecting modes</t>
  </si>
  <si>
    <t>Lack of information about connecting modes</t>
  </si>
  <si>
    <t>Long wait between journeys</t>
  </si>
  <si>
    <t>Not enough time to change modes</t>
  </si>
  <si>
    <t>Sample Size (=100%)</t>
  </si>
  <si>
    <t>Table 44</t>
  </si>
  <si>
    <t>Table 45</t>
  </si>
  <si>
    <t>Estimates based on smaller sample sizes may be subject to larger levels of variation and therefore may see relatively large fluctuations over time</t>
  </si>
  <si>
    <t>Table 25a</t>
  </si>
  <si>
    <t>Cycling as a means of transport</t>
  </si>
  <si>
    <t>Cycling just for pleasure / to keep fit</t>
  </si>
  <si>
    <t>Table 3a</t>
  </si>
  <si>
    <t>Reasons why do not cycle to work: 2009-2014</t>
  </si>
  <si>
    <t>To access data tables, select the table headings or tabs.</t>
  </si>
  <si>
    <t>Cover sheet</t>
  </si>
  <si>
    <t>Web publication</t>
  </si>
  <si>
    <t>Sample size of group</t>
  </si>
  <si>
    <t>95% confidence limits for estimates, based on SHS sub-sample sizes</t>
  </si>
  <si>
    <t>** Percentages based on a denominator of 50 respondents or fewer are not shown. 
* Denominator includes people for whom it was not known, or not recorded, what type of driving licence (if any) was held.</t>
  </si>
  <si>
    <t>** denotes cell value supressed as based on fewer than 5 responses</t>
  </si>
  <si>
    <t>1. This question is now also asked of people who did not use a train at all in the previous month; results for these respondents are provided in Table 42a. This table continues the series on the same basis as previous years, excluding respondents who had not taken the train in the previous month.</t>
  </si>
  <si>
    <t>Summary</t>
  </si>
  <si>
    <t>3. The Travel diary methodology changed in 2007 and in 2012, creating a break in the time series.</t>
  </si>
  <si>
    <t>16 - 19</t>
  </si>
  <si>
    <t>20 - 29</t>
  </si>
  <si>
    <t xml:space="preserve"> 2'</t>
  </si>
  <si>
    <t xml:space="preserve"> 3'</t>
  </si>
  <si>
    <t xml:space="preserve"> 4'</t>
  </si>
  <si>
    <r>
      <t>by frequency of driving</t>
    </r>
    <r>
      <rPr>
        <b/>
        <vertAlign val="superscript"/>
        <sz val="10"/>
        <rFont val="Arial"/>
        <family val="2"/>
      </rPr>
      <t>†</t>
    </r>
    <r>
      <rPr>
        <b/>
        <sz val="10"/>
        <rFont val="Arial"/>
        <family val="2"/>
      </rPr>
      <t>:</t>
    </r>
  </si>
  <si>
    <t>Aware of - fuel efficient driver training courses?</t>
  </si>
  <si>
    <t>Aware of - car clubs or formal car sharing schemes?</t>
  </si>
  <si>
    <t>Aware of - electric vehicles?</t>
  </si>
  <si>
    <t>Aware of - cycle hire schemes?</t>
  </si>
  <si>
    <t>Attended a fuel efficient driver training course</t>
  </si>
  <si>
    <t>Member of a car club or formal car sharing scheme</t>
  </si>
  <si>
    <t>Used a cycle hire scheme in the last 12 months</t>
  </si>
  <si>
    <t>Through employer</t>
  </si>
  <si>
    <t xml:space="preserve">     Not at all</t>
  </si>
  <si>
    <t>Employed</t>
  </si>
  <si>
    <r>
      <t xml:space="preserve">Following changes to the Scottish Household survey data for </t>
    </r>
    <r>
      <rPr>
        <b/>
        <sz val="10"/>
        <color indexed="8"/>
        <rFont val="Arial"/>
        <family val="2"/>
      </rPr>
      <t>Table 40a</t>
    </r>
    <r>
      <rPr>
        <sz val="10"/>
        <color theme="1"/>
        <rFont val="Arial"/>
        <family val="2"/>
      </rPr>
      <t xml:space="preserve"> is no longer collected - Please see TATIS 2014 for the most recently produced version of the table.</t>
    </r>
  </si>
  <si>
    <r>
      <t xml:space="preserve">Following changes to the Scottish Household survey data for </t>
    </r>
    <r>
      <rPr>
        <b/>
        <sz val="10"/>
        <color indexed="8"/>
        <rFont val="Arial"/>
        <family val="2"/>
      </rPr>
      <t>Table 40b</t>
    </r>
    <r>
      <rPr>
        <sz val="10"/>
        <color theme="1"/>
        <rFont val="Arial"/>
        <family val="2"/>
      </rPr>
      <t xml:space="preserve"> is no longer collected - Please see TATIS 2014 for the most recently produced version of the table.</t>
    </r>
  </si>
  <si>
    <r>
      <t xml:space="preserve">Following changes to the Scottish Household survey data for </t>
    </r>
    <r>
      <rPr>
        <b/>
        <sz val="10"/>
        <color indexed="8"/>
        <rFont val="Arial"/>
        <family val="2"/>
      </rPr>
      <t>Table 40c</t>
    </r>
    <r>
      <rPr>
        <sz val="10"/>
        <color theme="1"/>
        <rFont val="Arial"/>
        <family val="2"/>
      </rPr>
      <t xml:space="preserve"> is no longer collected - Please see TATIS 2014 for the most recently produced version of the table.</t>
    </r>
  </si>
  <si>
    <t>For education</t>
  </si>
  <si>
    <t>For shopping</t>
  </si>
  <si>
    <t>For holiday / day trip</t>
  </si>
  <si>
    <t>For other recreational activity</t>
  </si>
  <si>
    <t>I already own an electric car or van</t>
  </si>
  <si>
    <t>I am thinking about buying an electric car or van quite soon</t>
  </si>
  <si>
    <t>I would consider buying an electric car or van in the future</t>
  </si>
  <si>
    <t>I would not consider buying an electric car or van</t>
  </si>
  <si>
    <t>I don’t drive/don’t need a car</t>
  </si>
  <si>
    <t>Cost of vehicle purchase</t>
  </si>
  <si>
    <t>Fuel or running costs</t>
  </si>
  <si>
    <t>Battery: distance travelled on charge</t>
  </si>
  <si>
    <t>Availability or convienience of recharging</t>
  </si>
  <si>
    <t>Vehicle resale value</t>
  </si>
  <si>
    <t>Vehicle performance, size, practicallity or looks</t>
  </si>
  <si>
    <t>Availability of different models</t>
  </si>
  <si>
    <t>Environmentally friendly</t>
  </si>
  <si>
    <t>Reliability</t>
  </si>
  <si>
    <t>Opinion of friends and family</t>
  </si>
  <si>
    <t>Don't know</t>
  </si>
  <si>
    <t>Limited choice (not many vehicles to choose from)</t>
  </si>
  <si>
    <t>Lack of knowledge about electric vehicles</t>
  </si>
  <si>
    <t>Running costs (maintenance and fuel)</t>
  </si>
  <si>
    <t>Availability or convenience of charging points</t>
  </si>
  <si>
    <t>Vehicle performance, size, practicality or looks</t>
  </si>
  <si>
    <t>Technology - doesn't work or not proven</t>
  </si>
  <si>
    <t>Opinions of friends or family</t>
  </si>
  <si>
    <t>No intention to buy a car of any kind</t>
  </si>
  <si>
    <t>Less than 5 mins</t>
  </si>
  <si>
    <r>
      <t xml:space="preserve">If they </t>
    </r>
    <r>
      <rPr>
        <b/>
        <u/>
        <sz val="10"/>
        <color indexed="8"/>
        <rFont val="Arial"/>
        <family val="2"/>
      </rPr>
      <t>could not</t>
    </r>
    <r>
      <rPr>
        <b/>
        <sz val="10"/>
        <color indexed="8"/>
        <rFont val="Arial"/>
        <family val="2"/>
      </rPr>
      <t xml:space="preserve"> use public transport, reasons why they cannot</t>
    </r>
  </si>
  <si>
    <t>*Percentages may total to more than 100% as respondents can give multiple answers. Table only includes those who have given a reason (question asked only of a sub-sample).</t>
  </si>
  <si>
    <t>Cost, too expensive</t>
  </si>
  <si>
    <t>Too short a distance, not worth it</t>
  </si>
  <si>
    <t>Need a car for / at work</t>
  </si>
  <si>
    <t>*Percentages may total to more than 100% as respondents can give multiple answers. Table only includes those who have given a reason (question asked only of a sub-sample). Figures may not sum due to rounding.</t>
  </si>
  <si>
    <t xml:space="preserve">This table can be used to establish the mode of travel people used in the previous year by their current mode. </t>
  </si>
  <si>
    <t>Table 46</t>
  </si>
  <si>
    <t>Table 47</t>
  </si>
  <si>
    <t>Table 48</t>
  </si>
  <si>
    <t>Table 49</t>
  </si>
  <si>
    <t>Table 50</t>
  </si>
  <si>
    <t>Annual car mileage</t>
  </si>
  <si>
    <t>Table 51</t>
  </si>
  <si>
    <t>Sustainable travel</t>
  </si>
  <si>
    <t>Table Sum 1</t>
  </si>
  <si>
    <t xml:space="preserve">            SUMMARY</t>
  </si>
  <si>
    <t>Numbers</t>
  </si>
  <si>
    <t xml:space="preserve">  </t>
  </si>
  <si>
    <t>Vehicles Licensed</t>
  </si>
  <si>
    <t>thousands</t>
  </si>
  <si>
    <r>
      <t xml:space="preserve">Private and Light Goods </t>
    </r>
    <r>
      <rPr>
        <vertAlign val="superscript"/>
        <sz val="14"/>
        <rFont val="Arial"/>
        <family val="2"/>
      </rPr>
      <t>1</t>
    </r>
  </si>
  <si>
    <r>
      <t xml:space="preserve">All Vehicles </t>
    </r>
    <r>
      <rPr>
        <vertAlign val="superscript"/>
        <sz val="14"/>
        <rFont val="Arial"/>
        <family val="2"/>
      </rPr>
      <t xml:space="preserve">1 </t>
    </r>
    <r>
      <rPr>
        <sz val="14"/>
        <rFont val="Arial"/>
        <family val="2"/>
      </rPr>
      <t xml:space="preserve"> </t>
    </r>
  </si>
  <si>
    <t>New Registrations</t>
  </si>
  <si>
    <r>
      <t>Local Bus Services</t>
    </r>
    <r>
      <rPr>
        <b/>
        <vertAlign val="superscript"/>
        <sz val="14"/>
        <rFont val="Arial"/>
        <family val="2"/>
      </rPr>
      <t>2</t>
    </r>
  </si>
  <si>
    <t>millions</t>
  </si>
  <si>
    <r>
      <t>Passenger Journeys (boardings)</t>
    </r>
    <r>
      <rPr>
        <vertAlign val="superscript"/>
        <sz val="14"/>
        <rFont val="Arial"/>
        <family val="2"/>
      </rPr>
      <t>3</t>
    </r>
  </si>
  <si>
    <r>
      <t>Vehicle Kilometres</t>
    </r>
    <r>
      <rPr>
        <vertAlign val="superscript"/>
        <sz val="14"/>
        <rFont val="Arial"/>
        <family val="2"/>
      </rPr>
      <t>3</t>
    </r>
  </si>
  <si>
    <r>
      <t>Passenger Revenue</t>
    </r>
    <r>
      <rPr>
        <vertAlign val="superscript"/>
        <sz val="14"/>
        <rFont val="Arial"/>
        <family val="2"/>
      </rPr>
      <t xml:space="preserve"> </t>
    </r>
  </si>
  <si>
    <t>£ million</t>
  </si>
  <si>
    <r>
      <t>at latest year's prices</t>
    </r>
    <r>
      <rPr>
        <vertAlign val="superscript"/>
        <sz val="14"/>
        <rFont val="Arial"/>
        <family val="2"/>
      </rPr>
      <t>3</t>
    </r>
    <r>
      <rPr>
        <sz val="14"/>
        <rFont val="Arial"/>
        <family val="2"/>
      </rPr>
      <t xml:space="preserve"> </t>
    </r>
  </si>
  <si>
    <t>Freight Lifted</t>
  </si>
  <si>
    <t>million tonnes</t>
  </si>
  <si>
    <r>
      <t xml:space="preserve">Road </t>
    </r>
    <r>
      <rPr>
        <vertAlign val="superscript"/>
        <sz val="14"/>
        <rFont val="Arial"/>
        <family val="2"/>
      </rPr>
      <t>4, 9</t>
    </r>
  </si>
  <si>
    <r>
      <t xml:space="preserve">Rail </t>
    </r>
    <r>
      <rPr>
        <vertAlign val="superscript"/>
        <sz val="14"/>
        <rFont val="Arial"/>
        <family val="2"/>
      </rPr>
      <t>2</t>
    </r>
  </si>
  <si>
    <t>Coastwise traffic</t>
  </si>
  <si>
    <t>One Port traffic</t>
  </si>
  <si>
    <t>Inland waterway traffic</t>
  </si>
  <si>
    <r>
      <t xml:space="preserve">Pipelines </t>
    </r>
    <r>
      <rPr>
        <vertAlign val="superscript"/>
        <sz val="14"/>
        <rFont val="Arial"/>
        <family val="2"/>
      </rPr>
      <t>5</t>
    </r>
  </si>
  <si>
    <t>Total</t>
  </si>
  <si>
    <t xml:space="preserve">Public Road Lengths </t>
  </si>
  <si>
    <t>kilometres</t>
  </si>
  <si>
    <r>
      <t>Trunk (A and M)</t>
    </r>
    <r>
      <rPr>
        <vertAlign val="superscript"/>
        <sz val="14"/>
        <rFont val="Arial"/>
        <family val="2"/>
      </rPr>
      <t>10</t>
    </r>
  </si>
  <si>
    <t>Other Major (A and M)</t>
  </si>
  <si>
    <t>Minor Roads</t>
  </si>
  <si>
    <r>
      <t>All Roads</t>
    </r>
    <r>
      <rPr>
        <vertAlign val="superscript"/>
        <sz val="14"/>
        <rFont val="Arial"/>
        <family val="2"/>
      </rPr>
      <t>10</t>
    </r>
  </si>
  <si>
    <t>Road Traffic</t>
  </si>
  <si>
    <t>million vehicle-kilometres</t>
  </si>
  <si>
    <r>
      <t xml:space="preserve">Motorways </t>
    </r>
    <r>
      <rPr>
        <vertAlign val="superscript"/>
        <sz val="14"/>
        <rFont val="Arial"/>
        <family val="2"/>
      </rPr>
      <t>11</t>
    </r>
  </si>
  <si>
    <t xml:space="preserve">A roads </t>
  </si>
  <si>
    <t>All roads (incl. B, C, uncl.)</t>
  </si>
  <si>
    <t>Killed</t>
  </si>
  <si>
    <t>Killed and Serious</t>
  </si>
  <si>
    <t>All (Killed, Serious, Slight)</t>
  </si>
  <si>
    <r>
      <t xml:space="preserve">Passenger Rail </t>
    </r>
    <r>
      <rPr>
        <b/>
        <vertAlign val="superscript"/>
        <sz val="14"/>
        <rFont val="Arial"/>
        <family val="2"/>
      </rPr>
      <t>2,6</t>
    </r>
  </si>
  <si>
    <r>
      <t xml:space="preserve">  ScotRail</t>
    </r>
    <r>
      <rPr>
        <sz val="14"/>
        <rFont val="Arial"/>
        <family val="2"/>
      </rPr>
      <t xml:space="preserve"> passenger journeys </t>
    </r>
    <r>
      <rPr>
        <vertAlign val="superscript"/>
        <sz val="14"/>
        <rFont val="Arial"/>
        <family val="2"/>
      </rPr>
      <t>6</t>
    </r>
  </si>
  <si>
    <t xml:space="preserve">  ORR data:</t>
  </si>
  <si>
    <r>
      <t xml:space="preserve">   Rail journeys in/from Scotland </t>
    </r>
    <r>
      <rPr>
        <vertAlign val="superscript"/>
        <sz val="14"/>
        <rFont val="Arial"/>
        <family val="2"/>
      </rPr>
      <t>7</t>
    </r>
  </si>
  <si>
    <t>Air Transport</t>
  </si>
  <si>
    <t>Terminal Passengers</t>
  </si>
  <si>
    <t>Transport Movements</t>
  </si>
  <si>
    <t>thousand tonnes</t>
  </si>
  <si>
    <t>Freight</t>
  </si>
  <si>
    <r>
      <t xml:space="preserve">Ferries  </t>
    </r>
    <r>
      <rPr>
        <vertAlign val="superscript"/>
        <sz val="14"/>
        <rFont val="Arial"/>
        <family val="2"/>
      </rPr>
      <t>8</t>
    </r>
  </si>
  <si>
    <t>Passengers</t>
  </si>
  <si>
    <t>Vehicles</t>
  </si>
  <si>
    <t xml:space="preserve">   of which on routes within Scotland</t>
  </si>
  <si>
    <t>DfT has revised the figures for the light goods and goods body types back to 2001. DfT does not have the underlying data to revise earlier years' figures.</t>
  </si>
  <si>
    <t>Financial years</t>
  </si>
  <si>
    <t>The DfT have revised figures from 2004/05 onwards as a result of methodological improvements. Figures prior to this period are not directly comparable.</t>
  </si>
  <si>
    <t>Freight lifted in Scotland by UK-registered hauliers, regardless of whether the destination is in Scotland, elsewhere in the UK or outwith the UK.</t>
  </si>
  <si>
    <t>The figures for 2004 onwards are not compatible with those for earlier years due to changes in methodology and processing system for the survey.</t>
  </si>
  <si>
    <t xml:space="preserve">The estimated amounts of crude oil and products carried by pipelines over 50km in length. 2012 figures are provisional. </t>
  </si>
  <si>
    <t xml:space="preserve">ScotRail introduced a new methodology which better estimates Strathclyde Zonecard journeys from 2009/10. Figures from 2003/04 onwards </t>
  </si>
  <si>
    <t>present the impact of this on previously reported data to provide a more meaningful year on year comparison. Note that this has no impact on actual</t>
  </si>
  <si>
    <t xml:space="preserve"> journeys undertaken.</t>
  </si>
  <si>
    <t xml:space="preserve">The Office of Rail and Road (ORR) produce total passenger figures. These are not adjusted to reflect ScotRail's revised methdology and are therefore </t>
  </si>
  <si>
    <t xml:space="preserve">not comparable with ScotRail figures.  There is a series break between 2007-08 and 2008-09 due to a change in the methodology. </t>
  </si>
  <si>
    <t>From 2008-09 estimates of PTE travel (zone cards) are included.</t>
  </si>
  <si>
    <t>Services to Europe, Northern Ireland and within Scotland (Previous versions of STS only included services where data is available back to 1975, this</t>
  </si>
  <si>
    <t xml:space="preserve"> can still be found in Table H1). Figures for passenger numbers on the Corran ferry service in 2013, 2014 and 2015 have not been included in the total for</t>
  </si>
  <si>
    <t>Scotland as the figures are new estimates and considered as ‘data under development'.</t>
  </si>
  <si>
    <t xml:space="preserve">10    Totals have been revised in  2012 to include slip roads on Trunk A roads which had previously excluded.  </t>
  </si>
  <si>
    <t>11    Changes in the layout of the M74/M77/M8 during 2012 are likely to have affected the traffic data for motorways.</t>
  </si>
  <si>
    <t>Table Sum 2</t>
  </si>
  <si>
    <t>Mean</t>
  </si>
  <si>
    <t>Husband / wife / partner has more need for car</t>
  </si>
  <si>
    <t>Sample size( = 100%)</t>
  </si>
  <si>
    <t/>
  </si>
  <si>
    <r>
      <t>by frequency of driving</t>
    </r>
    <r>
      <rPr>
        <b/>
        <vertAlign val="superscript"/>
        <sz val="10"/>
        <color indexed="8"/>
        <rFont val="Arial"/>
        <family val="2"/>
      </rPr>
      <t>†</t>
    </r>
    <r>
      <rPr>
        <b/>
        <sz val="10"/>
        <color indexed="8"/>
        <rFont val="Arial"/>
        <family val="2"/>
      </rPr>
      <t>:</t>
    </r>
  </si>
  <si>
    <t xml:space="preserve"> 2</t>
  </si>
  <si>
    <t xml:space="preserve"> 3</t>
  </si>
  <si>
    <t xml:space="preserve"> 4</t>
  </si>
  <si>
    <r>
      <t xml:space="preserve">Following changes to the Scottish Household survey data for </t>
    </r>
    <r>
      <rPr>
        <b/>
        <sz val="10"/>
        <color indexed="8"/>
        <rFont val="Arial"/>
        <family val="2"/>
      </rPr>
      <t>Table 48</t>
    </r>
    <r>
      <rPr>
        <sz val="10"/>
        <color theme="1"/>
        <rFont val="Arial"/>
        <family val="2"/>
      </rPr>
      <t xml:space="preserve"> is no longer collected. Please see TATIS 2015 for the most recently produced version of the table.</t>
    </r>
  </si>
  <si>
    <t>Ferry use, journey purpose and reasons for choosing mode: 2012-2013</t>
  </si>
  <si>
    <r>
      <rPr>
        <b/>
        <i/>
        <sz val="10"/>
        <color indexed="8"/>
        <rFont val="Arial"/>
        <family val="2"/>
      </rPr>
      <t>Sample size</t>
    </r>
    <r>
      <rPr>
        <b/>
        <i/>
        <vertAlign val="superscript"/>
        <sz val="10"/>
        <color indexed="8"/>
        <rFont val="Arial"/>
        <family val="2"/>
      </rPr>
      <t>†</t>
    </r>
    <r>
      <rPr>
        <b/>
        <i/>
        <sz val="10"/>
        <color indexed="8"/>
        <rFont val="Arial"/>
        <family val="2"/>
      </rPr>
      <t xml:space="preserve"> (=100%)</t>
    </r>
  </si>
  <si>
    <r>
      <t>Other</t>
    </r>
    <r>
      <rPr>
        <b/>
        <vertAlign val="superscript"/>
        <sz val="10"/>
        <color indexed="8"/>
        <rFont val="Arial"/>
        <family val="2"/>
      </rPr>
      <t>1</t>
    </r>
  </si>
  <si>
    <r>
      <rPr>
        <vertAlign val="superscript"/>
        <sz val="10"/>
        <rFont val="Arial"/>
        <family val="2"/>
      </rPr>
      <t>1</t>
    </r>
    <r>
      <rPr>
        <sz val="10"/>
        <rFont val="Arial"/>
        <family val="2"/>
      </rPr>
      <t xml:space="preserve"> Includes Edinburgh trams</t>
    </r>
  </si>
  <si>
    <r>
      <t>B</t>
    </r>
    <r>
      <rPr>
        <b/>
        <sz val="10"/>
        <color indexed="8"/>
        <rFont val="Arial"/>
        <family val="2"/>
      </rPr>
      <t>y whether they could use public transport</t>
    </r>
  </si>
  <si>
    <r>
      <t xml:space="preserve">Cars / vans </t>
    </r>
    <r>
      <rPr>
        <b/>
        <vertAlign val="superscript"/>
        <sz val="10"/>
        <color indexed="8"/>
        <rFont val="Arial"/>
        <family val="2"/>
      </rPr>
      <t>1</t>
    </r>
    <r>
      <rPr>
        <b/>
        <sz val="10"/>
        <color indexed="8"/>
        <rFont val="Arial"/>
        <family val="2"/>
      </rPr>
      <t xml:space="preserve"> available for private use:</t>
    </r>
  </si>
  <si>
    <r>
      <t xml:space="preserve"> </t>
    </r>
    <r>
      <rPr>
        <b/>
        <i/>
        <sz val="10"/>
        <color indexed="8"/>
        <rFont val="Arial"/>
        <family val="2"/>
      </rPr>
      <t>Sample size (=100%)</t>
    </r>
  </si>
  <si>
    <r>
      <t xml:space="preserve">Following changes to the Scottish Household survey data for </t>
    </r>
    <r>
      <rPr>
        <b/>
        <sz val="10"/>
        <color indexed="8"/>
        <rFont val="Arial"/>
        <family val="2"/>
      </rPr>
      <t>Table 23</t>
    </r>
    <r>
      <rPr>
        <sz val="10"/>
        <color theme="1"/>
        <rFont val="Arial"/>
        <family val="2"/>
      </rPr>
      <t xml:space="preserve"> is no longer collected - Please see </t>
    </r>
  </si>
  <si>
    <r>
      <t>Following changes to the Scottish Household survey data for</t>
    </r>
    <r>
      <rPr>
        <b/>
        <sz val="10"/>
        <color indexed="8"/>
        <rFont val="Arial"/>
        <family val="2"/>
      </rPr>
      <t xml:space="preserve"> Table 24</t>
    </r>
    <r>
      <rPr>
        <sz val="10"/>
        <color theme="1"/>
        <rFont val="Arial"/>
        <family val="2"/>
      </rPr>
      <t xml:space="preserve"> is no longer collected - Please see </t>
    </r>
  </si>
  <si>
    <r>
      <t xml:space="preserve">Following changes to the Scottish Household survey data for </t>
    </r>
    <r>
      <rPr>
        <b/>
        <sz val="10"/>
        <color indexed="8"/>
        <rFont val="Arial"/>
        <family val="2"/>
      </rPr>
      <t>Table 27</t>
    </r>
    <r>
      <rPr>
        <sz val="10"/>
        <color theme="1"/>
        <rFont val="Arial"/>
        <family val="2"/>
      </rPr>
      <t xml:space="preserve"> is no longer collected - Please see </t>
    </r>
  </si>
  <si>
    <t>Sample size (=100%)*</t>
  </si>
  <si>
    <t>Work unsocial / unusual hours</t>
  </si>
  <si>
    <r>
      <t>Table A:</t>
    </r>
    <r>
      <rPr>
        <sz val="12"/>
        <rFont val="Arial"/>
        <family val="2"/>
      </rPr>
      <t xml:space="preserve"> </t>
    </r>
    <r>
      <rPr>
        <sz val="12"/>
        <color indexed="12"/>
        <rFont val="Arial"/>
        <family val="2"/>
      </rPr>
      <t>[Confidence limits]</t>
    </r>
    <r>
      <rPr>
        <sz val="12"/>
        <rFont val="Arial"/>
        <family val="2"/>
      </rPr>
      <t xml:space="preserve"> 95% confidence limits for estimates, based on SHS sub-samples sizes</t>
    </r>
  </si>
  <si>
    <t>Refused</t>
  </si>
  <si>
    <t>Identified in another way</t>
  </si>
  <si>
    <t>*</t>
  </si>
  <si>
    <t>% Public / Active (Former National Indicator)</t>
  </si>
  <si>
    <t>Man/Boy</t>
  </si>
  <si>
    <t>Woman/Girl</t>
  </si>
  <si>
    <t>Remote small towns</t>
  </si>
  <si>
    <t>up to £15,000 p.a.</t>
  </si>
  <si>
    <t>over £40,000 - £50,000</t>
  </si>
  <si>
    <t>over £50,000 p.a.</t>
  </si>
  <si>
    <t>White Scottish</t>
  </si>
  <si>
    <t>White other British</t>
  </si>
  <si>
    <t>Other white</t>
  </si>
  <si>
    <t>White Polish</t>
  </si>
  <si>
    <t>Asian, Asian Scottish or Asian British</t>
  </si>
  <si>
    <t>Other White</t>
  </si>
  <si>
    <t>Other ethnic groups</t>
  </si>
  <si>
    <t>e.g. an estimate of 55% that is based on a sample of 800 has 95% confidence limits of 55% ± 3.9% points</t>
  </si>
  <si>
    <t>by ethnicity:</t>
  </si>
  <si>
    <t xml:space="preserve"> over £40,000 - £50,000</t>
  </si>
  <si>
    <r>
      <t>by Scottish Index of Multiple Deprivation quintiles</t>
    </r>
    <r>
      <rPr>
        <b/>
        <vertAlign val="superscript"/>
        <sz val="10"/>
        <rFont val="Arial"/>
        <family val="2"/>
      </rPr>
      <t>2</t>
    </r>
    <r>
      <rPr>
        <b/>
        <sz val="10"/>
        <rFont val="Arial"/>
        <family val="2"/>
      </rPr>
      <t>:</t>
    </r>
  </si>
  <si>
    <t>2. Figures are slightly different from those previously published as the SIMD16 classification is now being used rather than SIMD2012</t>
  </si>
  <si>
    <t>1. Question was asked in survey every other year until 2016, but missed in 2018. 2016 is the most recent data available. Figures will be available in alternate years from 2019.</t>
  </si>
  <si>
    <t>by ethnicity</t>
  </si>
  <si>
    <r>
      <t xml:space="preserve"> 2</t>
    </r>
    <r>
      <rPr>
        <sz val="10"/>
        <color theme="0"/>
        <rFont val="Arial"/>
        <family val="2"/>
      </rPr>
      <t>'</t>
    </r>
  </si>
  <si>
    <r>
      <t xml:space="preserve"> 3</t>
    </r>
    <r>
      <rPr>
        <sz val="10"/>
        <color theme="0"/>
        <rFont val="Arial"/>
        <family val="2"/>
      </rPr>
      <t>'</t>
    </r>
  </si>
  <si>
    <r>
      <t xml:space="preserve"> 4</t>
    </r>
    <r>
      <rPr>
        <sz val="10"/>
        <color theme="0"/>
        <rFont val="Arial"/>
        <family val="2"/>
      </rPr>
      <t>'</t>
    </r>
  </si>
  <si>
    <t>Other ethnic group</t>
  </si>
  <si>
    <t>Flights per person</t>
  </si>
  <si>
    <t>Men</t>
  </si>
  <si>
    <t>Women</t>
  </si>
  <si>
    <r>
      <t xml:space="preserve">by gender </t>
    </r>
    <r>
      <rPr>
        <b/>
        <vertAlign val="superscript"/>
        <sz val="10"/>
        <rFont val="Arial"/>
        <family val="2"/>
      </rPr>
      <t>2</t>
    </r>
    <r>
      <rPr>
        <b/>
        <sz val="10"/>
        <rFont val="Arial"/>
        <family val="2"/>
      </rPr>
      <t>:</t>
    </r>
  </si>
  <si>
    <t>* Those in full-time employment, part-time employment and self-employment only</t>
  </si>
  <si>
    <t>2003 *</t>
  </si>
  <si>
    <t>2006 **</t>
  </si>
  <si>
    <t>* From April-December only</t>
  </si>
  <si>
    <t>** From April-December only</t>
  </si>
  <si>
    <t>In another way</t>
  </si>
  <si>
    <r>
      <t xml:space="preserve">2016 </t>
    </r>
    <r>
      <rPr>
        <b/>
        <vertAlign val="superscript"/>
        <sz val="10"/>
        <color theme="1"/>
        <rFont val="Arial"/>
        <family val="2"/>
      </rPr>
      <t>2</t>
    </r>
  </si>
  <si>
    <r>
      <t xml:space="preserve">Sample size (=100%) </t>
    </r>
    <r>
      <rPr>
        <b/>
        <i/>
        <vertAlign val="superscript"/>
        <sz val="10"/>
        <color theme="1"/>
        <rFont val="Arial"/>
        <family val="2"/>
      </rPr>
      <t>3</t>
    </r>
  </si>
  <si>
    <t>3. Sample size is those who answered yes to previous question asking whether respondent had flown for leisure, holildays and visiting friends or family in the last 12 months.</t>
  </si>
  <si>
    <r>
      <t xml:space="preserve">2016 </t>
    </r>
    <r>
      <rPr>
        <b/>
        <vertAlign val="superscript"/>
        <sz val="10"/>
        <color theme="1"/>
        <rFont val="Arial"/>
        <family val="2"/>
      </rPr>
      <t>3</t>
    </r>
  </si>
  <si>
    <r>
      <t>Table Sum 1   Summary of Scottish Household Survey results</t>
    </r>
    <r>
      <rPr>
        <b/>
        <vertAlign val="superscript"/>
        <sz val="14"/>
        <rFont val="Arial"/>
        <family val="2"/>
      </rPr>
      <t>1,2</t>
    </r>
  </si>
  <si>
    <r>
      <t>Modal share of all journeys</t>
    </r>
    <r>
      <rPr>
        <b/>
        <vertAlign val="superscript"/>
        <sz val="12"/>
        <rFont val="Arial"/>
        <family val="2"/>
      </rPr>
      <t>3</t>
    </r>
  </si>
  <si>
    <t>4.  Employed adults (aged 16+) not working from home</t>
  </si>
  <si>
    <t>2. 1999 to 2007 results can be viewed by unhiding columns E to M.</t>
  </si>
  <si>
    <r>
      <t xml:space="preserve">2016 </t>
    </r>
    <r>
      <rPr>
        <b/>
        <vertAlign val="superscript"/>
        <sz val="10"/>
        <rFont val="Arial"/>
        <family val="2"/>
      </rPr>
      <t>2</t>
    </r>
  </si>
  <si>
    <r>
      <t xml:space="preserve">Following changes to the Scottish Household survey, data for this section of </t>
    </r>
    <r>
      <rPr>
        <b/>
        <sz val="10"/>
        <color indexed="8"/>
        <rFont val="Arial"/>
        <family val="2"/>
      </rPr>
      <t>Table  11</t>
    </r>
    <r>
      <rPr>
        <sz val="10"/>
        <color theme="1"/>
        <rFont val="Arial"/>
        <family val="2"/>
      </rPr>
      <t xml:space="preserve"> is no longer collected - Please see TATIS 2017 for the most recently produced version of this part of the table.</t>
    </r>
  </si>
  <si>
    <t>* Percentage includes people for whom it was not known, or not recorded, what type of driving licence (if any) was held</t>
  </si>
  <si>
    <t>** values based upon a sample size less than 50 have been suppressed</t>
  </si>
  <si>
    <t xml:space="preserve"> over £50,000 p.a.</t>
  </si>
  <si>
    <t>** denotes cell value suppressed as sample size is less than 5</t>
  </si>
  <si>
    <t>Accessible small towns</t>
  </si>
  <si>
    <t>£40,000 - £50,000</t>
  </si>
  <si>
    <t xml:space="preserve"> up to £15,000 p.a.</t>
  </si>
  <si>
    <t xml:space="preserve"> over £4,000 - £5,000</t>
  </si>
  <si>
    <t>In general, What discourages you from using buses more often than you do?: 2012-2018</t>
  </si>
  <si>
    <t xml:space="preserve">Question asked in alternate years. </t>
  </si>
  <si>
    <t>5 to 8</t>
  </si>
  <si>
    <t>More than 8</t>
  </si>
  <si>
    <t>* Note mean value can be dragged up by a handful of respondents reporting making a large number of flights eg in 2010. The median is a generally considered a better measure of the average.</t>
  </si>
  <si>
    <r>
      <t xml:space="preserve">2016 </t>
    </r>
    <r>
      <rPr>
        <b/>
        <vertAlign val="superscript"/>
        <sz val="10"/>
        <color theme="1"/>
        <rFont val="Arial"/>
        <family val="2"/>
      </rPr>
      <t>4</t>
    </r>
  </si>
  <si>
    <r>
      <t>* Sample size given is for train use as the bus use and train use numbers are comparable.</t>
    </r>
    <r>
      <rPr>
        <sz val="9"/>
        <rFont val="Arial"/>
        <family val="2"/>
      </rPr>
      <t xml:space="preserve"> </t>
    </r>
  </si>
  <si>
    <r>
      <t>†</t>
    </r>
    <r>
      <rPr>
        <sz val="9"/>
        <rFont val="Arial"/>
        <family val="2"/>
      </rPr>
      <t>Only includes those with a full driving licence</t>
    </r>
  </si>
  <si>
    <r>
      <t>by frequency of driving</t>
    </r>
    <r>
      <rPr>
        <b/>
        <vertAlign val="superscript"/>
        <sz val="10"/>
        <rFont val="Arial"/>
        <family val="2"/>
      </rPr>
      <t xml:space="preserve"> †</t>
    </r>
    <r>
      <rPr>
        <b/>
        <sz val="10"/>
        <rFont val="Arial"/>
        <family val="2"/>
      </rPr>
      <t>:</t>
    </r>
  </si>
  <si>
    <t>2. The gender category was changed in 2018 to include the options 'In another way' and 'Refused'</t>
  </si>
  <si>
    <t>Sample sizes are rounded to the nearest 10.</t>
  </si>
  <si>
    <r>
      <t>** values based a sample of fewer than 50 responses are suppressed.</t>
    </r>
    <r>
      <rPr>
        <sz val="10"/>
        <color rgb="FFFF0000"/>
        <rFont val="Arial"/>
        <family val="2"/>
      </rPr>
      <t xml:space="preserve"> </t>
    </r>
  </si>
  <si>
    <r>
      <t xml:space="preserve">† </t>
    </r>
    <r>
      <rPr>
        <sz val="9"/>
        <rFont val="Arial"/>
        <family val="2"/>
      </rPr>
      <t xml:space="preserve">Sample sizes relate to those who provided an opionion on public transport only and so will differ from that reported in the SHS Annual Report. </t>
    </r>
  </si>
  <si>
    <r>
      <t xml:space="preserve">Table 12: </t>
    </r>
    <r>
      <rPr>
        <sz val="12"/>
        <color theme="1"/>
        <rFont val="Arial"/>
        <family val="2"/>
      </rPr>
      <t>Whether workplace has a travel plan</t>
    </r>
  </si>
  <si>
    <t>*The frequency of driving is shown only for those who hold a full driving licence</t>
  </si>
  <si>
    <r>
      <t>†</t>
    </r>
    <r>
      <rPr>
        <sz val="9"/>
        <rFont val="Arial"/>
        <family val="2"/>
      </rPr>
      <t>Only includes those with a full driving licence.</t>
    </r>
  </si>
  <si>
    <r>
      <rPr>
        <b/>
        <sz val="12"/>
        <color indexed="8"/>
        <rFont val="Arial"/>
        <family val="2"/>
      </rPr>
      <t>Table 40a:</t>
    </r>
    <r>
      <rPr>
        <sz val="12"/>
        <color theme="1"/>
        <rFont val="Arial"/>
        <family val="2"/>
      </rPr>
      <t xml:space="preserve"> Frequency of use of ferry services: 2012-2013</t>
    </r>
  </si>
  <si>
    <r>
      <rPr>
        <b/>
        <sz val="12"/>
        <color indexed="8"/>
        <rFont val="Arial"/>
        <family val="2"/>
      </rPr>
      <t>Table 40b:</t>
    </r>
    <r>
      <rPr>
        <sz val="12"/>
        <color theme="1"/>
        <rFont val="Arial"/>
        <family val="2"/>
      </rPr>
      <t xml:space="preserve"> Purpose of ferry use</t>
    </r>
  </si>
  <si>
    <r>
      <rPr>
        <b/>
        <sz val="12"/>
        <color indexed="8"/>
        <rFont val="Arial"/>
        <family val="2"/>
      </rPr>
      <t>Table 40c:</t>
    </r>
    <r>
      <rPr>
        <sz val="12"/>
        <color theme="1"/>
        <rFont val="Arial"/>
        <family val="2"/>
      </rPr>
      <t xml:space="preserve"> Reason for choosing to travel by ferry</t>
    </r>
  </si>
  <si>
    <r>
      <rPr>
        <vertAlign val="superscript"/>
        <sz val="9"/>
        <color indexed="8"/>
        <rFont val="Arial"/>
        <family val="2"/>
      </rPr>
      <t>1</t>
    </r>
    <r>
      <rPr>
        <sz val="9"/>
        <color theme="1"/>
        <rFont val="Arial"/>
        <family val="2"/>
      </rPr>
      <t xml:space="preserve"> This question is asked of those who use public transport at least once a month.</t>
    </r>
  </si>
  <si>
    <r>
      <t xml:space="preserve">1 </t>
    </r>
    <r>
      <rPr>
        <sz val="9"/>
        <color theme="1"/>
        <rFont val="Arial"/>
        <family val="2"/>
      </rPr>
      <t>This question is asked of anyone who has used the train in the last month. Not asked of those who used the bus but not the train.</t>
    </r>
  </si>
  <si>
    <r>
      <t xml:space="preserve">Table 48: </t>
    </r>
    <r>
      <rPr>
        <sz val="12"/>
        <rFont val="Arial"/>
        <family val="2"/>
      </rPr>
      <t>Annual car mileage (those who own a car which they use for transport)</t>
    </r>
  </si>
  <si>
    <r>
      <rPr>
        <vertAlign val="superscript"/>
        <sz val="9"/>
        <color indexed="8"/>
        <rFont val="Arial"/>
        <family val="2"/>
      </rPr>
      <t>1.</t>
    </r>
    <r>
      <rPr>
        <sz val="9"/>
        <color theme="1"/>
        <rFont val="Arial"/>
        <family val="2"/>
      </rPr>
      <t xml:space="preserve"> This question is asked of those in table 49 who own an electric car or van, are thinking of buying one or would consider one in the future. </t>
    </r>
  </si>
  <si>
    <r>
      <rPr>
        <vertAlign val="superscript"/>
        <sz val="9"/>
        <color indexed="8"/>
        <rFont val="Arial"/>
        <family val="2"/>
      </rPr>
      <t>1.</t>
    </r>
    <r>
      <rPr>
        <sz val="9"/>
        <color theme="1"/>
        <rFont val="Arial"/>
        <family val="2"/>
      </rPr>
      <t xml:space="preserve"> This question is asked of those in table 49 who would not consider buying an electric car or van.</t>
    </r>
  </si>
  <si>
    <r>
      <rPr>
        <sz val="10"/>
        <rFont val="Arial"/>
        <family val="2"/>
      </rPr>
      <t>In tables where percentages are rounded to the nearest tenth, values less than 0.05 are recorded as 0.0. In tables where percentages are rounded to the nearest whole number, values less than 0.5 are recorded as 0</t>
    </r>
    <r>
      <rPr>
        <sz val="10"/>
        <color rgb="FFFF0000"/>
        <rFont val="Arial"/>
        <family val="2"/>
      </rPr>
      <t>.</t>
    </r>
  </si>
  <si>
    <t>In most tables, percentages for the whole sample are given to the nearest tenth, and for sub-samples they are given to the nearest whole number.</t>
  </si>
  <si>
    <r>
      <t>Travel to school</t>
    </r>
    <r>
      <rPr>
        <b/>
        <vertAlign val="superscript"/>
        <sz val="12"/>
        <rFont val="Arial"/>
        <family val="2"/>
      </rPr>
      <t>7</t>
    </r>
  </si>
  <si>
    <t>8. From 2012 Q4 the question was changed to ask about access to cars / vans instead of just cars.</t>
  </si>
  <si>
    <t>cell percentages*</t>
  </si>
  <si>
    <t>7. Figures for 2017 Travel to school by car or van have been revised from 25.5.</t>
  </si>
  <si>
    <t>9. Data published in 2015 erroneously included a value of 12.5 because of the exclusion of vans; this table contains the revised data.</t>
  </si>
  <si>
    <r>
      <rPr>
        <b/>
        <sz val="10"/>
        <rFont val="Arial"/>
        <family val="2"/>
      </rPr>
      <t>Table 16:</t>
    </r>
    <r>
      <rPr>
        <sz val="10"/>
        <rFont val="Arial"/>
        <family val="2"/>
      </rPr>
      <t xml:space="preserve"> [Travel to school reasons] Reasons for transport choice to children's full time education establishment, 2014-2018 (combined)</t>
    </r>
  </si>
  <si>
    <t xml:space="preserve">9    Domestic freight estimates for 2006 to 2009 were revised on 27 October 2011. </t>
  </si>
  <si>
    <t xml:space="preserve">  See Road Network chapter for more information. </t>
  </si>
  <si>
    <r>
      <t>Percentage of car / van stages delayed by traffic congestion</t>
    </r>
    <r>
      <rPr>
        <b/>
        <vertAlign val="superscript"/>
        <sz val="12"/>
        <rFont val="Arial"/>
        <family val="2"/>
      </rPr>
      <t>9</t>
    </r>
  </si>
  <si>
    <t>% Journeys under 2 miles by walking</t>
  </si>
  <si>
    <t>% Journeys under 5 miles by cycling</t>
  </si>
  <si>
    <t>Employed adults method of travel to work and whether they could use public transport, 2018</t>
  </si>
  <si>
    <t>Transport and Travel in Scotland 2019 - Scottish Household Survey results</t>
  </si>
  <si>
    <t>Next scheduled update: September 2021</t>
  </si>
  <si>
    <t>2019 Sample size</t>
  </si>
  <si>
    <r>
      <rPr>
        <vertAlign val="superscript"/>
        <sz val="9"/>
        <color indexed="8"/>
        <rFont val="Arial"/>
        <family val="2"/>
      </rPr>
      <t>1.</t>
    </r>
    <r>
      <rPr>
        <sz val="9"/>
        <color theme="1"/>
        <rFont val="Arial"/>
        <family val="2"/>
      </rPr>
      <t xml:space="preserve"> Question not asked in 2018. It is being asked in alternate years from 2019.</t>
    </r>
  </si>
  <si>
    <r>
      <rPr>
        <b/>
        <sz val="12"/>
        <rFont val="Arial"/>
        <family val="2"/>
      </rPr>
      <t>Table 7:</t>
    </r>
    <r>
      <rPr>
        <sz val="12"/>
        <rFont val="Arial"/>
        <family val="2"/>
      </rPr>
      <t xml:space="preserve"> [Travel to work] Employed adults not working from home - usual method of travel to work*, 2019</t>
    </r>
  </si>
  <si>
    <r>
      <rPr>
        <b/>
        <sz val="12"/>
        <color indexed="8"/>
        <rFont val="Arial"/>
        <family val="2"/>
      </rPr>
      <t>Table 8:</t>
    </r>
    <r>
      <rPr>
        <sz val="12"/>
        <color theme="1"/>
        <rFont val="Arial"/>
        <family val="2"/>
      </rPr>
      <t xml:space="preserve"> [Congestion] Effects of traffic congestion on travel to work journey, 2015-2019 (combined)</t>
    </r>
  </si>
  <si>
    <r>
      <rPr>
        <b/>
        <sz val="12"/>
        <color indexed="8"/>
        <rFont val="Arial"/>
        <family val="2"/>
      </rPr>
      <t>Table 10:</t>
    </r>
    <r>
      <rPr>
        <sz val="12"/>
        <color theme="1"/>
        <rFont val="Arial"/>
        <family val="2"/>
      </rPr>
      <t xml:space="preserve"> [Travel to work] How random adult usually travelled to work a year ago by current main mode of travel, 2015-2019</t>
    </r>
  </si>
  <si>
    <r>
      <t xml:space="preserve">Table 10a: </t>
    </r>
    <r>
      <rPr>
        <sz val="12"/>
        <rFont val="Arial"/>
        <family val="2"/>
      </rPr>
      <t>[Travel to work]</t>
    </r>
    <r>
      <rPr>
        <b/>
        <sz val="12"/>
        <rFont val="Arial"/>
        <family val="2"/>
      </rPr>
      <t xml:space="preserve"> </t>
    </r>
    <r>
      <rPr>
        <sz val="12"/>
        <rFont val="Arial"/>
        <family val="2"/>
      </rPr>
      <t>Reason for changing mode of transport for travel to work, 2012-2019</t>
    </r>
    <r>
      <rPr>
        <vertAlign val="superscript"/>
        <sz val="12"/>
        <rFont val="Arial"/>
        <family val="2"/>
      </rPr>
      <t xml:space="preserve"> 1</t>
    </r>
  </si>
  <si>
    <t>1. Full sample 2015, one third sample 2016-19</t>
  </si>
  <si>
    <t>2015-19</t>
  </si>
  <si>
    <r>
      <rPr>
        <b/>
        <sz val="12"/>
        <color indexed="8"/>
        <rFont val="Arial"/>
        <family val="2"/>
      </rPr>
      <t>Table 11</t>
    </r>
    <r>
      <rPr>
        <sz val="12"/>
        <color theme="1"/>
        <rFont val="Arial"/>
        <family val="2"/>
      </rPr>
      <t>: [Car share] Car sharing journeys to work, 2015-2019</t>
    </r>
    <r>
      <rPr>
        <vertAlign val="superscript"/>
        <sz val="12"/>
        <color indexed="8"/>
        <rFont val="Arial"/>
        <family val="2"/>
      </rPr>
      <t>1</t>
    </r>
  </si>
  <si>
    <r>
      <rPr>
        <b/>
        <sz val="12"/>
        <rFont val="Arial"/>
        <family val="2"/>
      </rPr>
      <t>Table 15</t>
    </r>
    <r>
      <rPr>
        <sz val="12"/>
        <rFont val="Arial"/>
        <family val="2"/>
      </rPr>
      <t>: [Travel to school] School children in full-time education, usual method of travel, 2019</t>
    </r>
  </si>
  <si>
    <r>
      <t xml:space="preserve">Table 17: </t>
    </r>
    <r>
      <rPr>
        <sz val="10"/>
        <rFont val="Arial"/>
        <family val="2"/>
      </rPr>
      <t>[Travel to school reasons]</t>
    </r>
    <r>
      <rPr>
        <b/>
        <sz val="10"/>
        <rFont val="Arial"/>
        <family val="2"/>
      </rPr>
      <t xml:space="preserve"> </t>
    </r>
    <r>
      <rPr>
        <sz val="10"/>
        <rFont val="Arial"/>
        <family val="2"/>
      </rPr>
      <t xml:space="preserve">Reasons why public transport is not used by school children, 2012, 2014, 2016 and 2019 combined </t>
    </r>
    <r>
      <rPr>
        <vertAlign val="superscript"/>
        <sz val="10"/>
        <rFont val="Arial"/>
        <family val="2"/>
      </rPr>
      <t>1</t>
    </r>
  </si>
  <si>
    <t>1. Question asked every other year until 2016. It was missed in 2018, and will be asked in alternate years from 2019.</t>
  </si>
  <si>
    <r>
      <t xml:space="preserve">Table 25: </t>
    </r>
    <r>
      <rPr>
        <sz val="12"/>
        <rFont val="Arial"/>
        <family val="2"/>
      </rPr>
      <t>[Walking]</t>
    </r>
    <r>
      <rPr>
        <b/>
        <sz val="12"/>
        <rFont val="Arial"/>
        <family val="2"/>
      </rPr>
      <t xml:space="preserve"> </t>
    </r>
    <r>
      <rPr>
        <sz val="12"/>
        <rFont val="Arial"/>
        <family val="2"/>
      </rPr>
      <t xml:space="preserve">Frequency of walking in the previous seven days*, 2019 </t>
    </r>
    <r>
      <rPr>
        <vertAlign val="superscript"/>
        <sz val="12"/>
        <rFont val="Arial"/>
        <family val="2"/>
      </rPr>
      <t>1</t>
    </r>
  </si>
  <si>
    <r>
      <t>by gender</t>
    </r>
    <r>
      <rPr>
        <b/>
        <sz val="10"/>
        <rFont val="Arial"/>
        <family val="2"/>
      </rPr>
      <t>:</t>
    </r>
  </si>
  <si>
    <r>
      <t>by Scottish Index of Multiple Deprivation quintiles</t>
    </r>
    <r>
      <rPr>
        <b/>
        <sz val="10"/>
        <rFont val="Arial"/>
        <family val="2"/>
      </rPr>
      <t>:</t>
    </r>
  </si>
  <si>
    <t>1. This question was asked in even years until 2016, but missed in 2018. Figures will be available in alternate years from 2019.</t>
  </si>
  <si>
    <r>
      <t xml:space="preserve">Table 25a: </t>
    </r>
    <r>
      <rPr>
        <sz val="12"/>
        <rFont val="Arial"/>
        <family val="2"/>
      </rPr>
      <t>[Cycling]</t>
    </r>
    <r>
      <rPr>
        <b/>
        <sz val="12"/>
        <rFont val="Arial"/>
        <family val="2"/>
      </rPr>
      <t xml:space="preserve"> </t>
    </r>
    <r>
      <rPr>
        <sz val="12"/>
        <rFont val="Arial"/>
        <family val="2"/>
      </rPr>
      <t xml:space="preserve">Frequency of cycling in the previous seven days*, 2019 </t>
    </r>
    <r>
      <rPr>
        <vertAlign val="superscript"/>
        <sz val="12"/>
        <rFont val="Arial"/>
        <family val="2"/>
      </rPr>
      <t>1</t>
    </r>
  </si>
  <si>
    <t>Health or fitness reasons</t>
  </si>
  <si>
    <t>It would be inconvenient</t>
  </si>
  <si>
    <t>Concerns about cycling in traffic</t>
  </si>
  <si>
    <r>
      <rPr>
        <b/>
        <sz val="12"/>
        <color indexed="8"/>
        <rFont val="Arial"/>
        <family val="2"/>
      </rPr>
      <t>Table 28:</t>
    </r>
    <r>
      <rPr>
        <sz val="12"/>
        <color theme="1"/>
        <rFont val="Arial"/>
        <family val="2"/>
      </rPr>
      <t xml:space="preserve"> [Bus and train use] Adults use of local bus and train services, in the past month, 2019</t>
    </r>
  </si>
  <si>
    <t>1. This question will be asked in alternate years from 2019.</t>
  </si>
  <si>
    <t>over £30,000 p.a.</t>
  </si>
  <si>
    <t>2. Question asked in alternate years from 2014 to 2018, and will be asked in alternate years from 2019</t>
  </si>
  <si>
    <r>
      <t xml:space="preserve">Table 37a: </t>
    </r>
    <r>
      <rPr>
        <sz val="12"/>
        <color theme="1"/>
        <rFont val="Arial"/>
        <family val="2"/>
      </rPr>
      <t xml:space="preserve">Flights in the last 12 months for leisure, holidays, visiting friends or family, 2009-2019 </t>
    </r>
    <r>
      <rPr>
        <vertAlign val="superscript"/>
        <sz val="12"/>
        <color indexed="8"/>
        <rFont val="Arial"/>
        <family val="2"/>
      </rPr>
      <t>1,2</t>
    </r>
  </si>
  <si>
    <t xml:space="preserve">1. Question asked in alternate years from 2014-2018. </t>
  </si>
  <si>
    <r>
      <t xml:space="preserve">Table 38a: </t>
    </r>
    <r>
      <rPr>
        <sz val="12"/>
        <color theme="1"/>
        <rFont val="Arial"/>
        <family val="2"/>
      </rPr>
      <t xml:space="preserve">Flights in the last 12 months for work or business purposes, 2009 -2019 </t>
    </r>
    <r>
      <rPr>
        <vertAlign val="superscript"/>
        <sz val="12"/>
        <color indexed="8"/>
        <rFont val="Arial"/>
        <family val="2"/>
      </rPr>
      <t>1,2</t>
    </r>
  </si>
  <si>
    <r>
      <t xml:space="preserve">Table 39: </t>
    </r>
    <r>
      <rPr>
        <sz val="12"/>
        <color theme="1"/>
        <rFont val="Arial"/>
        <family val="2"/>
      </rPr>
      <t xml:space="preserve">Reason for choosing flying within the UK over other forms of transport, 2009-2019 </t>
    </r>
    <r>
      <rPr>
        <vertAlign val="superscript"/>
        <sz val="12"/>
        <color indexed="8"/>
        <rFont val="Arial"/>
        <family val="2"/>
      </rPr>
      <t>1,2</t>
    </r>
  </si>
  <si>
    <t>1. Question asked in alternate years from 2014. Question not asked in 2019.</t>
  </si>
  <si>
    <t>Unreliable</t>
  </si>
  <si>
    <r>
      <rPr>
        <b/>
        <sz val="12"/>
        <color indexed="8"/>
        <rFont val="Arial"/>
        <family val="2"/>
      </rPr>
      <t xml:space="preserve">Table 42: </t>
    </r>
    <r>
      <rPr>
        <sz val="12"/>
        <color theme="1"/>
        <rFont val="Arial"/>
        <family val="2"/>
      </rPr>
      <t>In general, What discourages you from using the train more often than you do? (2012-2014, 2016, 2019)</t>
    </r>
    <r>
      <rPr>
        <vertAlign val="superscript"/>
        <sz val="12"/>
        <color indexed="8"/>
        <rFont val="Arial"/>
        <family val="2"/>
      </rPr>
      <t>1,2</t>
    </r>
  </si>
  <si>
    <r>
      <rPr>
        <b/>
        <sz val="12"/>
        <color indexed="8"/>
        <rFont val="Arial"/>
        <family val="2"/>
      </rPr>
      <t xml:space="preserve">Table 42a: </t>
    </r>
    <r>
      <rPr>
        <sz val="12"/>
        <color theme="1"/>
        <rFont val="Arial"/>
        <family val="2"/>
      </rPr>
      <t>In general, What discourages you from using the train? (only those who did not take the train at all in the past month) (2014, 2016, 2019)</t>
    </r>
    <r>
      <rPr>
        <vertAlign val="superscript"/>
        <sz val="12"/>
        <color indexed="8"/>
        <rFont val="Arial"/>
        <family val="2"/>
      </rPr>
      <t>1</t>
    </r>
  </si>
  <si>
    <t>1. Question was not asked in 2015, 2017 and 2018. It is now being asked in alternate years from 2019.</t>
  </si>
  <si>
    <t>2. Question was not asked in 2015, 2017 and 2018. It is now being asked in alternate years from 2019.</t>
  </si>
  <si>
    <r>
      <rPr>
        <b/>
        <sz val="12"/>
        <color indexed="8"/>
        <rFont val="Arial"/>
        <family val="2"/>
      </rPr>
      <t>Table 44:</t>
    </r>
    <r>
      <rPr>
        <sz val="12"/>
        <color indexed="8"/>
        <rFont val="Arial"/>
        <family val="2"/>
      </rPr>
      <t xml:space="preserve"> Journey purpose for train journeys: 2012-2019 </t>
    </r>
    <r>
      <rPr>
        <vertAlign val="superscript"/>
        <sz val="12"/>
        <color indexed="8"/>
        <rFont val="Arial"/>
        <family val="2"/>
      </rPr>
      <t>1</t>
    </r>
  </si>
  <si>
    <r>
      <t>2</t>
    </r>
    <r>
      <rPr>
        <sz val="9"/>
        <color theme="1"/>
        <rFont val="Arial"/>
        <family val="2"/>
      </rPr>
      <t xml:space="preserve"> There were slight errors in previously published 2018 figures. These have now been amended.</t>
    </r>
  </si>
  <si>
    <r>
      <rPr>
        <b/>
        <sz val="12"/>
        <color indexed="8"/>
        <rFont val="Arial"/>
        <family val="2"/>
      </rPr>
      <t>Table 45:</t>
    </r>
    <r>
      <rPr>
        <sz val="12"/>
        <color theme="1"/>
        <rFont val="Arial"/>
        <family val="2"/>
      </rPr>
      <t xml:space="preserve"> Difficulties experienced when changing between Public Transport: 2012, 2014, 2016, 2019 </t>
    </r>
    <r>
      <rPr>
        <vertAlign val="superscript"/>
        <sz val="12"/>
        <color indexed="8"/>
        <rFont val="Arial"/>
        <family val="2"/>
      </rPr>
      <t>1,2</t>
    </r>
  </si>
  <si>
    <t>Different prices for different operators</t>
  </si>
  <si>
    <r>
      <t xml:space="preserve">Table 47: </t>
    </r>
    <r>
      <rPr>
        <sz val="12"/>
        <rFont val="Arial"/>
        <family val="2"/>
      </rPr>
      <t xml:space="preserve">Uptake of sustainable transport policies (of those who were aware of the policy): 2018 or 2019 </t>
    </r>
    <r>
      <rPr>
        <vertAlign val="superscript"/>
        <sz val="12"/>
        <rFont val="Arial"/>
        <family val="2"/>
      </rPr>
      <t>1</t>
    </r>
  </si>
  <si>
    <t>1. Car club and fuel efficiency figures are for 2018. Cycle hire figures are for 2019. The question is asked in alternate years for each category</t>
  </si>
  <si>
    <t>** value supressed as sample contains fewer than 50 responses</t>
  </si>
  <si>
    <r>
      <t xml:space="preserve">Table 31: </t>
    </r>
    <r>
      <rPr>
        <sz val="12"/>
        <rFont val="Arial"/>
        <family val="2"/>
      </rPr>
      <t xml:space="preserve">[Concessionary fare pass] Possession of concessionary fare pass for all adults aged 16+, 2019 </t>
    </r>
    <r>
      <rPr>
        <vertAlign val="superscript"/>
        <sz val="12"/>
        <rFont val="Arial"/>
        <family val="2"/>
      </rPr>
      <t>1</t>
    </r>
  </si>
  <si>
    <t>1. This question is being asked in alternate years.</t>
  </si>
  <si>
    <r>
      <t xml:space="preserve">Table 32: </t>
    </r>
    <r>
      <rPr>
        <sz val="12"/>
        <rFont val="Arial"/>
        <family val="2"/>
      </rPr>
      <t xml:space="preserve">[Concessionary fare pass] Possession of concessionary fare pass for all adults aged 60+, 2019 </t>
    </r>
    <r>
      <rPr>
        <vertAlign val="superscript"/>
        <sz val="12"/>
        <rFont val="Arial"/>
        <family val="2"/>
      </rPr>
      <t>1</t>
    </r>
  </si>
  <si>
    <t>1. Question is being asked in alternate years from 2019.</t>
  </si>
  <si>
    <t>Mean (2019 prices, adjusted for RPI inflation)</t>
  </si>
  <si>
    <t>*Only relates to journeys over a quarter of a mile. Between 2007 and 2008 the question was asked of 1/3 of the sample and was then not asked again until 2012.  From 2012 to 2016 the question was asked of the full sample every other year. It was not asked in 2017 and 2018, but is being asked again in alternate years from 2019.</t>
  </si>
  <si>
    <t>*Only relates to journeys over a quarter of a mile. In 2005 and 2006 the question was asked of half the sample.  Between 2007 and 2011 the question was asked of 1/3 of the sample.  From 2012 to 2016 the question was asked of the full sample every other year. The question was not asked in 2017 and 2018, but is being asked in alternate years from 2019.</t>
  </si>
  <si>
    <t>Example: Of the people who currently walk to work, last year 87% walked, 1% drove, 2% were passengers, 4% used a bicycle, etc. Of the people who drove a car last year, 1% now walk, 98% still drive, etc.</t>
  </si>
  <si>
    <t>1. Columns sum to more than 100% as multiple responses can be provided.</t>
  </si>
  <si>
    <t xml:space="preserve">See Table 7 of this publication for latest method of travel to work. The question asking whether car/van commuters are able to use public transport is no longer in the survey. See 2018 edition for the most recent figures. </t>
  </si>
  <si>
    <t xml:space="preserve">The questions asking whether car/van commuters are able to use public transport, and the reasons why public transport is not used are no longer in the survey. See 2018 edition for the most recent figures. </t>
  </si>
  <si>
    <r>
      <t>Table 13:</t>
    </r>
    <r>
      <rPr>
        <sz val="12"/>
        <rFont val="Arial"/>
        <family val="2"/>
      </rPr>
      <t xml:space="preserve"> [Travel to work] Employed adults method of travel to work and whether they could use public transport</t>
    </r>
  </si>
  <si>
    <r>
      <t xml:space="preserve">Table 14: </t>
    </r>
    <r>
      <rPr>
        <sz val="12"/>
        <rFont val="Arial"/>
        <family val="2"/>
      </rPr>
      <t>[Travel to work reasons] Reasons why public transport is not used for travel to work</t>
    </r>
  </si>
  <si>
    <r>
      <t xml:space="preserve">2018 </t>
    </r>
    <r>
      <rPr>
        <b/>
        <vertAlign val="superscript"/>
        <sz val="10"/>
        <color theme="1"/>
        <rFont val="Arial"/>
        <family val="2"/>
      </rPr>
      <t>2</t>
    </r>
  </si>
  <si>
    <t>2. Question was not asked in 2015 and 2017</t>
  </si>
  <si>
    <t>2019 Design factor = 1.15</t>
  </si>
  <si>
    <t>Publication date: 15th September 2020</t>
  </si>
  <si>
    <t>Data no longer collected - see 2011 edition of TATIS for last available data</t>
  </si>
  <si>
    <t>Employed adults not working from home - usual method of travel to work: 2019</t>
  </si>
  <si>
    <t>Effects of traffic congestion on travel to work journey: 2015-2019 (combined)</t>
  </si>
  <si>
    <t>How random adult usually travelled to work a year ago by current main mode of travel: 2015-2019 (combined)</t>
  </si>
  <si>
    <t>?</t>
  </si>
  <si>
    <t>Reason for changing mode of travel to work: 2012-2019</t>
  </si>
  <si>
    <t>Car sharing journeys to work: 2015-2019</t>
  </si>
  <si>
    <t>Reasons why public transport is not used for travel to work</t>
  </si>
  <si>
    <t>Data no longer collected - see 2011 edition of TATIS for last available data.</t>
  </si>
  <si>
    <t>Data no longer collected - see 2018 edition of TATIS for last available data.</t>
  </si>
  <si>
    <t>See Table 7 for Method of travel to work. The question asking whether car/van commuters are able to use public transport is no longer in the survey. See 2018 edition of TATIS for last available data.</t>
  </si>
  <si>
    <t>School children in full-time education, usual method of travel: 2019</t>
  </si>
  <si>
    <t>Reasons for transport choice to children's full time education establishment: 2015-2019</t>
  </si>
  <si>
    <t>Reasons why public transport is not used by school children: 2012, 2014, 2016, 2019 combined</t>
  </si>
  <si>
    <t xml:space="preserve">Question is being asked in alternate years from 2019. </t>
  </si>
  <si>
    <r>
      <t>Table 18:</t>
    </r>
    <r>
      <rPr>
        <sz val="12"/>
        <color theme="1"/>
        <rFont val="Arial"/>
        <family val="2"/>
      </rPr>
      <t xml:space="preserve"> [Car / Bicycle access] Households with bicycles cars / vans available for private use, 2019</t>
    </r>
  </si>
  <si>
    <t>Households with bicycles available for private use: 2019</t>
  </si>
  <si>
    <t>Households with cars available for private use: 2019</t>
  </si>
  <si>
    <r>
      <rPr>
        <b/>
        <sz val="12"/>
        <color indexed="8"/>
        <rFont val="Arial"/>
        <family val="2"/>
      </rPr>
      <t>Table 19:</t>
    </r>
    <r>
      <rPr>
        <sz val="12"/>
        <color theme="1"/>
        <rFont val="Arial"/>
        <family val="2"/>
      </rPr>
      <t>[ Driving licence] People aged 17+ that hold a full driving licence, 2019</t>
    </r>
  </si>
  <si>
    <t>People aged 17+ that hold a full driving licence: 2019</t>
  </si>
  <si>
    <r>
      <t xml:space="preserve">Table 20: </t>
    </r>
    <r>
      <rPr>
        <sz val="12"/>
        <rFont val="Arial"/>
        <family val="2"/>
      </rPr>
      <t>[Frequency of driving] People aged 17+, frequency of driving, 2019*</t>
    </r>
  </si>
  <si>
    <t>People aged 17+, frequency of driving: 2019</t>
  </si>
  <si>
    <t>TATIS 2017 for the most recently produced version of the table.</t>
  </si>
  <si>
    <r>
      <t xml:space="preserve">Following changes to the Scottish Household survey data for </t>
    </r>
    <r>
      <rPr>
        <b/>
        <sz val="10"/>
        <color indexed="8"/>
        <rFont val="Arial"/>
        <family val="2"/>
      </rPr>
      <t>Table 21</t>
    </r>
    <r>
      <rPr>
        <sz val="10"/>
        <color theme="1"/>
        <rFont val="Arial"/>
        <family val="2"/>
      </rPr>
      <t xml:space="preserve"> is no longer collected - Please see </t>
    </r>
  </si>
  <si>
    <r>
      <t xml:space="preserve">Following changes to the Scottish Household survey data for </t>
    </r>
    <r>
      <rPr>
        <b/>
        <sz val="10"/>
        <color indexed="8"/>
        <rFont val="Arial"/>
        <family val="2"/>
      </rPr>
      <t>Table 22</t>
    </r>
    <r>
      <rPr>
        <sz val="10"/>
        <color theme="1"/>
        <rFont val="Arial"/>
        <family val="2"/>
      </rPr>
      <t xml:space="preserve"> is no longer collected - Please see </t>
    </r>
  </si>
  <si>
    <t>Part driving/parking journeys</t>
  </si>
  <si>
    <t>Mode of transport used in conjunction with driving by where parked</t>
  </si>
  <si>
    <t>Data no longer collected - see 2017 edition of TATIS for last available data.</t>
  </si>
  <si>
    <t>Frequency of walking in the previous seven days: 2019</t>
  </si>
  <si>
    <t>Frequency of cycling in the previous seven days: 2019</t>
  </si>
  <si>
    <t>Table 26a</t>
  </si>
  <si>
    <t>Reasons why do not cycle to work: 2019</t>
  </si>
  <si>
    <t xml:space="preserve">Question has different response options from former Table 26 and is not comparable. </t>
  </si>
  <si>
    <r>
      <rPr>
        <b/>
        <sz val="12"/>
        <rFont val="Arial"/>
        <family val="2"/>
      </rPr>
      <t>Table 26a:</t>
    </r>
    <r>
      <rPr>
        <sz val="12"/>
        <rFont val="Arial"/>
        <family val="2"/>
      </rPr>
      <t xml:space="preserve"> [Cycling] Reasons why do not cycle to work, 2019</t>
    </r>
  </si>
  <si>
    <t xml:space="preserve">Following changes to the Scottish Household survey, options for this question have changed and are no longer comparable. See </t>
  </si>
  <si>
    <t>TATIS 2018 for the most recently produced version of the table with the previous options, and Table 26a (below) for current options.</t>
  </si>
  <si>
    <r>
      <rPr>
        <b/>
        <sz val="12"/>
        <color indexed="8"/>
        <rFont val="Arial"/>
        <family val="2"/>
      </rPr>
      <t>Table 21:</t>
    </r>
    <r>
      <rPr>
        <sz val="12"/>
        <color theme="1"/>
        <rFont val="Arial"/>
        <family val="2"/>
      </rPr>
      <t xml:space="preserve"> Part driving/parking journeys, 2009 - 2015 and 2017</t>
    </r>
  </si>
  <si>
    <r>
      <t>Table 22:</t>
    </r>
    <r>
      <rPr>
        <sz val="12"/>
        <rFont val="Arial"/>
        <family val="2"/>
      </rPr>
      <t xml:space="preserve"> Mode of transport used in conjunction with driving by where parked</t>
    </r>
  </si>
  <si>
    <r>
      <t xml:space="preserve">Table 23: </t>
    </r>
    <r>
      <rPr>
        <sz val="12"/>
        <color theme="1"/>
        <rFont val="Arial"/>
        <family val="2"/>
      </rPr>
      <t>Concerns with traffic growth</t>
    </r>
  </si>
  <si>
    <r>
      <t xml:space="preserve">Table 24: </t>
    </r>
    <r>
      <rPr>
        <sz val="12"/>
        <color theme="1"/>
        <rFont val="Arial"/>
        <family val="2"/>
      </rPr>
      <t>Incidents of road rage directed at respondents in past year</t>
    </r>
  </si>
  <si>
    <r>
      <t xml:space="preserve">Table 6: </t>
    </r>
    <r>
      <rPr>
        <sz val="12"/>
        <color theme="1"/>
        <rFont val="Arial"/>
        <family val="2"/>
      </rPr>
      <t>Adults with limited mobility</t>
    </r>
  </si>
  <si>
    <r>
      <t>Table 9:</t>
    </r>
    <r>
      <rPr>
        <sz val="12"/>
        <color theme="1"/>
        <rFont val="Arial"/>
        <family val="2"/>
      </rPr>
      <t xml:space="preserve"> Journeys carried out on way to/from work</t>
    </r>
  </si>
  <si>
    <t>Time series (first year)</t>
  </si>
  <si>
    <t>Adults use of local bus and train services, in the past month: 2019</t>
  </si>
  <si>
    <r>
      <rPr>
        <b/>
        <sz val="12"/>
        <rFont val="Arial"/>
        <family val="2"/>
      </rPr>
      <t>Table 29:</t>
    </r>
    <r>
      <rPr>
        <sz val="12"/>
        <rFont val="Arial"/>
        <family val="2"/>
      </rPr>
      <t xml:space="preserve"> [Users' views on local bus services] Adults (16+) who have used the bus in the previous month, views on their local bus services, 2019</t>
    </r>
    <r>
      <rPr>
        <vertAlign val="superscript"/>
        <sz val="12"/>
        <rFont val="Arial"/>
        <family val="2"/>
      </rPr>
      <t>1</t>
    </r>
  </si>
  <si>
    <r>
      <rPr>
        <b/>
        <sz val="12"/>
        <rFont val="Arial"/>
        <family val="2"/>
      </rPr>
      <t>Table 30:</t>
    </r>
    <r>
      <rPr>
        <sz val="12"/>
        <rFont val="Arial"/>
        <family val="2"/>
      </rPr>
      <t xml:space="preserve"> [Users' views on local train services] Adults (16+) who have used the train in the previous month, views on their local train services, 2019</t>
    </r>
    <r>
      <rPr>
        <vertAlign val="superscript"/>
        <sz val="12"/>
        <rFont val="Arial"/>
        <family val="2"/>
      </rPr>
      <t>1</t>
    </r>
  </si>
  <si>
    <t>Adults (16+) who have used the bus in the previous month, views on their local bus services: 2019</t>
  </si>
  <si>
    <t>Adults (16+) who have used the train in the previous month, views on their local train services: 2019</t>
  </si>
  <si>
    <t>Possession of concessionary fare pass for all adults aged 16+: 2019</t>
  </si>
  <si>
    <t>Possession of concessionary fare pass for all adults aged 60+: 2019</t>
  </si>
  <si>
    <t>Access to services that respondents thought were very or fairly convenient: 2019</t>
  </si>
  <si>
    <t>Whether taken flights for leisure in the last 12 months: 2009-2019</t>
  </si>
  <si>
    <t>Whether taken flights for business in the last 12 months: 2009-2019</t>
  </si>
  <si>
    <t>Question is now being asked annually.</t>
  </si>
  <si>
    <t>Reasons for choosing flying within the UK over other modes of transport: 2009-2019</t>
  </si>
  <si>
    <t>Data no longer collected - see 2014 edition of TATIS for last available data</t>
  </si>
  <si>
    <r>
      <rPr>
        <b/>
        <sz val="12"/>
        <color indexed="8"/>
        <rFont val="Arial"/>
        <family val="2"/>
      </rPr>
      <t xml:space="preserve">Table 41: </t>
    </r>
    <r>
      <rPr>
        <sz val="12"/>
        <color theme="1"/>
        <rFont val="Arial"/>
        <family val="2"/>
      </rPr>
      <t>In general, What discourages you from using buses more often than you do?, 2012-2018</t>
    </r>
    <r>
      <rPr>
        <vertAlign val="superscript"/>
        <sz val="12"/>
        <color indexed="8"/>
        <rFont val="Arial"/>
        <family val="2"/>
      </rPr>
      <t>1</t>
    </r>
  </si>
  <si>
    <r>
      <rPr>
        <b/>
        <sz val="12"/>
        <color indexed="8"/>
        <rFont val="Arial"/>
        <family val="2"/>
      </rPr>
      <t xml:space="preserve">Table 43: </t>
    </r>
    <r>
      <rPr>
        <sz val="12"/>
        <color theme="1"/>
        <rFont val="Arial"/>
        <family val="2"/>
      </rPr>
      <t>In general, What discourages you from walking more often than you do? (2012-2014, 2016)</t>
    </r>
    <r>
      <rPr>
        <vertAlign val="superscript"/>
        <sz val="12"/>
        <color indexed="8"/>
        <rFont val="Arial"/>
        <family val="2"/>
      </rPr>
      <t>1</t>
    </r>
  </si>
  <si>
    <t>In general, What discourages you from walking more often than you do?: 2012-2019</t>
  </si>
  <si>
    <r>
      <rPr>
        <vertAlign val="superscript"/>
        <sz val="9"/>
        <rFont val="Arial"/>
        <family val="2"/>
      </rPr>
      <t>2</t>
    </r>
    <r>
      <rPr>
        <sz val="9"/>
        <rFont val="Arial"/>
        <family val="2"/>
      </rPr>
      <t xml:space="preserve"> Question asked in alternate years to 2016. It was not asked in 2017 and 2018. It is being asked in alternate years from 2019.</t>
    </r>
  </si>
  <si>
    <t>Sample size:</t>
  </si>
  <si>
    <r>
      <t xml:space="preserve">Table 26: </t>
    </r>
    <r>
      <rPr>
        <sz val="12"/>
        <rFont val="Arial"/>
        <family val="2"/>
      </rPr>
      <t>Reasons why do not cycle to work, 2009-2014</t>
    </r>
  </si>
  <si>
    <r>
      <t xml:space="preserve">Table 27: </t>
    </r>
    <r>
      <rPr>
        <sz val="12"/>
        <color theme="1"/>
        <rFont val="Arial"/>
        <family val="2"/>
      </rPr>
      <t>Households' bus availability</t>
    </r>
  </si>
  <si>
    <t>Purpose of train journeys: 2012-2019</t>
  </si>
  <si>
    <t>Difficulties experienced when changing between public transport: 2012-2019</t>
  </si>
  <si>
    <r>
      <t xml:space="preserve">Table 46: </t>
    </r>
    <r>
      <rPr>
        <sz val="12"/>
        <rFont val="Arial"/>
        <family val="2"/>
      </rPr>
      <t>Awareness of sustainable transport policies, 2019</t>
    </r>
  </si>
  <si>
    <t>Awareness of sustainable transport policies: 2019</t>
  </si>
  <si>
    <t>Uptake of sustainable transport policies: 2018 or 2019</t>
  </si>
  <si>
    <t>Data no longer collected - see 2015 edition of TATIS for last available data</t>
  </si>
  <si>
    <r>
      <t xml:space="preserve">Table 49: </t>
    </r>
    <r>
      <rPr>
        <sz val="12"/>
        <rFont val="Arial"/>
        <family val="2"/>
      </rPr>
      <t xml:space="preserve">[Sustainable travel] Would you consider buying a plug-in electric car or van? (2016-2019) </t>
    </r>
    <r>
      <rPr>
        <vertAlign val="superscript"/>
        <sz val="12"/>
        <rFont val="Arial"/>
        <family val="2"/>
      </rPr>
      <t>1</t>
    </r>
  </si>
  <si>
    <r>
      <rPr>
        <vertAlign val="superscript"/>
        <sz val="10"/>
        <color theme="1"/>
        <rFont val="Arial"/>
        <family val="2"/>
      </rPr>
      <t>1.</t>
    </r>
    <r>
      <rPr>
        <sz val="10"/>
        <color theme="1"/>
        <rFont val="Arial"/>
        <family val="2"/>
      </rPr>
      <t xml:space="preserve"> This question is asked of those with either a full or a provisional driving licence.</t>
    </r>
  </si>
  <si>
    <r>
      <rPr>
        <b/>
        <sz val="12"/>
        <color indexed="8"/>
        <rFont val="Arial"/>
        <family val="2"/>
      </rPr>
      <t>Table 50:</t>
    </r>
    <r>
      <rPr>
        <sz val="12"/>
        <color theme="1"/>
        <rFont val="Arial"/>
        <family val="2"/>
      </rPr>
      <t xml:space="preserve"> [Sustainable travel] Reasons for having bought or would consider buying a plug-in electric car or van (2016-2019)</t>
    </r>
    <r>
      <rPr>
        <vertAlign val="superscript"/>
        <sz val="12"/>
        <color indexed="8"/>
        <rFont val="Arial"/>
        <family val="2"/>
      </rPr>
      <t>1</t>
    </r>
  </si>
  <si>
    <r>
      <rPr>
        <b/>
        <sz val="12"/>
        <color indexed="8"/>
        <rFont val="Arial"/>
        <family val="2"/>
      </rPr>
      <t>Table 51:</t>
    </r>
    <r>
      <rPr>
        <sz val="12"/>
        <color theme="1"/>
        <rFont val="Arial"/>
        <family val="2"/>
      </rPr>
      <t xml:space="preserve"> [Sustainable travel] Reasons for not considering to buy a plug-in electric car or van (2016-2019) </t>
    </r>
    <r>
      <rPr>
        <vertAlign val="superscript"/>
        <sz val="12"/>
        <color indexed="8"/>
        <rFont val="Arial"/>
        <family val="2"/>
      </rPr>
      <t>1</t>
    </r>
  </si>
  <si>
    <t>Would you consider buying a plug-in electric car or van?: 2016-2019</t>
  </si>
  <si>
    <t>Reasons for having bought or would consider buying a plug-in electric car or van: 2016-2019</t>
  </si>
  <si>
    <t>Reasons for not considering to buy a plug-in electric car or van: 2016-2019</t>
  </si>
  <si>
    <t>Formula used is CI = 100*1.15 x 1.96 x SQRT((% x (1-%)) / n )</t>
  </si>
  <si>
    <t>Table 37a</t>
  </si>
  <si>
    <t>Table 37b</t>
  </si>
  <si>
    <t>Frequency of flying for leisure by destination in last 12 months for those who have flown: 2009-2019</t>
  </si>
  <si>
    <r>
      <t xml:space="preserve">Table 33: </t>
    </r>
    <r>
      <rPr>
        <sz val="12"/>
        <rFont val="Arial"/>
        <family val="2"/>
      </rPr>
      <t>Access to services that respondents thought were very or fairly convenient: 2019</t>
    </r>
  </si>
  <si>
    <t>Frequency of flying for business by destination in last 12 months for those who have flown: 2009-2019</t>
  </si>
  <si>
    <r>
      <rPr>
        <b/>
        <sz val="12"/>
        <color indexed="8"/>
        <rFont val="Arial"/>
        <family val="2"/>
      </rPr>
      <t xml:space="preserve">Table 38b: </t>
    </r>
    <r>
      <rPr>
        <sz val="12"/>
        <color theme="1"/>
        <rFont val="Arial"/>
        <family val="2"/>
      </rPr>
      <t xml:space="preserve">Frequency of flying for business by destination in last 12 months, for those who have flown for business, 2009-2019 </t>
    </r>
    <r>
      <rPr>
        <vertAlign val="superscript"/>
        <sz val="12"/>
        <color indexed="8"/>
        <rFont val="Arial"/>
        <family val="2"/>
      </rPr>
      <t>1,2,3</t>
    </r>
  </si>
  <si>
    <r>
      <rPr>
        <b/>
        <sz val="12"/>
        <color indexed="8"/>
        <rFont val="Arial"/>
        <family val="2"/>
      </rPr>
      <t xml:space="preserve">Table 37b: </t>
    </r>
    <r>
      <rPr>
        <sz val="12"/>
        <color theme="1"/>
        <rFont val="Arial"/>
        <family val="2"/>
      </rPr>
      <t xml:space="preserve">Frequency of flying for leisure by destination in last 12 months, for those who have flown for leisure, 2009-2019 </t>
    </r>
    <r>
      <rPr>
        <vertAlign val="superscript"/>
        <sz val="12"/>
        <color indexed="8"/>
        <rFont val="Arial"/>
        <family val="2"/>
      </rPr>
      <t>1</t>
    </r>
  </si>
  <si>
    <t>In general, What discourages you from using the train more often than you do? (2012-2019)</t>
  </si>
  <si>
    <t>Options for question have changed. See Table 26a for revised question</t>
  </si>
  <si>
    <r>
      <t xml:space="preserve">Reported Road Accident Casualties </t>
    </r>
    <r>
      <rPr>
        <b/>
        <vertAlign val="superscript"/>
        <sz val="14"/>
        <rFont val="Arial"/>
        <family val="2"/>
      </rPr>
      <t>12,13</t>
    </r>
  </si>
  <si>
    <t xml:space="preserve">   Passenger receipts (2018 £mill)</t>
  </si>
  <si>
    <t>See Chapter 2 for more detail.  Figures from 2006 include Government support for buses which is not available for the two previous years.</t>
  </si>
  <si>
    <t>13    Changes in the layout of the M74/M77/M8 during 2012 are likely to have affected the traffic data for motorways.</t>
  </si>
  <si>
    <t>Provisional</t>
  </si>
  <si>
    <t>1999 to 2008 results can be viewed by unhiding columns E to M.</t>
  </si>
  <si>
    <t xml:space="preserve"> Due to changes in the the way casualty severities are recorded, killed/serious figures in 2019 are not comparable with previous years.</t>
  </si>
  <si>
    <t>6. Tram journeys were not included in publications before 2018. They have now been added, and the 2016 figure is 0.1% higher than previous published.</t>
  </si>
  <si>
    <t>5. Figures for 2017 travel to work by car or van an by train have been revised from 67.7 an 5.1.</t>
  </si>
  <si>
    <r>
      <t>% Public and Active Travel</t>
    </r>
    <r>
      <rPr>
        <b/>
        <vertAlign val="superscript"/>
        <sz val="12"/>
        <rFont val="Arial"/>
        <family val="2"/>
      </rPr>
      <t>6</t>
    </r>
  </si>
  <si>
    <r>
      <t>Travel to work</t>
    </r>
    <r>
      <rPr>
        <b/>
        <vertAlign val="superscript"/>
        <sz val="12"/>
        <rFont val="Arial"/>
        <family val="2"/>
      </rPr>
      <t>4,5</t>
    </r>
  </si>
  <si>
    <t>2.There were errors in initially published figures for 2016. They have now been corrected.</t>
  </si>
  <si>
    <t>1. This table has been modified from those published up to 2017 to now exclude the small number of people who responded 'don't know' or refused to answer. Percentages now add up to 100%.</t>
  </si>
  <si>
    <t>3. There are some very slight changes to figures published up to 2017 as those who replied 'don't know' or refused to answer have now been excluded.</t>
  </si>
  <si>
    <t>4.There were errors in initially published figures for 2016. They have now been corrected.</t>
  </si>
  <si>
    <t>* Note mean value can be dragged up by a handful of respondents reporting making a large number of flights eg in 2010.  The median is generally cosidered a better measure of the average.</t>
  </si>
  <si>
    <t>2. The initially published figure for 'other' for 2016 was incorrect. It has been corrected here.</t>
  </si>
  <si>
    <t>3. Some of the initially published figures for 2016 were incorrect. They have been corrected here.</t>
  </si>
  <si>
    <r>
      <t xml:space="preserve">Table Sum 2 </t>
    </r>
    <r>
      <rPr>
        <sz val="14"/>
        <rFont val="Arial"/>
        <family val="2"/>
      </rPr>
      <t xml:space="preserve"> Summary of Transport in Scotland</t>
    </r>
    <r>
      <rPr>
        <vertAlign val="superscript"/>
        <sz val="14"/>
        <rFont val="Arial"/>
        <family val="2"/>
      </rPr>
      <t>14</t>
    </r>
  </si>
  <si>
    <r>
      <rPr>
        <vertAlign val="superscript"/>
        <sz val="14"/>
        <rFont val="Arial MT"/>
      </rPr>
      <t>13</t>
    </r>
  </si>
  <si>
    <t>by disability status:</t>
  </si>
  <si>
    <t>Disabled</t>
  </si>
  <si>
    <t>Not disabled</t>
  </si>
  <si>
    <t>by religion:</t>
  </si>
  <si>
    <t>Church of Scotland</t>
  </si>
  <si>
    <t>Roman Catholic</t>
  </si>
  <si>
    <t>Other Christian</t>
  </si>
  <si>
    <t>Muslim</t>
  </si>
  <si>
    <t>All other religions</t>
  </si>
  <si>
    <t>Alll other religions</t>
  </si>
  <si>
    <t>All other relgions</t>
  </si>
  <si>
    <r>
      <t xml:space="preserve">2001 </t>
    </r>
    <r>
      <rPr>
        <b/>
        <vertAlign val="superscript"/>
        <sz val="10"/>
        <rFont val="Arial"/>
        <family val="2"/>
      </rPr>
      <t>1</t>
    </r>
  </si>
  <si>
    <t>1. In 2001 the question referred to expenditure on fuel for 'motor vehicles' of which around 95% were cars. From April 2003, the question refers to cars only. The question was not asked in 2002, 2007 and 2008</t>
  </si>
  <si>
    <r>
      <t xml:space="preserve">Table 1: </t>
    </r>
    <r>
      <rPr>
        <sz val="12"/>
        <rFont val="Arial"/>
        <family val="2"/>
      </rPr>
      <t>[Driving licence]</t>
    </r>
    <r>
      <rPr>
        <b/>
        <sz val="12"/>
        <rFont val="Arial"/>
        <family val="2"/>
      </rPr>
      <t xml:space="preserve"> </t>
    </r>
    <r>
      <rPr>
        <sz val="12"/>
        <rFont val="Arial"/>
        <family val="2"/>
      </rPr>
      <t>People aged 17 or over - those who hold full driving licence, 1999– 2019</t>
    </r>
  </si>
  <si>
    <r>
      <t>Table 2:</t>
    </r>
    <r>
      <rPr>
        <sz val="12"/>
        <rFont val="Arial"/>
        <family val="2"/>
      </rPr>
      <t xml:space="preserve"> [Fuel] Amount spent on fuel in the past month, 2001-2019</t>
    </r>
  </si>
  <si>
    <r>
      <t xml:space="preserve">Table 3: </t>
    </r>
    <r>
      <rPr>
        <sz val="12"/>
        <rFont val="Arial"/>
        <family val="2"/>
      </rPr>
      <t>[Walking]</t>
    </r>
    <r>
      <rPr>
        <b/>
        <sz val="12"/>
        <rFont val="Arial"/>
        <family val="2"/>
      </rPr>
      <t xml:space="preserve"> </t>
    </r>
    <r>
      <rPr>
        <sz val="12"/>
        <rFont val="Arial"/>
        <family val="2"/>
      </rPr>
      <t>Frequency of walking in the previous seven days*, 1999 – 2019</t>
    </r>
  </si>
  <si>
    <r>
      <t xml:space="preserve">Table 3a: </t>
    </r>
    <r>
      <rPr>
        <sz val="12"/>
        <rFont val="Arial"/>
        <family val="2"/>
      </rPr>
      <t>[Cycling]</t>
    </r>
    <r>
      <rPr>
        <b/>
        <sz val="12"/>
        <rFont val="Arial"/>
        <family val="2"/>
      </rPr>
      <t xml:space="preserve"> </t>
    </r>
    <r>
      <rPr>
        <sz val="12"/>
        <rFont val="Arial"/>
        <family val="2"/>
      </rPr>
      <t>Frequency of cycling in the previous seven days*, 1999 – 2019</t>
    </r>
  </si>
  <si>
    <r>
      <t>Table 4:</t>
    </r>
    <r>
      <rPr>
        <sz val="12"/>
        <rFont val="Arial"/>
        <family val="2"/>
      </rPr>
      <t xml:space="preserve"> [Public Transport] Adults views on satisfaction* with public transport, 2007-2019</t>
    </r>
  </si>
  <si>
    <r>
      <t>Table 5:</t>
    </r>
    <r>
      <rPr>
        <sz val="12"/>
        <rFont val="Arial"/>
        <family val="2"/>
      </rPr>
      <t xml:space="preserve"> [Concessionary fare pass] Possession of a concessionary fare pass, 2003-2019</t>
    </r>
    <r>
      <rPr>
        <vertAlign val="superscript"/>
        <sz val="12"/>
        <rFont val="Arial"/>
        <family val="2"/>
      </rPr>
      <t>1</t>
    </r>
  </si>
  <si>
    <t>Summary of Scottish Household Survey Results: 1999-2019</t>
  </si>
  <si>
    <t>Summary of Transport in Scotland: 2002-2019</t>
  </si>
  <si>
    <t>People aged 17 or over - those who hold full driving licence: 1999–2019</t>
  </si>
  <si>
    <t>Amount spent on fuel in the past month: 2001-2019</t>
  </si>
  <si>
    <t>Frequency of walking in the previous seven days: 1999–2019</t>
  </si>
  <si>
    <t>Frequency of cycling in the previous seven days: 1999–2019</t>
  </si>
  <si>
    <t>Adults views on satisfaction with public transport: 2007-2019</t>
  </si>
  <si>
    <t>Possession of a concessionary fare pass: 2003-2019</t>
  </si>
  <si>
    <t>1. Percentages and sample size differ slightly from tables publshed up to 2017. The small number of responses that were 'don't know' or a refusal to answer have now been excluded.</t>
  </si>
  <si>
    <t>Table 38b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</si>
</sst>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General_)"/>
    <numFmt numFmtId="165" formatCode="#,##0.0"/>
    <numFmt numFmtId="166" formatCode="0.0"/>
    <numFmt numFmtId="167" formatCode="_-* #,##0_-;\-* #,##0_-;_-* &quot;-&quot;??_-;_-@_-"/>
    <numFmt numFmtId="168" formatCode="#,##0_);\(#,##0\)"/>
    <numFmt numFmtId="169" formatCode="0.0%"/>
    <numFmt numFmtId="170" formatCode="#,###.0,"/>
    <numFmt numFmtId="171" formatCode="0.0_ ;\-0.0\ "/>
    <numFmt numFmtId="172" formatCode="#,##0.0_ ;\-#,##0.0\ "/>
  </numFmts>
  <fonts count="108">
    <font>
      <sz val="10"/>
      <color theme="1"/>
      <name val="Arial"/>
      <family val="2"/>
    </font>
    <font>
      <sz val="11"/>
      <color theme="1"/>
      <name val="Calibri"/>
      <family val="2"/>
      <scheme val="minor"/>
    </font>
    <font>
      <sz val="10"/>
      <color indexed="8"/>
      <name val="Arial"/>
      <family val="2"/>
    </font>
    <font>
      <sz val="10"/>
      <name val="Arial"/>
      <family val="2"/>
    </font>
    <font>
      <b/>
      <sz val="10"/>
      <color indexed="8"/>
      <name val="Arial"/>
      <family val="2"/>
    </font>
    <font>
      <sz val="10"/>
      <name val="Arial"/>
      <family val="2"/>
    </font>
    <font>
      <b/>
      <sz val="10"/>
      <name val="Arial"/>
      <family val="2"/>
    </font>
    <font>
      <b/>
      <sz val="10"/>
      <color indexed="8"/>
      <name val="Arial"/>
      <family val="2"/>
    </font>
    <font>
      <i/>
      <sz val="10"/>
      <color indexed="8"/>
      <name val="Arial"/>
      <family val="2"/>
    </font>
    <font>
      <b/>
      <i/>
      <sz val="10"/>
      <color indexed="8"/>
      <name val="Arial"/>
      <family val="2"/>
    </font>
    <font>
      <b/>
      <u/>
      <sz val="10"/>
      <color indexed="8"/>
      <name val="Arial"/>
      <family val="2"/>
    </font>
    <font>
      <i/>
      <sz val="10"/>
      <name val="Arial"/>
      <family val="2"/>
    </font>
    <font>
      <sz val="8"/>
      <name val="Arial"/>
      <family val="2"/>
    </font>
    <font>
      <sz val="12"/>
      <name val="Arial MT"/>
    </font>
    <font>
      <sz val="12"/>
      <name val="Arial"/>
      <family val="2"/>
    </font>
    <font>
      <sz val="10"/>
      <name val="Arial MT"/>
    </font>
    <font>
      <sz val="11"/>
      <name val="Arial"/>
      <family val="2"/>
    </font>
    <font>
      <sz val="14"/>
      <name val="Arial MT"/>
    </font>
    <font>
      <b/>
      <sz val="14"/>
      <name val="Arial"/>
      <family val="2"/>
    </font>
    <font>
      <b/>
      <vertAlign val="superscript"/>
      <sz val="14"/>
      <name val="Arial"/>
      <family val="2"/>
    </font>
    <font>
      <i/>
      <sz val="12"/>
      <name val="Arial"/>
      <family val="2"/>
    </font>
    <font>
      <sz val="8"/>
      <color indexed="8"/>
      <name val="Arial"/>
      <family val="2"/>
    </font>
    <font>
      <sz val="10"/>
      <name val="Arial"/>
      <family val="2"/>
    </font>
    <font>
      <b/>
      <sz val="10"/>
      <name val="Arial MT"/>
    </font>
    <font>
      <sz val="10"/>
      <color indexed="56"/>
      <name val="Arial MT"/>
    </font>
    <font>
      <sz val="10"/>
      <color indexed="12"/>
      <name val="Arial MT"/>
    </font>
    <font>
      <b/>
      <sz val="12"/>
      <name val="Arial"/>
      <family val="2"/>
    </font>
    <font>
      <b/>
      <sz val="12"/>
      <name val="Arial MT"/>
    </font>
    <font>
      <vertAlign val="superscript"/>
      <sz val="10"/>
      <name val="Arial"/>
      <family val="2"/>
    </font>
    <font>
      <b/>
      <vertAlign val="superscript"/>
      <sz val="10"/>
      <name val="Arial"/>
      <family val="2"/>
    </font>
    <font>
      <sz val="12"/>
      <color indexed="12"/>
      <name val="Arial"/>
      <family val="2"/>
    </font>
    <font>
      <vertAlign val="superscript"/>
      <sz val="12"/>
      <name val="Arial"/>
      <family val="2"/>
    </font>
    <font>
      <i/>
      <sz val="12"/>
      <name val="Arial MT"/>
    </font>
    <font>
      <b/>
      <u/>
      <sz val="12"/>
      <name val="Arial"/>
      <family val="2"/>
    </font>
    <font>
      <vertAlign val="superscript"/>
      <sz val="8"/>
      <name val="Arial"/>
      <family val="2"/>
    </font>
    <font>
      <b/>
      <vertAlign val="superscript"/>
      <sz val="10"/>
      <color indexed="8"/>
      <name val="Arial"/>
      <family val="2"/>
    </font>
    <font>
      <u/>
      <sz val="10"/>
      <color indexed="12"/>
      <name val="Arial"/>
      <family val="2"/>
    </font>
    <font>
      <b/>
      <vertAlign val="superscript"/>
      <sz val="12"/>
      <name val="Arial"/>
      <family val="2"/>
    </font>
    <font>
      <b/>
      <i/>
      <sz val="10"/>
      <name val="Arial"/>
      <family val="2"/>
    </font>
    <font>
      <sz val="14"/>
      <name val="Arial"/>
      <family val="2"/>
    </font>
    <font>
      <b/>
      <sz val="18"/>
      <name val="Arial MT"/>
    </font>
    <font>
      <sz val="14"/>
      <color indexed="10"/>
      <name val="Arial MT"/>
    </font>
    <font>
      <b/>
      <sz val="14"/>
      <name val="Arial MT"/>
    </font>
    <font>
      <b/>
      <sz val="14"/>
      <color indexed="10"/>
      <name val="Arial MT"/>
    </font>
    <font>
      <i/>
      <sz val="14"/>
      <name val="Arial"/>
      <family val="2"/>
    </font>
    <font>
      <vertAlign val="superscript"/>
      <sz val="14"/>
      <name val="Arial"/>
      <family val="2"/>
    </font>
    <font>
      <sz val="10"/>
      <name val="Arial"/>
      <family val="2"/>
    </font>
    <font>
      <sz val="14"/>
      <color indexed="12"/>
      <name val="Arial"/>
      <family val="2"/>
    </font>
    <font>
      <b/>
      <i/>
      <vertAlign val="superscript"/>
      <sz val="10"/>
      <color indexed="8"/>
      <name val="Arial"/>
      <family val="2"/>
    </font>
    <font>
      <b/>
      <sz val="11"/>
      <name val="Arial"/>
      <family val="2"/>
    </font>
    <font>
      <b/>
      <i/>
      <sz val="11"/>
      <name val="Arial"/>
      <family val="2"/>
    </font>
    <font>
      <sz val="10"/>
      <color theme="1"/>
      <name val="Arial"/>
      <family val="2"/>
    </font>
    <font>
      <b/>
      <sz val="10"/>
      <color theme="1"/>
      <name val="Arial"/>
      <family val="2"/>
    </font>
    <font>
      <sz val="10"/>
      <color rgb="FFFF0000"/>
      <name val="Arial"/>
      <family val="2"/>
    </font>
    <font>
      <i/>
      <sz val="10"/>
      <color theme="1"/>
      <name val="Arial"/>
      <family val="2"/>
    </font>
    <font>
      <b/>
      <i/>
      <sz val="10"/>
      <color theme="1"/>
      <name val="Arial"/>
      <family val="2"/>
    </font>
    <font>
      <sz val="12"/>
      <color theme="1"/>
      <name val="Arial"/>
      <family val="2"/>
    </font>
    <font>
      <i/>
      <sz val="12"/>
      <color theme="1"/>
      <name val="Arial"/>
      <family val="2"/>
    </font>
    <font>
      <sz val="10"/>
      <color theme="3" tint="0.39997558519241921"/>
      <name val="Arial"/>
      <family val="2"/>
    </font>
    <font>
      <i/>
      <sz val="10"/>
      <color theme="3" tint="0.39997558519241921"/>
      <name val="Arial"/>
      <family val="2"/>
    </font>
    <font>
      <b/>
      <sz val="10"/>
      <color rgb="FF112277"/>
      <name val="Arial"/>
      <family val="2"/>
    </font>
    <font>
      <sz val="10"/>
      <color rgb="FF000000"/>
      <name val="Arial"/>
      <family val="2"/>
    </font>
    <font>
      <sz val="10"/>
      <color theme="0" tint="-0.249977111117893"/>
      <name val="Arial"/>
      <family val="2"/>
    </font>
    <font>
      <sz val="12"/>
      <color rgb="FFFF0000"/>
      <name val="Arial"/>
      <family val="2"/>
    </font>
    <font>
      <b/>
      <i/>
      <vertAlign val="superscript"/>
      <sz val="10"/>
      <color theme="1"/>
      <name val="Arial"/>
      <family val="2"/>
    </font>
    <font>
      <i/>
      <sz val="10"/>
      <color rgb="FFFF0000"/>
      <name val="Arial"/>
      <family val="2"/>
    </font>
    <font>
      <b/>
      <sz val="10"/>
      <color theme="9"/>
      <name val="Arial"/>
      <family val="2"/>
    </font>
    <font>
      <b/>
      <sz val="11"/>
      <color theme="1"/>
      <name val="Arial"/>
      <family val="2"/>
    </font>
    <font>
      <sz val="11"/>
      <color theme="1"/>
      <name val="Arial"/>
      <family val="2"/>
    </font>
    <font>
      <sz val="10"/>
      <color theme="0" tint="-0.34998626667073579"/>
      <name val="Arial"/>
      <family val="2"/>
    </font>
    <font>
      <i/>
      <sz val="10"/>
      <color theme="0" tint="-0.249977111117893"/>
      <name val="Arial"/>
      <family val="2"/>
    </font>
    <font>
      <sz val="8"/>
      <color theme="1"/>
      <name val="Arial"/>
      <family val="2"/>
    </font>
    <font>
      <sz val="9"/>
      <color theme="1"/>
      <name val="Arial"/>
      <family val="2"/>
    </font>
    <font>
      <i/>
      <sz val="11"/>
      <name val="Arial"/>
      <family val="2"/>
    </font>
    <font>
      <sz val="12"/>
      <color theme="0"/>
      <name val="Arial"/>
      <family val="2"/>
    </font>
    <font>
      <i/>
      <sz val="11"/>
      <color theme="1"/>
      <name val="Arial"/>
      <family val="2"/>
    </font>
    <font>
      <sz val="10"/>
      <color theme="0"/>
      <name val="Arial"/>
      <family val="2"/>
    </font>
    <font>
      <b/>
      <sz val="10"/>
      <color rgb="FFFF0000"/>
      <name val="Arial"/>
      <family val="2"/>
    </font>
    <font>
      <sz val="12"/>
      <color rgb="FF0000FF"/>
      <name val="Arial"/>
      <family val="2"/>
    </font>
    <font>
      <b/>
      <vertAlign val="superscript"/>
      <sz val="10"/>
      <color theme="1"/>
      <name val="Arial"/>
      <family val="2"/>
    </font>
    <font>
      <sz val="11"/>
      <name val="Arial MT"/>
    </font>
    <font>
      <b/>
      <sz val="8"/>
      <color rgb="FF112277"/>
      <name val="Arial"/>
      <family val="2"/>
    </font>
    <font>
      <sz val="9"/>
      <color indexed="8"/>
      <name val="Arial"/>
      <family val="2"/>
    </font>
    <font>
      <sz val="9"/>
      <name val="Arial"/>
      <family val="2"/>
    </font>
    <font>
      <vertAlign val="superscript"/>
      <sz val="9"/>
      <name val="Arial"/>
      <family val="2"/>
    </font>
    <font>
      <vertAlign val="superscript"/>
      <sz val="9"/>
      <color indexed="8"/>
      <name val="Arial"/>
      <family val="2"/>
    </font>
    <font>
      <b/>
      <sz val="12"/>
      <color theme="1"/>
      <name val="Arial"/>
      <family val="2"/>
    </font>
    <font>
      <b/>
      <sz val="12"/>
      <color indexed="8"/>
      <name val="Arial"/>
      <family val="2"/>
    </font>
    <font>
      <vertAlign val="superscript"/>
      <sz val="12"/>
      <color indexed="8"/>
      <name val="Arial"/>
      <family val="2"/>
    </font>
    <font>
      <i/>
      <sz val="9"/>
      <color theme="1"/>
      <name val="Arial"/>
      <family val="2"/>
    </font>
    <font>
      <i/>
      <sz val="9"/>
      <name val="Arial"/>
      <family val="2"/>
    </font>
    <font>
      <sz val="12"/>
      <color indexed="8"/>
      <name val="Arial"/>
      <family val="2"/>
    </font>
    <font>
      <vertAlign val="superscript"/>
      <sz val="9"/>
      <color theme="1"/>
      <name val="Arial"/>
      <family val="2"/>
    </font>
    <font>
      <sz val="10"/>
      <name val="Arial"/>
      <family val="2"/>
    </font>
    <font>
      <b/>
      <sz val="14"/>
      <color rgb="FF000000"/>
      <name val="Calibri"/>
      <family val="2"/>
    </font>
    <font>
      <sz val="10"/>
      <color rgb="FF0000FF"/>
      <name val="Arial"/>
      <family val="2"/>
    </font>
    <font>
      <u/>
      <sz val="12"/>
      <color rgb="FF0000FF"/>
      <name val="Arial"/>
      <family val="2"/>
    </font>
    <font>
      <sz val="12"/>
      <color rgb="FFFF0000"/>
      <name val="Arial MT"/>
    </font>
    <font>
      <i/>
      <sz val="12"/>
      <color rgb="FFFF0000"/>
      <name val="Arial"/>
      <family val="2"/>
    </font>
    <font>
      <b/>
      <i/>
      <sz val="10"/>
      <color rgb="FFFF0000"/>
      <name val="Arial"/>
      <family val="2"/>
    </font>
    <font>
      <sz val="9"/>
      <color rgb="FFFF0000"/>
      <name val="Arial"/>
      <family val="2"/>
    </font>
    <font>
      <vertAlign val="superscript"/>
      <sz val="10"/>
      <color theme="1"/>
      <name val="Arial"/>
      <family val="2"/>
    </font>
    <font>
      <u/>
      <sz val="12"/>
      <color indexed="12"/>
      <name val="Arial"/>
      <family val="2"/>
    </font>
    <font>
      <strike/>
      <sz val="12"/>
      <color rgb="FF0000FF"/>
      <name val="Arial"/>
      <family val="2"/>
    </font>
    <font>
      <sz val="18"/>
      <name val="Arial"/>
      <family val="2"/>
    </font>
    <font>
      <u/>
      <sz val="12"/>
      <name val="Arial"/>
      <family val="2"/>
    </font>
    <font>
      <strike/>
      <sz val="12"/>
      <name val="Arial"/>
      <family val="2"/>
    </font>
    <font>
      <vertAlign val="superscript"/>
      <sz val="14"/>
      <name val="Arial MT"/>
    </font>
  </fonts>
  <fills count="11">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0" tint="-0.14999847407452621"/>
        <bgColor indexed="64"/>
      </patternFill>
    </fill>
    <fill>
      <patternFill patternType="solid">
        <fgColor indexed="65"/>
        <bgColor theme="0"/>
      </patternFill>
    </fill>
    <fill>
      <patternFill patternType="solid">
        <fgColor theme="0"/>
        <bgColor theme="0"/>
      </patternFill>
    </fill>
    <fill>
      <patternFill patternType="solid">
        <fgColor indexed="65"/>
        <bgColor indexed="64"/>
      </patternFill>
    </fill>
    <fill>
      <patternFill patternType="solid">
        <fgColor auto="1"/>
        <bgColor theme="0"/>
      </patternFill>
    </fill>
    <fill>
      <patternFill patternType="solid">
        <fgColor indexed="9"/>
        <bgColor theme="0"/>
      </patternFill>
    </fill>
  </fills>
  <borders count="62">
    <border>
      <left/>
      <right/>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Dashed">
        <color indexed="64"/>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style="medium">
        <color indexed="64"/>
      </top>
      <bottom style="medium">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bottom style="thin">
        <color indexed="64"/>
      </bottom>
      <diagonal/>
    </border>
    <border>
      <left style="thin">
        <color theme="0"/>
      </left>
      <right style="thin">
        <color theme="0"/>
      </right>
      <top style="medium">
        <color indexed="64"/>
      </top>
      <bottom style="thin">
        <color indexed="64"/>
      </bottom>
      <diagonal/>
    </border>
    <border>
      <left/>
      <right style="thin">
        <color theme="0"/>
      </right>
      <top style="thin">
        <color theme="0"/>
      </top>
      <bottom style="thin">
        <color theme="0"/>
      </bottom>
      <diagonal/>
    </border>
    <border>
      <left style="thin">
        <color theme="0"/>
      </left>
      <right/>
      <top style="medium">
        <color indexed="64"/>
      </top>
      <bottom style="thin">
        <color indexed="64"/>
      </bottom>
      <diagonal/>
    </border>
    <border>
      <left style="thin">
        <color theme="0"/>
      </left>
      <right style="thin">
        <color theme="0"/>
      </right>
      <top style="thin">
        <color theme="0"/>
      </top>
      <bottom style="thin">
        <color indexed="64"/>
      </bottom>
      <diagonal/>
    </border>
    <border>
      <left/>
      <right style="thin">
        <color theme="0"/>
      </right>
      <top/>
      <bottom style="thin">
        <color theme="0"/>
      </bottom>
      <diagonal/>
    </border>
    <border>
      <left/>
      <right style="thin">
        <color theme="0"/>
      </right>
      <top style="thin">
        <color theme="0"/>
      </top>
      <bottom style="thin">
        <color indexed="64"/>
      </bottom>
      <diagonal/>
    </border>
    <border>
      <left/>
      <right style="thin">
        <color theme="0"/>
      </right>
      <top style="thin">
        <color theme="0"/>
      </top>
      <bottom style="medium">
        <color indexed="64"/>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theme="0"/>
      </right>
      <top/>
      <bottom/>
      <diagonal/>
    </border>
    <border>
      <left style="thin">
        <color theme="0"/>
      </left>
      <right/>
      <top/>
      <bottom style="medium">
        <color indexed="64"/>
      </bottom>
      <diagonal/>
    </border>
    <border>
      <left style="thin">
        <color theme="0"/>
      </left>
      <right/>
      <top style="thin">
        <color theme="0"/>
      </top>
      <bottom style="thin">
        <color theme="0"/>
      </bottom>
      <diagonal/>
    </border>
    <border>
      <left style="thin">
        <color theme="0"/>
      </left>
      <right style="thin">
        <color theme="0"/>
      </right>
      <top style="medium">
        <color indexed="64"/>
      </top>
      <bottom style="thin">
        <color theme="0"/>
      </bottom>
      <diagonal/>
    </border>
    <border>
      <left/>
      <right/>
      <top style="thin">
        <color theme="0"/>
      </top>
      <bottom style="thin">
        <color theme="0"/>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thin">
        <color theme="0"/>
      </top>
      <bottom style="medium">
        <color indexed="64"/>
      </bottom>
      <diagonal/>
    </border>
    <border>
      <left/>
      <right style="thin">
        <color theme="0"/>
      </right>
      <top/>
      <bottom/>
      <diagonal/>
    </border>
    <border>
      <left style="thin">
        <color theme="0"/>
      </left>
      <right/>
      <top/>
      <bottom style="thin">
        <color theme="0"/>
      </bottom>
      <diagonal/>
    </border>
    <border>
      <left/>
      <right style="thin">
        <color theme="0"/>
      </right>
      <top style="medium">
        <color indexed="64"/>
      </top>
      <bottom style="thin">
        <color indexed="64"/>
      </bottom>
      <diagonal/>
    </border>
    <border>
      <left style="thin">
        <color theme="0"/>
      </left>
      <right/>
      <top style="thin">
        <color theme="0"/>
      </top>
      <bottom/>
      <diagonal/>
    </border>
    <border>
      <left/>
      <right style="thin">
        <color indexed="64"/>
      </right>
      <top style="medium">
        <color indexed="64"/>
      </top>
      <bottom style="thin">
        <color indexed="64"/>
      </bottom>
      <diagonal/>
    </border>
    <border>
      <left style="thin">
        <color theme="0"/>
      </left>
      <right/>
      <top/>
      <bottom/>
      <diagonal/>
    </border>
    <border>
      <left/>
      <right style="thin">
        <color indexed="64"/>
      </right>
      <top style="thin">
        <color theme="0"/>
      </top>
      <bottom style="thin">
        <color theme="0"/>
      </bottom>
      <diagonal/>
    </border>
    <border>
      <left/>
      <right style="thin">
        <color indexed="64"/>
      </right>
      <top style="thin">
        <color theme="0"/>
      </top>
      <bottom style="medium">
        <color indexed="64"/>
      </bottom>
      <diagonal/>
    </border>
    <border>
      <left style="thin">
        <color theme="0"/>
      </left>
      <right style="mediumDashed">
        <color indexed="64"/>
      </right>
      <top style="medium">
        <color indexed="64"/>
      </top>
      <bottom style="thin">
        <color indexed="64"/>
      </bottom>
      <diagonal/>
    </border>
    <border>
      <left style="thin">
        <color theme="0"/>
      </left>
      <right style="mediumDashed">
        <color indexed="64"/>
      </right>
      <top/>
      <bottom style="thin">
        <color theme="0"/>
      </bottom>
      <diagonal/>
    </border>
    <border>
      <left style="thin">
        <color theme="0"/>
      </left>
      <right style="mediumDashed">
        <color indexed="64"/>
      </right>
      <top style="thin">
        <color theme="0"/>
      </top>
      <bottom style="thin">
        <color theme="0"/>
      </bottom>
      <diagonal/>
    </border>
    <border>
      <left style="thin">
        <color theme="0"/>
      </left>
      <right style="mediumDashed">
        <color indexed="64"/>
      </right>
      <top style="thin">
        <color theme="0"/>
      </top>
      <bottom style="medium">
        <color indexed="64"/>
      </bottom>
      <diagonal/>
    </border>
    <border>
      <left/>
      <right/>
      <top style="thin">
        <color theme="0"/>
      </top>
      <bottom/>
      <diagonal/>
    </border>
    <border>
      <left/>
      <right style="thin">
        <color theme="0"/>
      </right>
      <top/>
      <bottom style="thin">
        <color indexed="64"/>
      </bottom>
      <diagonal/>
    </border>
    <border>
      <left style="thin">
        <color theme="0"/>
      </left>
      <right style="dotted">
        <color indexed="64"/>
      </right>
      <top style="medium">
        <color indexed="64"/>
      </top>
      <bottom style="thin">
        <color indexed="64"/>
      </bottom>
      <diagonal/>
    </border>
    <border>
      <left style="thin">
        <color theme="0"/>
      </left>
      <right style="dotted">
        <color indexed="64"/>
      </right>
      <top/>
      <bottom style="thin">
        <color theme="0"/>
      </bottom>
      <diagonal/>
    </border>
    <border>
      <left style="thin">
        <color theme="0"/>
      </left>
      <right style="dotted">
        <color indexed="64"/>
      </right>
      <top style="thin">
        <color theme="0"/>
      </top>
      <bottom style="thin">
        <color theme="0"/>
      </bottom>
      <diagonal/>
    </border>
    <border>
      <left style="thin">
        <color theme="0"/>
      </left>
      <right style="dotted">
        <color indexed="64"/>
      </right>
      <top style="thin">
        <color theme="0"/>
      </top>
      <bottom style="medium">
        <color indexed="64"/>
      </bottom>
      <diagonal/>
    </border>
    <border>
      <left/>
      <right/>
      <top/>
      <bottom style="thin">
        <color theme="0"/>
      </bottom>
      <diagonal/>
    </border>
    <border>
      <left/>
      <right style="thin">
        <color theme="0"/>
      </right>
      <top style="thin">
        <color theme="0"/>
      </top>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style="medium">
        <color indexed="64"/>
      </left>
      <right style="thin">
        <color theme="0"/>
      </right>
      <top style="medium">
        <color indexed="64"/>
      </top>
      <bottom/>
      <diagonal/>
    </border>
    <border>
      <left style="medium">
        <color indexed="64"/>
      </left>
      <right style="thin">
        <color theme="0"/>
      </right>
      <top/>
      <bottom style="thin">
        <color indexed="64"/>
      </bottom>
      <diagonal/>
    </border>
    <border>
      <left/>
      <right/>
      <top style="thin">
        <color theme="0"/>
      </top>
      <bottom style="medium">
        <color indexed="64"/>
      </bottom>
      <diagonal/>
    </border>
    <border>
      <left style="thin">
        <color indexed="64"/>
      </left>
      <right style="thin">
        <color indexed="64"/>
      </right>
      <top/>
      <bottom/>
      <diagonal/>
    </border>
  </borders>
  <cellStyleXfs count="22">
    <xf numFmtId="0" fontId="0" fillId="0" borderId="0"/>
    <xf numFmtId="43" fontId="51" fillId="0" borderId="0" applyFont="0" applyFill="0" applyBorder="0" applyAlignment="0" applyProtection="0"/>
    <xf numFmtId="43" fontId="3" fillId="0" borderId="0" applyFont="0" applyFill="0" applyBorder="0" applyAlignment="0" applyProtection="0"/>
    <xf numFmtId="43" fontId="22"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3" fillId="0" borderId="0"/>
    <xf numFmtId="0" fontId="3" fillId="0" borderId="0"/>
    <xf numFmtId="0" fontId="22" fillId="0" borderId="0"/>
    <xf numFmtId="0" fontId="46" fillId="0" borderId="0"/>
    <xf numFmtId="164" fontId="13" fillId="0" borderId="0"/>
    <xf numFmtId="164" fontId="13" fillId="0" borderId="0"/>
    <xf numFmtId="0" fontId="12" fillId="0" borderId="0"/>
    <xf numFmtId="9" fontId="51" fillId="0" borderId="0" applyFont="0" applyFill="0" applyBorder="0" applyAlignment="0" applyProtection="0"/>
    <xf numFmtId="9" fontId="3" fillId="0" borderId="0" applyFont="0" applyFill="0" applyBorder="0" applyAlignment="0" applyProtection="0"/>
    <xf numFmtId="9" fontId="22" fillId="0" borderId="0" applyFont="0" applyFill="0" applyBorder="0" applyAlignment="0" applyProtection="0"/>
    <xf numFmtId="0" fontId="1" fillId="0" borderId="0"/>
    <xf numFmtId="0" fontId="3" fillId="0" borderId="0">
      <alignment vertical="top"/>
    </xf>
    <xf numFmtId="0" fontId="3" fillId="0" borderId="0"/>
    <xf numFmtId="0" fontId="51" fillId="0" borderId="0"/>
    <xf numFmtId="43" fontId="51" fillId="0" borderId="0" applyFont="0" applyFill="0" applyBorder="0" applyAlignment="0" applyProtection="0"/>
    <xf numFmtId="0" fontId="93" fillId="0" borderId="0"/>
  </cellStyleXfs>
  <cellXfs count="1292">
    <xf numFmtId="0" fontId="0" fillId="0" borderId="0" xfId="0"/>
    <xf numFmtId="0" fontId="0" fillId="4" borderId="0" xfId="0" applyFont="1" applyFill="1" applyBorder="1" applyAlignment="1"/>
    <xf numFmtId="0" fontId="52" fillId="4" borderId="0" xfId="0" applyFont="1" applyFill="1" applyBorder="1" applyAlignment="1">
      <alignment horizontal="left" vertical="top" wrapText="1"/>
    </xf>
    <xf numFmtId="0" fontId="0" fillId="4" borderId="0" xfId="0" applyFont="1" applyFill="1" applyBorder="1" applyAlignment="1">
      <alignment horizontal="right"/>
    </xf>
    <xf numFmtId="0" fontId="52" fillId="4" borderId="0" xfId="0" applyFont="1" applyFill="1" applyBorder="1" applyAlignment="1"/>
    <xf numFmtId="0" fontId="0" fillId="4" borderId="0" xfId="0" applyFill="1" applyBorder="1" applyAlignment="1"/>
    <xf numFmtId="0" fontId="54" fillId="4" borderId="0" xfId="0" applyFont="1" applyFill="1" applyBorder="1" applyAlignment="1">
      <alignment horizontal="right"/>
    </xf>
    <xf numFmtId="0" fontId="55" fillId="4" borderId="1" xfId="0" applyFont="1" applyFill="1" applyBorder="1" applyAlignment="1"/>
    <xf numFmtId="0" fontId="0" fillId="4" borderId="0" xfId="0" applyFont="1" applyFill="1" applyBorder="1"/>
    <xf numFmtId="0" fontId="55" fillId="4" borderId="1" xfId="0" applyFont="1" applyFill="1" applyBorder="1"/>
    <xf numFmtId="164" fontId="14" fillId="2" borderId="0" xfId="10" applyFont="1" applyFill="1" applyBorder="1" applyAlignment="1">
      <alignment horizontal="left"/>
    </xf>
    <xf numFmtId="3" fontId="0" fillId="4" borderId="0" xfId="0" applyNumberFormat="1" applyFont="1" applyFill="1" applyBorder="1" applyAlignment="1"/>
    <xf numFmtId="167" fontId="54" fillId="4" borderId="1" xfId="1" applyNumberFormat="1" applyFont="1" applyFill="1" applyBorder="1" applyAlignment="1">
      <alignment horizontal="right"/>
    </xf>
    <xf numFmtId="164" fontId="15" fillId="0" borderId="0" xfId="10" applyFont="1"/>
    <xf numFmtId="164" fontId="22" fillId="0" borderId="0" xfId="10" applyFont="1"/>
    <xf numFmtId="164" fontId="6" fillId="0" borderId="0" xfId="10" applyFont="1"/>
    <xf numFmtId="164" fontId="6" fillId="0" borderId="0" xfId="10" quotePrefix="1" applyFont="1" applyAlignment="1">
      <alignment horizontal="right"/>
    </xf>
    <xf numFmtId="164" fontId="23" fillId="0" borderId="0" xfId="10" applyFont="1" applyAlignment="1">
      <alignment horizontal="right"/>
    </xf>
    <xf numFmtId="164" fontId="23" fillId="0" borderId="0" xfId="10" applyFont="1"/>
    <xf numFmtId="0" fontId="23" fillId="0" borderId="0" xfId="8" applyFont="1"/>
    <xf numFmtId="164" fontId="6" fillId="0" borderId="0" xfId="10" applyFont="1" applyAlignment="1">
      <alignment horizontal="right"/>
    </xf>
    <xf numFmtId="167" fontId="3" fillId="0" borderId="0" xfId="3" applyNumberFormat="1" applyFont="1"/>
    <xf numFmtId="167" fontId="3" fillId="0" borderId="0" xfId="3" quotePrefix="1" applyNumberFormat="1" applyFont="1" applyAlignment="1">
      <alignment horizontal="right"/>
    </xf>
    <xf numFmtId="167" fontId="3" fillId="0" borderId="0" xfId="3" applyNumberFormat="1" applyFont="1" applyFill="1"/>
    <xf numFmtId="167" fontId="15" fillId="0" borderId="0" xfId="3" applyNumberFormat="1" applyFont="1"/>
    <xf numFmtId="167" fontId="15" fillId="0" borderId="0" xfId="3" applyNumberFormat="1" applyFont="1" applyFill="1"/>
    <xf numFmtId="168" fontId="15" fillId="0" borderId="0" xfId="10" applyNumberFormat="1" applyFont="1" applyProtection="1"/>
    <xf numFmtId="3" fontId="3" fillId="0" borderId="0" xfId="12" applyNumberFormat="1" applyFont="1" applyFill="1"/>
    <xf numFmtId="168" fontId="24" fillId="0" borderId="0" xfId="10" applyNumberFormat="1" applyFont="1" applyProtection="1"/>
    <xf numFmtId="167" fontId="25" fillId="0" borderId="0" xfId="3" applyNumberFormat="1" applyFont="1" applyFill="1"/>
    <xf numFmtId="167" fontId="15" fillId="0" borderId="0" xfId="3" applyNumberFormat="1" applyFont="1" applyAlignment="1">
      <alignment horizontal="left"/>
    </xf>
    <xf numFmtId="167" fontId="24" fillId="0" borderId="0" xfId="3" applyNumberFormat="1" applyFont="1"/>
    <xf numFmtId="3" fontId="15" fillId="0" borderId="0" xfId="10" applyNumberFormat="1" applyFont="1" applyAlignment="1"/>
    <xf numFmtId="164" fontId="3" fillId="0" borderId="0" xfId="10" applyFont="1" applyFill="1"/>
    <xf numFmtId="164" fontId="15" fillId="3" borderId="0" xfId="10" applyFont="1" applyFill="1"/>
    <xf numFmtId="0" fontId="26" fillId="2" borderId="0" xfId="0" applyFont="1" applyFill="1"/>
    <xf numFmtId="166" fontId="0" fillId="4" borderId="0" xfId="0" applyNumberFormat="1" applyFont="1" applyFill="1" applyBorder="1" applyAlignment="1">
      <alignment horizontal="right"/>
    </xf>
    <xf numFmtId="166" fontId="0" fillId="4" borderId="0" xfId="0" applyNumberFormat="1" applyFont="1" applyFill="1" applyBorder="1" applyAlignment="1"/>
    <xf numFmtId="0" fontId="0" fillId="4" borderId="0" xfId="0" applyFill="1"/>
    <xf numFmtId="0" fontId="3" fillId="4" borderId="0" xfId="6" applyFill="1"/>
    <xf numFmtId="166" fontId="3" fillId="4" borderId="0" xfId="6" applyNumberFormat="1" applyFont="1" applyFill="1"/>
    <xf numFmtId="167" fontId="54" fillId="4" borderId="0" xfId="1" applyNumberFormat="1" applyFont="1" applyFill="1" applyAlignment="1">
      <alignment horizontal="right"/>
    </xf>
    <xf numFmtId="0" fontId="0" fillId="4" borderId="0" xfId="0" applyFill="1" applyAlignment="1"/>
    <xf numFmtId="164" fontId="26" fillId="2" borderId="2" xfId="10" applyFont="1" applyFill="1" applyBorder="1" applyAlignment="1">
      <alignment horizontal="right"/>
    </xf>
    <xf numFmtId="164" fontId="27" fillId="2" borderId="2" xfId="10" applyFont="1" applyFill="1" applyBorder="1" applyAlignment="1">
      <alignment horizontal="right"/>
    </xf>
    <xf numFmtId="164" fontId="14" fillId="4" borderId="0" xfId="10" applyFont="1" applyFill="1" applyBorder="1"/>
    <xf numFmtId="164" fontId="13" fillId="2" borderId="0" xfId="10" applyFont="1" applyFill="1" applyBorder="1"/>
    <xf numFmtId="0" fontId="0" fillId="4" borderId="0" xfId="0" applyFont="1" applyFill="1" applyBorder="1" applyAlignment="1">
      <alignment horizontal="left" vertical="top" indent="1"/>
    </xf>
    <xf numFmtId="0" fontId="52" fillId="4" borderId="0" xfId="0" applyFont="1" applyFill="1" applyBorder="1" applyAlignment="1">
      <alignment horizontal="left" vertical="top" indent="1"/>
    </xf>
    <xf numFmtId="0" fontId="56" fillId="4" borderId="0" xfId="0" applyFont="1" applyFill="1" applyBorder="1" applyAlignment="1"/>
    <xf numFmtId="0" fontId="14" fillId="4" borderId="0" xfId="6" applyFont="1" applyFill="1"/>
    <xf numFmtId="0" fontId="3" fillId="4" borderId="0" xfId="0" applyFont="1" applyFill="1"/>
    <xf numFmtId="0" fontId="11" fillId="4" borderId="0" xfId="0" applyFont="1" applyFill="1" applyBorder="1" applyAlignment="1">
      <alignment horizontal="right"/>
    </xf>
    <xf numFmtId="0" fontId="26" fillId="4" borderId="0" xfId="0" applyFont="1" applyFill="1"/>
    <xf numFmtId="0" fontId="14" fillId="4" borderId="0" xfId="0" applyFont="1" applyFill="1"/>
    <xf numFmtId="0" fontId="20" fillId="4" borderId="0" xfId="0" applyFont="1" applyFill="1" applyAlignment="1">
      <alignment horizontal="right"/>
    </xf>
    <xf numFmtId="3" fontId="20" fillId="4" borderId="0" xfId="0" applyNumberFormat="1" applyFont="1" applyFill="1" applyAlignment="1">
      <alignment horizontal="right"/>
    </xf>
    <xf numFmtId="3" fontId="20" fillId="4" borderId="1" xfId="0" applyNumberFormat="1" applyFont="1" applyFill="1" applyBorder="1" applyAlignment="1">
      <alignment horizontal="right"/>
    </xf>
    <xf numFmtId="0" fontId="0" fillId="4" borderId="3" xfId="0" applyFill="1" applyBorder="1"/>
    <xf numFmtId="166" fontId="0" fillId="4" borderId="0" xfId="0" applyNumberFormat="1" applyFill="1" applyAlignment="1">
      <alignment horizontal="right"/>
    </xf>
    <xf numFmtId="0" fontId="0" fillId="4" borderId="0" xfId="0" applyFill="1" applyBorder="1"/>
    <xf numFmtId="166" fontId="0" fillId="4" borderId="0" xfId="0" applyNumberFormat="1" applyFill="1" applyBorder="1" applyAlignment="1">
      <alignment horizontal="right"/>
    </xf>
    <xf numFmtId="0" fontId="52" fillId="4" borderId="0" xfId="0" applyFont="1" applyFill="1" applyBorder="1" applyAlignment="1">
      <alignment horizontal="right"/>
    </xf>
    <xf numFmtId="0" fontId="52" fillId="4" borderId="0" xfId="0" applyFont="1" applyFill="1" applyBorder="1"/>
    <xf numFmtId="166" fontId="0" fillId="4" borderId="0" xfId="0" applyNumberFormat="1" applyFill="1" applyBorder="1" applyAlignment="1"/>
    <xf numFmtId="3" fontId="54" fillId="4" borderId="0" xfId="0" applyNumberFormat="1" applyFont="1" applyFill="1" applyAlignment="1">
      <alignment horizontal="right"/>
    </xf>
    <xf numFmtId="0" fontId="52" fillId="4" borderId="0" xfId="0" applyFont="1" applyFill="1" applyBorder="1" applyAlignment="1">
      <alignment horizontal="left" indent="1"/>
    </xf>
    <xf numFmtId="0" fontId="0" fillId="4" borderId="0" xfId="0" applyFont="1" applyFill="1" applyBorder="1" applyAlignment="1">
      <alignment horizontal="left" vertical="top" wrapText="1" indent="2"/>
    </xf>
    <xf numFmtId="0" fontId="0" fillId="4" borderId="0" xfId="0" applyFont="1" applyFill="1"/>
    <xf numFmtId="0" fontId="54" fillId="4" borderId="1" xfId="0" applyFont="1" applyFill="1" applyBorder="1" applyAlignment="1">
      <alignment horizontal="left" vertical="top" wrapText="1"/>
    </xf>
    <xf numFmtId="0" fontId="52" fillId="4" borderId="0" xfId="0" applyFont="1" applyFill="1"/>
    <xf numFmtId="164" fontId="13" fillId="4" borderId="0" xfId="10" applyFont="1" applyFill="1" applyBorder="1"/>
    <xf numFmtId="164" fontId="20" fillId="4" borderId="0" xfId="10" applyFont="1" applyFill="1" applyBorder="1" applyAlignment="1">
      <alignment horizontal="left"/>
    </xf>
    <xf numFmtId="166" fontId="52" fillId="4" borderId="0" xfId="0" applyNumberFormat="1" applyFont="1" applyFill="1" applyBorder="1" applyAlignment="1">
      <alignment horizontal="right"/>
    </xf>
    <xf numFmtId="0" fontId="52" fillId="4" borderId="4" xfId="0" applyFont="1" applyFill="1" applyBorder="1" applyAlignment="1"/>
    <xf numFmtId="0" fontId="52" fillId="4" borderId="4" xfId="0" applyFont="1" applyFill="1" applyBorder="1" applyAlignment="1">
      <alignment horizontal="right"/>
    </xf>
    <xf numFmtId="0" fontId="26" fillId="4" borderId="0" xfId="6" applyFont="1" applyFill="1"/>
    <xf numFmtId="0" fontId="3" fillId="4" borderId="0" xfId="6" applyFont="1" applyFill="1" applyBorder="1" applyAlignment="1"/>
    <xf numFmtId="167" fontId="11" fillId="4" borderId="0" xfId="1" applyNumberFormat="1" applyFont="1" applyFill="1" applyAlignment="1"/>
    <xf numFmtId="0" fontId="12" fillId="4" borderId="5" xfId="6" applyFont="1" applyFill="1" applyBorder="1" applyAlignment="1"/>
    <xf numFmtId="0" fontId="3" fillId="4" borderId="5" xfId="6" applyFont="1" applyFill="1" applyBorder="1" applyAlignment="1"/>
    <xf numFmtId="0" fontId="12" fillId="4" borderId="0" xfId="6" applyFont="1" applyFill="1" applyAlignment="1"/>
    <xf numFmtId="0" fontId="3" fillId="4" borderId="0" xfId="6" applyFont="1" applyFill="1" applyAlignment="1"/>
    <xf numFmtId="0" fontId="0" fillId="4" borderId="0" xfId="0" applyFont="1" applyFill="1" applyAlignment="1">
      <alignment horizontal="left" vertical="top" indent="1"/>
    </xf>
    <xf numFmtId="0" fontId="52" fillId="4" borderId="4" xfId="0" applyFont="1" applyFill="1" applyBorder="1"/>
    <xf numFmtId="0" fontId="52" fillId="4" borderId="3" xfId="0" applyFont="1" applyFill="1" applyBorder="1" applyAlignment="1">
      <alignment horizontal="right"/>
    </xf>
    <xf numFmtId="0" fontId="0" fillId="4" borderId="1" xfId="0" applyFill="1" applyBorder="1"/>
    <xf numFmtId="0" fontId="0" fillId="4" borderId="4" xfId="0" applyFill="1" applyBorder="1"/>
    <xf numFmtId="0" fontId="14" fillId="4" borderId="0" xfId="0" applyFont="1" applyFill="1" applyBorder="1"/>
    <xf numFmtId="9" fontId="14" fillId="4" borderId="0" xfId="0" applyNumberFormat="1" applyFont="1" applyFill="1" applyBorder="1" applyAlignment="1">
      <alignment horizontal="right"/>
    </xf>
    <xf numFmtId="0" fontId="20" fillId="4" borderId="0" xfId="0" applyFont="1" applyFill="1" applyBorder="1" applyAlignment="1">
      <alignment horizontal="right"/>
    </xf>
    <xf numFmtId="9" fontId="14" fillId="4" borderId="3" xfId="0" applyNumberFormat="1" applyFont="1" applyFill="1" applyBorder="1" applyAlignment="1">
      <alignment horizontal="right"/>
    </xf>
    <xf numFmtId="164" fontId="27" fillId="4" borderId="2" xfId="10" applyFont="1" applyFill="1" applyBorder="1"/>
    <xf numFmtId="0" fontId="54" fillId="4" borderId="6" xfId="0" applyFont="1" applyFill="1" applyBorder="1" applyAlignment="1">
      <alignment horizontal="right"/>
    </xf>
    <xf numFmtId="166" fontId="58" fillId="4" borderId="0" xfId="0" applyNumberFormat="1" applyFont="1" applyFill="1" applyAlignment="1">
      <alignment horizontal="right"/>
    </xf>
    <xf numFmtId="3" fontId="0" fillId="4" borderId="0" xfId="0" applyNumberFormat="1" applyFill="1" applyBorder="1" applyAlignment="1">
      <alignment horizontal="left" wrapText="1"/>
    </xf>
    <xf numFmtId="167" fontId="0" fillId="4" borderId="0" xfId="0" applyNumberFormat="1" applyFill="1"/>
    <xf numFmtId="0" fontId="0" fillId="4" borderId="0" xfId="0" applyFill="1" applyAlignment="1">
      <alignment vertical="top" wrapText="1"/>
    </xf>
    <xf numFmtId="0" fontId="52" fillId="4" borderId="5" xfId="0" applyFont="1" applyFill="1" applyBorder="1"/>
    <xf numFmtId="0" fontId="0" fillId="4" borderId="0" xfId="0" applyFont="1" applyFill="1" applyBorder="1" applyAlignment="1">
      <alignment horizontal="left" vertical="top" wrapText="1" indent="1"/>
    </xf>
    <xf numFmtId="0" fontId="14" fillId="4" borderId="0" xfId="0" applyFont="1" applyFill="1" applyAlignment="1">
      <alignment horizontal="right"/>
    </xf>
    <xf numFmtId="166" fontId="3" fillId="4" borderId="0" xfId="0" applyNumberFormat="1" applyFont="1" applyFill="1" applyBorder="1" applyAlignment="1">
      <alignment horizontal="right"/>
    </xf>
    <xf numFmtId="0" fontId="6" fillId="4" borderId="0" xfId="0" applyFont="1" applyFill="1" applyBorder="1" applyAlignment="1">
      <alignment horizontal="left" vertical="top"/>
    </xf>
    <xf numFmtId="166" fontId="3" fillId="4" borderId="0" xfId="0" applyNumberFormat="1" applyFont="1" applyFill="1" applyBorder="1" applyAlignment="1"/>
    <xf numFmtId="0" fontId="3" fillId="4" borderId="0" xfId="0" applyFont="1" applyFill="1" applyBorder="1" applyAlignment="1">
      <alignment horizontal="left" vertical="top" wrapText="1" indent="1"/>
    </xf>
    <xf numFmtId="3" fontId="11" fillId="4" borderId="1" xfId="0" applyNumberFormat="1" applyFont="1" applyFill="1" applyBorder="1" applyAlignment="1">
      <alignment horizontal="right"/>
    </xf>
    <xf numFmtId="3" fontId="11" fillId="4" borderId="0" xfId="0" applyNumberFormat="1" applyFont="1" applyFill="1" applyBorder="1" applyAlignment="1">
      <alignment horizontal="right"/>
    </xf>
    <xf numFmtId="0" fontId="6" fillId="4" borderId="0" xfId="0" applyFont="1" applyFill="1" applyBorder="1" applyAlignment="1">
      <alignment horizontal="center" vertical="center" wrapText="1"/>
    </xf>
    <xf numFmtId="0" fontId="6" fillId="4" borderId="4" xfId="0" applyFont="1" applyFill="1" applyBorder="1" applyAlignment="1">
      <alignment horizontal="center" vertical="top" wrapText="1"/>
    </xf>
    <xf numFmtId="0" fontId="11" fillId="4" borderId="0" xfId="0" applyFont="1" applyFill="1" applyBorder="1" applyAlignment="1">
      <alignment horizontal="right" vertical="center"/>
    </xf>
    <xf numFmtId="0" fontId="3" fillId="4" borderId="0" xfId="0" applyFont="1" applyFill="1" applyBorder="1" applyAlignment="1">
      <alignment horizontal="right"/>
    </xf>
    <xf numFmtId="0" fontId="3" fillId="4" borderId="0" xfId="0" applyFont="1" applyFill="1" applyAlignment="1">
      <alignment horizontal="right"/>
    </xf>
    <xf numFmtId="0" fontId="3" fillId="4" borderId="0" xfId="6" applyFont="1" applyFill="1"/>
    <xf numFmtId="167" fontId="11" fillId="4" borderId="0" xfId="1" applyNumberFormat="1" applyFont="1" applyFill="1" applyAlignment="1">
      <alignment horizontal="right"/>
    </xf>
    <xf numFmtId="167" fontId="11" fillId="4" borderId="0" xfId="1" applyNumberFormat="1" applyFont="1" applyFill="1" applyBorder="1" applyAlignment="1">
      <alignment horizontal="right"/>
    </xf>
    <xf numFmtId="167" fontId="11" fillId="4" borderId="1" xfId="1" applyNumberFormat="1" applyFont="1" applyFill="1" applyBorder="1" applyAlignment="1">
      <alignment horizontal="right"/>
    </xf>
    <xf numFmtId="0" fontId="3" fillId="4" borderId="0" xfId="0" applyFont="1" applyFill="1" applyBorder="1" applyAlignment="1">
      <alignment horizontal="left" vertical="center" wrapText="1"/>
    </xf>
    <xf numFmtId="0" fontId="6" fillId="4" borderId="4" xfId="0" applyFont="1" applyFill="1" applyBorder="1" applyAlignment="1"/>
    <xf numFmtId="0" fontId="6" fillId="4" borderId="5" xfId="6" applyFont="1" applyFill="1" applyBorder="1" applyAlignment="1">
      <alignment wrapText="1"/>
    </xf>
    <xf numFmtId="0" fontId="6" fillId="4" borderId="3" xfId="6" applyFont="1" applyFill="1" applyBorder="1" applyAlignment="1">
      <alignment wrapText="1"/>
    </xf>
    <xf numFmtId="0" fontId="6" fillId="4" borderId="0" xfId="6" applyFont="1" applyFill="1" applyBorder="1" applyAlignment="1">
      <alignment horizontal="center" wrapText="1"/>
    </xf>
    <xf numFmtId="0" fontId="6" fillId="4" borderId="0" xfId="6" applyFont="1" applyFill="1" applyAlignment="1">
      <alignment wrapText="1"/>
    </xf>
    <xf numFmtId="0" fontId="6" fillId="4" borderId="0" xfId="6" applyFont="1" applyFill="1" applyBorder="1" applyAlignment="1">
      <alignment wrapText="1"/>
    </xf>
    <xf numFmtId="0" fontId="11" fillId="4" borderId="0" xfId="6" applyFont="1" applyFill="1" applyBorder="1" applyAlignment="1">
      <alignment wrapText="1"/>
    </xf>
    <xf numFmtId="0" fontId="11" fillId="4" borderId="8" xfId="6" applyFont="1" applyFill="1" applyBorder="1" applyAlignment="1">
      <alignment horizontal="right"/>
    </xf>
    <xf numFmtId="167" fontId="11" fillId="4" borderId="0" xfId="1" applyNumberFormat="1" applyFont="1" applyFill="1" applyBorder="1" applyAlignment="1">
      <alignment horizontal="right" wrapText="1"/>
    </xf>
    <xf numFmtId="0" fontId="3" fillId="4" borderId="0" xfId="6" applyFont="1" applyFill="1" applyBorder="1" applyAlignment="1">
      <alignment horizontal="left" wrapText="1" indent="1"/>
    </xf>
    <xf numFmtId="0" fontId="6" fillId="4" borderId="0" xfId="6" applyFont="1" applyFill="1" applyBorder="1" applyAlignment="1"/>
    <xf numFmtId="0" fontId="3" fillId="4" borderId="1" xfId="6" applyFont="1" applyFill="1" applyBorder="1" applyAlignment="1">
      <alignment horizontal="left" indent="1"/>
    </xf>
    <xf numFmtId="166" fontId="3" fillId="4" borderId="0" xfId="0" applyNumberFormat="1" applyFont="1" applyFill="1" applyAlignment="1">
      <alignment horizontal="right"/>
    </xf>
    <xf numFmtId="0" fontId="3" fillId="4" borderId="1" xfId="0" applyFont="1" applyFill="1" applyBorder="1" applyAlignment="1"/>
    <xf numFmtId="0" fontId="3" fillId="4" borderId="4" xfId="0" applyFont="1" applyFill="1" applyBorder="1" applyAlignment="1"/>
    <xf numFmtId="0" fontId="6" fillId="4"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38" fillId="4" borderId="4" xfId="0" applyFont="1" applyFill="1" applyBorder="1" applyAlignment="1">
      <alignment horizontal="center" wrapText="1"/>
    </xf>
    <xf numFmtId="0" fontId="6" fillId="5" borderId="0" xfId="0" applyFont="1" applyFill="1" applyBorder="1" applyAlignment="1">
      <alignment horizontal="center" vertical="center" wrapText="1"/>
    </xf>
    <xf numFmtId="0" fontId="11" fillId="4" borderId="0" xfId="0" applyFont="1" applyFill="1" applyBorder="1" applyAlignment="1">
      <alignment horizontal="center" wrapText="1"/>
    </xf>
    <xf numFmtId="0" fontId="3" fillId="4" borderId="1" xfId="0" applyFont="1" applyFill="1" applyBorder="1" applyAlignment="1">
      <alignment horizontal="left" vertical="center" wrapText="1"/>
    </xf>
    <xf numFmtId="166" fontId="3" fillId="4" borderId="1" xfId="0" applyNumberFormat="1" applyFont="1" applyFill="1" applyBorder="1" applyAlignment="1">
      <alignment horizontal="right"/>
    </xf>
    <xf numFmtId="3" fontId="3" fillId="4" borderId="0" xfId="0" applyNumberFormat="1" applyFont="1" applyFill="1" applyBorder="1" applyAlignment="1">
      <alignment horizontal="right"/>
    </xf>
    <xf numFmtId="3" fontId="3" fillId="4" borderId="1" xfId="0" applyNumberFormat="1" applyFont="1" applyFill="1" applyBorder="1" applyAlignment="1">
      <alignment horizontal="right"/>
    </xf>
    <xf numFmtId="0" fontId="6" fillId="4" borderId="4" xfId="0" applyFont="1" applyFill="1" applyBorder="1" applyAlignment="1">
      <alignment horizontal="center" wrapText="1"/>
    </xf>
    <xf numFmtId="0" fontId="38" fillId="4" borderId="4" xfId="0" applyFont="1" applyFill="1" applyBorder="1" applyAlignment="1">
      <alignment horizontal="right" wrapText="1"/>
    </xf>
    <xf numFmtId="0" fontId="6" fillId="2" borderId="0" xfId="0" applyFont="1" applyFill="1" applyBorder="1" applyAlignment="1">
      <alignment horizontal="center" wrapText="1"/>
    </xf>
    <xf numFmtId="0" fontId="38" fillId="2" borderId="0" xfId="0" applyFont="1" applyFill="1" applyBorder="1" applyAlignment="1">
      <alignment horizontal="right" wrapText="1"/>
    </xf>
    <xf numFmtId="3" fontId="11" fillId="4" borderId="0" xfId="0" applyNumberFormat="1" applyFont="1" applyFill="1" applyBorder="1" applyAlignment="1"/>
    <xf numFmtId="0" fontId="3" fillId="4" borderId="0" xfId="0" applyFont="1" applyFill="1" applyBorder="1" applyAlignment="1">
      <alignment horizontal="left" vertical="top" indent="1"/>
    </xf>
    <xf numFmtId="0" fontId="3" fillId="4" borderId="1" xfId="0" applyFont="1" applyFill="1" applyBorder="1" applyAlignment="1">
      <alignment horizontal="left" vertical="top" indent="1"/>
    </xf>
    <xf numFmtId="0" fontId="3" fillId="4" borderId="1" xfId="0" applyFont="1" applyFill="1" applyBorder="1"/>
    <xf numFmtId="0" fontId="6" fillId="4" borderId="3" xfId="0" applyFont="1" applyFill="1" applyBorder="1" applyAlignment="1">
      <alignment horizontal="right"/>
    </xf>
    <xf numFmtId="3" fontId="3" fillId="4" borderId="0" xfId="0" applyNumberFormat="1" applyFont="1" applyFill="1" applyBorder="1" applyAlignment="1">
      <alignment horizontal="left" wrapText="1"/>
    </xf>
    <xf numFmtId="0" fontId="6" fillId="4" borderId="4" xfId="0" applyFont="1" applyFill="1" applyBorder="1" applyAlignment="1">
      <alignment horizontal="right"/>
    </xf>
    <xf numFmtId="166" fontId="3" fillId="4" borderId="0" xfId="0" applyNumberFormat="1" applyFont="1" applyFill="1"/>
    <xf numFmtId="0" fontId="3" fillId="4" borderId="0" xfId="0" applyFont="1" applyFill="1" applyBorder="1"/>
    <xf numFmtId="3" fontId="11" fillId="4" borderId="0" xfId="0" applyNumberFormat="1" applyFont="1" applyFill="1" applyAlignment="1">
      <alignment horizontal="right"/>
    </xf>
    <xf numFmtId="1" fontId="3" fillId="4" borderId="0" xfId="0" applyNumberFormat="1" applyFont="1" applyFill="1"/>
    <xf numFmtId="167" fontId="3" fillId="4" borderId="0" xfId="0" applyNumberFormat="1" applyFont="1" applyFill="1"/>
    <xf numFmtId="0" fontId="6" fillId="4" borderId="4" xfId="0" applyFont="1" applyFill="1" applyBorder="1"/>
    <xf numFmtId="0" fontId="6" fillId="4" borderId="5" xfId="0" applyFont="1" applyFill="1" applyBorder="1"/>
    <xf numFmtId="166" fontId="3" fillId="4" borderId="7" xfId="0" applyNumberFormat="1" applyFont="1" applyFill="1" applyBorder="1" applyAlignment="1">
      <alignment horizontal="right"/>
    </xf>
    <xf numFmtId="166" fontId="0" fillId="4" borderId="0" xfId="0" applyNumberFormat="1" applyFill="1"/>
    <xf numFmtId="166" fontId="3" fillId="4" borderId="0" xfId="6" applyNumberFormat="1" applyFont="1" applyFill="1" applyBorder="1" applyAlignment="1">
      <alignment horizontal="center"/>
    </xf>
    <xf numFmtId="166" fontId="3" fillId="4" borderId="0" xfId="6" applyNumberFormat="1" applyFont="1" applyFill="1" applyBorder="1" applyAlignment="1">
      <alignment horizontal="center" wrapText="1"/>
    </xf>
    <xf numFmtId="166" fontId="3" fillId="4" borderId="0" xfId="6" applyNumberFormat="1" applyFill="1"/>
    <xf numFmtId="1" fontId="3" fillId="4" borderId="0" xfId="0" applyNumberFormat="1" applyFont="1" applyFill="1" applyAlignment="1">
      <alignment horizontal="right"/>
    </xf>
    <xf numFmtId="0" fontId="0" fillId="4" borderId="0" xfId="0" applyFill="1" applyBorder="1" applyAlignment="1">
      <alignment horizontal="right"/>
    </xf>
    <xf numFmtId="2" fontId="3" fillId="4" borderId="0" xfId="0" applyNumberFormat="1" applyFont="1" applyFill="1" applyAlignment="1">
      <alignment horizontal="right"/>
    </xf>
    <xf numFmtId="2" fontId="3" fillId="4" borderId="1" xfId="0" applyNumberFormat="1" applyFont="1" applyFill="1" applyBorder="1" applyAlignment="1">
      <alignment horizontal="right"/>
    </xf>
    <xf numFmtId="0" fontId="54" fillId="4" borderId="7" xfId="0" applyFont="1" applyFill="1" applyBorder="1" applyAlignment="1">
      <alignment horizontal="right"/>
    </xf>
    <xf numFmtId="0" fontId="3" fillId="4" borderId="7" xfId="0" applyFont="1" applyFill="1" applyBorder="1"/>
    <xf numFmtId="2" fontId="3" fillId="4" borderId="1" xfId="1" applyNumberFormat="1" applyFont="1" applyFill="1" applyBorder="1" applyAlignment="1">
      <alignment horizontal="right"/>
    </xf>
    <xf numFmtId="164" fontId="26" fillId="2" borderId="0" xfId="10" applyFont="1" applyFill="1" applyBorder="1" applyAlignment="1">
      <alignment horizontal="right"/>
    </xf>
    <xf numFmtId="164" fontId="27" fillId="2" borderId="0" xfId="10" applyFont="1" applyFill="1" applyBorder="1" applyAlignment="1">
      <alignment horizontal="right"/>
    </xf>
    <xf numFmtId="164" fontId="27" fillId="4" borderId="0" xfId="10" applyFont="1" applyFill="1" applyBorder="1"/>
    <xf numFmtId="164" fontId="14" fillId="2" borderId="0" xfId="10" applyFont="1" applyFill="1" applyBorder="1" applyAlignment="1">
      <alignment horizontal="right"/>
    </xf>
    <xf numFmtId="164" fontId="17" fillId="2" borderId="0" xfId="10" applyFont="1" applyFill="1" applyBorder="1"/>
    <xf numFmtId="164" fontId="18" fillId="2" borderId="0" xfId="10" applyFont="1" applyFill="1" applyBorder="1" applyAlignment="1">
      <alignment horizontal="left"/>
    </xf>
    <xf numFmtId="164" fontId="26" fillId="4" borderId="0" xfId="10" applyFont="1" applyFill="1" applyBorder="1"/>
    <xf numFmtId="164" fontId="33" fillId="4" borderId="0" xfId="10" applyFont="1" applyFill="1" applyBorder="1"/>
    <xf numFmtId="164" fontId="14" fillId="4" borderId="0" xfId="10" applyFont="1" applyFill="1" applyBorder="1" applyAlignment="1">
      <alignment horizontal="left"/>
    </xf>
    <xf numFmtId="164" fontId="14" fillId="4" borderId="0" xfId="10" applyFont="1" applyFill="1" applyBorder="1" applyAlignment="1"/>
    <xf numFmtId="164" fontId="26" fillId="4" borderId="0" xfId="10" applyFont="1" applyFill="1" applyBorder="1" applyAlignment="1">
      <alignment horizontal="left"/>
    </xf>
    <xf numFmtId="164" fontId="13" fillId="2" borderId="7" xfId="10" applyFont="1" applyFill="1" applyBorder="1"/>
    <xf numFmtId="164" fontId="13" fillId="2" borderId="2" xfId="10" applyFont="1" applyFill="1" applyBorder="1"/>
    <xf numFmtId="0" fontId="3" fillId="4" borderId="0" xfId="0" applyFont="1" applyFill="1" applyBorder="1" applyAlignment="1"/>
    <xf numFmtId="0" fontId="0" fillId="4" borderId="0" xfId="0" applyFont="1" applyFill="1" applyBorder="1" applyAlignment="1">
      <alignment wrapText="1"/>
    </xf>
    <xf numFmtId="0" fontId="6" fillId="4" borderId="5" xfId="6" applyFont="1" applyFill="1" applyBorder="1" applyAlignment="1">
      <alignment horizontal="center" wrapText="1"/>
    </xf>
    <xf numFmtId="0" fontId="6" fillId="4" borderId="3" xfId="6" applyFont="1" applyFill="1" applyBorder="1" applyAlignment="1">
      <alignment horizontal="center" wrapText="1"/>
    </xf>
    <xf numFmtId="0" fontId="0" fillId="4" borderId="0" xfId="0" applyFont="1" applyFill="1" applyBorder="1" applyAlignment="1">
      <alignment horizontal="left" vertical="top" wrapText="1"/>
    </xf>
    <xf numFmtId="0" fontId="0" fillId="4" borderId="0" xfId="0" applyFill="1" applyBorder="1" applyAlignment="1">
      <alignment horizontal="left" wrapText="1"/>
    </xf>
    <xf numFmtId="0" fontId="0" fillId="4" borderId="0" xfId="0" applyFont="1" applyFill="1" applyBorder="1" applyAlignment="1">
      <alignment horizontal="left" vertical="top" wrapText="1"/>
    </xf>
    <xf numFmtId="0" fontId="53" fillId="4" borderId="12" xfId="0" applyFont="1" applyFill="1" applyBorder="1"/>
    <xf numFmtId="0" fontId="0" fillId="4" borderId="12" xfId="0" applyFill="1" applyBorder="1"/>
    <xf numFmtId="0" fontId="63" fillId="4" borderId="12" xfId="0" applyFont="1" applyFill="1" applyBorder="1"/>
    <xf numFmtId="0" fontId="53" fillId="4" borderId="12" xfId="0" applyFont="1" applyFill="1" applyBorder="1" applyAlignment="1">
      <alignment horizontal="center"/>
    </xf>
    <xf numFmtId="0" fontId="0" fillId="4" borderId="12" xfId="0" applyFont="1" applyFill="1" applyBorder="1"/>
    <xf numFmtId="0" fontId="3" fillId="4" borderId="12" xfId="0" applyFont="1" applyFill="1" applyBorder="1"/>
    <xf numFmtId="0" fontId="0" fillId="0" borderId="12" xfId="0" applyBorder="1"/>
    <xf numFmtId="0" fontId="52" fillId="4" borderId="12" xfId="0" applyFont="1" applyFill="1" applyBorder="1" applyAlignment="1">
      <alignment horizontal="center" vertical="center" wrapText="1"/>
    </xf>
    <xf numFmtId="0" fontId="0" fillId="4" borderId="12" xfId="0" applyFont="1" applyFill="1" applyBorder="1" applyAlignment="1"/>
    <xf numFmtId="0" fontId="6" fillId="4" borderId="12" xfId="0" applyFont="1" applyFill="1" applyBorder="1" applyAlignment="1">
      <alignment horizontal="left" vertical="top" wrapText="1"/>
    </xf>
    <xf numFmtId="166" fontId="3" fillId="4" borderId="12" xfId="0" applyNumberFormat="1" applyFont="1" applyFill="1" applyBorder="1" applyAlignment="1">
      <alignment horizontal="right"/>
    </xf>
    <xf numFmtId="166" fontId="0" fillId="4" borderId="12" xfId="0" applyNumberFormat="1" applyFill="1" applyBorder="1"/>
    <xf numFmtId="0" fontId="6" fillId="4" borderId="12" xfId="0" applyFont="1" applyFill="1" applyBorder="1" applyAlignment="1">
      <alignment horizontal="left" vertical="top"/>
    </xf>
    <xf numFmtId="166" fontId="3" fillId="4" borderId="12" xfId="0" applyNumberFormat="1" applyFont="1" applyFill="1" applyBorder="1" applyAlignment="1"/>
    <xf numFmtId="0" fontId="3" fillId="4" borderId="12" xfId="0" applyFont="1" applyFill="1" applyBorder="1" applyAlignment="1">
      <alignment horizontal="left" vertical="top" wrapText="1" indent="1"/>
    </xf>
    <xf numFmtId="0" fontId="0" fillId="0" borderId="12" xfId="0" applyFill="1" applyBorder="1"/>
    <xf numFmtId="0" fontId="3" fillId="4" borderId="12" xfId="0" applyFont="1" applyFill="1" applyBorder="1" applyAlignment="1"/>
    <xf numFmtId="0" fontId="61" fillId="0" borderId="12" xfId="0" applyFont="1" applyFill="1" applyBorder="1" applyAlignment="1">
      <alignment horizontal="right"/>
    </xf>
    <xf numFmtId="0" fontId="3" fillId="4" borderId="12" xfId="0" applyFont="1" applyFill="1" applyBorder="1" applyAlignment="1">
      <alignment horizontal="right"/>
    </xf>
    <xf numFmtId="167" fontId="54" fillId="0" borderId="12" xfId="1" applyNumberFormat="1" applyFont="1" applyBorder="1"/>
    <xf numFmtId="0" fontId="3" fillId="4" borderId="12" xfId="6" applyFont="1" applyFill="1" applyBorder="1"/>
    <xf numFmtId="0" fontId="3" fillId="4" borderId="12" xfId="6" applyFont="1" applyFill="1" applyBorder="1" applyAlignment="1">
      <alignment horizontal="left" vertical="top" wrapText="1" indent="1"/>
    </xf>
    <xf numFmtId="0" fontId="38" fillId="4" borderId="12" xfId="6" applyFont="1" applyFill="1" applyBorder="1" applyAlignment="1">
      <alignment horizontal="left" wrapText="1"/>
    </xf>
    <xf numFmtId="0" fontId="6" fillId="4" borderId="12" xfId="6" applyFont="1" applyFill="1" applyBorder="1" applyAlignment="1">
      <alignment vertical="top" wrapText="1"/>
    </xf>
    <xf numFmtId="0" fontId="12" fillId="2" borderId="12" xfId="6" applyFont="1" applyFill="1" applyBorder="1" applyAlignment="1">
      <alignment vertical="top" wrapText="1"/>
    </xf>
    <xf numFmtId="167" fontId="12" fillId="2" borderId="12" xfId="6" applyNumberFormat="1" applyFont="1" applyFill="1" applyBorder="1" applyAlignment="1">
      <alignment vertical="top" wrapText="1"/>
    </xf>
    <xf numFmtId="0" fontId="12" fillId="2" borderId="12" xfId="0" applyFont="1" applyFill="1" applyBorder="1" applyAlignment="1">
      <alignment vertical="top" wrapText="1"/>
    </xf>
    <xf numFmtId="0" fontId="12" fillId="2" borderId="12" xfId="0" applyFont="1" applyFill="1" applyBorder="1" applyAlignment="1">
      <alignment vertical="top"/>
    </xf>
    <xf numFmtId="0" fontId="34" fillId="4" borderId="12" xfId="0" applyFont="1" applyFill="1" applyBorder="1" applyAlignment="1">
      <alignment vertical="top" wrapText="1"/>
    </xf>
    <xf numFmtId="0" fontId="0" fillId="4" borderId="12" xfId="0" applyFont="1" applyFill="1" applyBorder="1" applyAlignment="1">
      <alignment horizontal="left" vertical="top" wrapText="1"/>
    </xf>
    <xf numFmtId="166" fontId="0" fillId="0" borderId="12" xfId="0" applyNumberFormat="1" applyBorder="1"/>
    <xf numFmtId="0" fontId="6" fillId="4" borderId="13" xfId="0" applyFont="1" applyFill="1" applyBorder="1" applyAlignment="1">
      <alignment horizontal="left" vertical="top"/>
    </xf>
    <xf numFmtId="0" fontId="6" fillId="4" borderId="13" xfId="0" applyFont="1" applyFill="1" applyBorder="1" applyAlignment="1">
      <alignment horizontal="center" vertical="center" wrapText="1"/>
    </xf>
    <xf numFmtId="0" fontId="11" fillId="4" borderId="13" xfId="0" applyFont="1" applyFill="1" applyBorder="1" applyAlignment="1">
      <alignment horizontal="right" vertical="center"/>
    </xf>
    <xf numFmtId="0" fontId="0" fillId="4" borderId="13" xfId="0" applyFont="1" applyFill="1" applyBorder="1" applyAlignment="1"/>
    <xf numFmtId="167" fontId="54" fillId="0" borderId="13" xfId="1" applyNumberFormat="1" applyFont="1" applyBorder="1"/>
    <xf numFmtId="0" fontId="38" fillId="4" borderId="16" xfId="0" applyFont="1" applyFill="1" applyBorder="1" applyAlignment="1"/>
    <xf numFmtId="3" fontId="11" fillId="4" borderId="16" xfId="0" applyNumberFormat="1" applyFont="1" applyFill="1" applyBorder="1" applyAlignment="1">
      <alignment horizontal="right" vertical="top"/>
    </xf>
    <xf numFmtId="0" fontId="6" fillId="2" borderId="13" xfId="6" applyFont="1" applyFill="1" applyBorder="1" applyAlignment="1">
      <alignment vertical="top" wrapText="1"/>
    </xf>
    <xf numFmtId="0" fontId="11" fillId="2" borderId="13" xfId="6" applyFont="1" applyFill="1" applyBorder="1" applyAlignment="1"/>
    <xf numFmtId="0" fontId="3" fillId="2" borderId="13" xfId="6" applyFont="1" applyFill="1" applyBorder="1" applyAlignment="1">
      <alignment horizontal="right"/>
    </xf>
    <xf numFmtId="0" fontId="3" fillId="4" borderId="13" xfId="6" applyFont="1" applyFill="1" applyBorder="1" applyAlignment="1"/>
    <xf numFmtId="0" fontId="11" fillId="4" borderId="13" xfId="6" applyFont="1" applyFill="1" applyBorder="1" applyAlignment="1">
      <alignment horizontal="right"/>
    </xf>
    <xf numFmtId="0" fontId="6" fillId="4" borderId="17" xfId="0" applyFont="1" applyFill="1" applyBorder="1" applyAlignment="1">
      <alignment horizontal="center" vertical="top" wrapText="1"/>
    </xf>
    <xf numFmtId="0" fontId="6" fillId="4" borderId="17" xfId="0" applyFont="1" applyFill="1" applyBorder="1" applyAlignment="1">
      <alignment horizontal="right" vertical="center" wrapText="1"/>
    </xf>
    <xf numFmtId="0" fontId="52" fillId="4" borderId="17" xfId="0" applyFont="1" applyFill="1" applyBorder="1" applyAlignment="1">
      <alignment horizontal="right" vertical="center" wrapText="1"/>
    </xf>
    <xf numFmtId="0" fontId="6" fillId="2" borderId="16" xfId="0" applyFont="1" applyFill="1" applyBorder="1"/>
    <xf numFmtId="0" fontId="52" fillId="4" borderId="13" xfId="0" applyFont="1" applyFill="1" applyBorder="1" applyAlignment="1">
      <alignment horizontal="center" vertical="center" wrapText="1"/>
    </xf>
    <xf numFmtId="0" fontId="52" fillId="4" borderId="13" xfId="0" applyFont="1" applyFill="1" applyBorder="1" applyAlignment="1">
      <alignment horizontal="right" vertical="center" wrapText="1"/>
    </xf>
    <xf numFmtId="0" fontId="6" fillId="2" borderId="16" xfId="6" applyFont="1" applyFill="1" applyBorder="1"/>
    <xf numFmtId="0" fontId="0" fillId="0" borderId="16" xfId="0" applyBorder="1"/>
    <xf numFmtId="0" fontId="38" fillId="4" borderId="16" xfId="0" applyFont="1" applyFill="1" applyBorder="1" applyAlignment="1">
      <alignment horizontal="left" vertical="center" wrapText="1"/>
    </xf>
    <xf numFmtId="0" fontId="6" fillId="2" borderId="17" xfId="6" applyFont="1" applyFill="1" applyBorder="1" applyAlignment="1">
      <alignment horizontal="center" wrapText="1"/>
    </xf>
    <xf numFmtId="0" fontId="6" fillId="2" borderId="17" xfId="6" applyFont="1" applyFill="1" applyBorder="1" applyAlignment="1">
      <alignment horizontal="right" vertical="center" wrapText="1"/>
    </xf>
    <xf numFmtId="0" fontId="6" fillId="4" borderId="17" xfId="6" applyFont="1" applyFill="1" applyBorder="1" applyAlignment="1">
      <alignment horizontal="right" vertical="center" wrapText="1"/>
    </xf>
    <xf numFmtId="0" fontId="4" fillId="4" borderId="17" xfId="6" applyFont="1" applyFill="1" applyBorder="1" applyAlignment="1">
      <alignment horizontal="right" vertical="center" wrapText="1"/>
    </xf>
    <xf numFmtId="0" fontId="3" fillId="4" borderId="16" xfId="6" applyFont="1" applyFill="1" applyBorder="1"/>
    <xf numFmtId="0" fontId="38" fillId="2" borderId="16" xfId="6" applyFont="1" applyFill="1" applyBorder="1" applyAlignment="1">
      <alignment horizontal="left" wrapText="1"/>
    </xf>
    <xf numFmtId="167" fontId="11" fillId="4" borderId="16" xfId="1" applyNumberFormat="1" applyFont="1" applyFill="1" applyBorder="1" applyAlignment="1">
      <alignment horizontal="right"/>
    </xf>
    <xf numFmtId="167" fontId="54" fillId="0" borderId="16" xfId="1" applyNumberFormat="1" applyFont="1" applyBorder="1"/>
    <xf numFmtId="0" fontId="0" fillId="0" borderId="13" xfId="0" applyBorder="1"/>
    <xf numFmtId="0" fontId="55" fillId="4" borderId="16" xfId="0" applyFont="1" applyFill="1" applyBorder="1" applyAlignment="1">
      <alignment horizontal="left" vertical="top" wrapText="1"/>
    </xf>
    <xf numFmtId="0" fontId="52" fillId="4" borderId="13" xfId="0" applyFont="1" applyFill="1" applyBorder="1" applyAlignment="1">
      <alignment horizontal="left" vertical="center"/>
    </xf>
    <xf numFmtId="0" fontId="52" fillId="4" borderId="18" xfId="0" applyFont="1" applyFill="1" applyBorder="1" applyAlignment="1">
      <alignment horizontal="center" vertical="center" wrapText="1"/>
    </xf>
    <xf numFmtId="0" fontId="6" fillId="4" borderId="18" xfId="0" applyFont="1" applyFill="1" applyBorder="1" applyAlignment="1">
      <alignment horizontal="right" vertical="top" wrapText="1"/>
    </xf>
    <xf numFmtId="0" fontId="52" fillId="4" borderId="18" xfId="0" applyFont="1" applyFill="1" applyBorder="1" applyAlignment="1">
      <alignment horizontal="right" vertical="top" wrapText="1"/>
    </xf>
    <xf numFmtId="0" fontId="6" fillId="4" borderId="18" xfId="0" applyFont="1" applyFill="1" applyBorder="1" applyAlignment="1">
      <alignment horizontal="center" vertical="top" wrapText="1"/>
    </xf>
    <xf numFmtId="0" fontId="6" fillId="2" borderId="18" xfId="6" applyFont="1" applyFill="1" applyBorder="1" applyAlignment="1">
      <alignment horizontal="center" wrapText="1"/>
    </xf>
    <xf numFmtId="0" fontId="6" fillId="2" borderId="18" xfId="6" applyFont="1" applyFill="1" applyBorder="1" applyAlignment="1">
      <alignment horizontal="right" vertical="center" wrapText="1"/>
    </xf>
    <xf numFmtId="0" fontId="6" fillId="4" borderId="18" xfId="6" applyFont="1" applyFill="1" applyBorder="1" applyAlignment="1">
      <alignment horizontal="right" vertical="center" wrapText="1"/>
    </xf>
    <xf numFmtId="0" fontId="4" fillId="4" borderId="18" xfId="6" applyFont="1" applyFill="1" applyBorder="1" applyAlignment="1">
      <alignment horizontal="right" vertical="center" wrapText="1"/>
    </xf>
    <xf numFmtId="0" fontId="54" fillId="4" borderId="13" xfId="0" applyFont="1" applyFill="1" applyBorder="1" applyAlignment="1">
      <alignment horizontal="right"/>
    </xf>
    <xf numFmtId="0" fontId="52" fillId="4" borderId="18" xfId="0" applyFont="1" applyFill="1" applyBorder="1" applyAlignment="1">
      <alignment horizontal="right" vertical="center" wrapText="1"/>
    </xf>
    <xf numFmtId="0" fontId="54" fillId="0" borderId="13" xfId="0" applyFont="1" applyBorder="1" applyAlignment="1">
      <alignment horizontal="right"/>
    </xf>
    <xf numFmtId="0" fontId="0" fillId="4" borderId="12" xfId="0" applyFont="1" applyFill="1" applyBorder="1" applyAlignment="1">
      <alignment horizontal="left" wrapText="1"/>
    </xf>
    <xf numFmtId="0" fontId="52" fillId="0" borderId="12" xfId="0" applyFont="1" applyBorder="1"/>
    <xf numFmtId="0" fontId="52" fillId="0" borderId="12" xfId="0" applyFont="1" applyBorder="1" applyAlignment="1">
      <alignment wrapText="1"/>
    </xf>
    <xf numFmtId="0" fontId="52" fillId="4" borderId="12" xfId="0" applyFont="1" applyFill="1" applyBorder="1" applyAlignment="1">
      <alignment horizontal="left" vertical="top" wrapText="1"/>
    </xf>
    <xf numFmtId="0" fontId="52" fillId="4" borderId="12" xfId="0" applyFont="1" applyFill="1" applyBorder="1" applyAlignment="1">
      <alignment horizontal="left" vertical="top"/>
    </xf>
    <xf numFmtId="0" fontId="0" fillId="4" borderId="12" xfId="0" applyFont="1" applyFill="1" applyBorder="1" applyAlignment="1">
      <alignment horizontal="left" vertical="top" wrapText="1" indent="1"/>
    </xf>
    <xf numFmtId="0" fontId="3" fillId="0" borderId="12" xfId="0" applyFont="1" applyBorder="1"/>
    <xf numFmtId="0" fontId="53" fillId="0" borderId="12" xfId="0" applyFont="1" applyBorder="1"/>
    <xf numFmtId="166" fontId="53" fillId="0" borderId="12" xfId="0" applyNumberFormat="1" applyFont="1" applyBorder="1"/>
    <xf numFmtId="167" fontId="65" fillId="0" borderId="12" xfId="1" applyNumberFormat="1" applyFont="1" applyBorder="1"/>
    <xf numFmtId="3" fontId="54" fillId="0" borderId="12" xfId="0" applyNumberFormat="1" applyFont="1" applyBorder="1"/>
    <xf numFmtId="0" fontId="0" fillId="4" borderId="12" xfId="0" applyFont="1" applyFill="1" applyBorder="1" applyAlignment="1">
      <alignment wrapText="1"/>
    </xf>
    <xf numFmtId="0" fontId="67" fillId="4" borderId="12" xfId="0" applyFont="1" applyFill="1" applyBorder="1" applyAlignment="1">
      <alignment horizontal="left" vertical="top"/>
    </xf>
    <xf numFmtId="0" fontId="68" fillId="4" borderId="12" xfId="0" applyFont="1" applyFill="1" applyBorder="1" applyAlignment="1">
      <alignment horizontal="left" vertical="top" indent="1"/>
    </xf>
    <xf numFmtId="0" fontId="67" fillId="4" borderId="12" xfId="0" applyFont="1" applyFill="1" applyBorder="1" applyAlignment="1">
      <alignment horizontal="left" vertical="top" indent="1"/>
    </xf>
    <xf numFmtId="0" fontId="69" fillId="0" borderId="12" xfId="0" applyFont="1" applyBorder="1"/>
    <xf numFmtId="0" fontId="16" fillId="4" borderId="12" xfId="0" applyFont="1" applyFill="1" applyBorder="1" applyAlignment="1"/>
    <xf numFmtId="0" fontId="68" fillId="4" borderId="12" xfId="0" applyFont="1" applyFill="1" applyBorder="1" applyAlignment="1"/>
    <xf numFmtId="0" fontId="0" fillId="0" borderId="19" xfId="0" applyBorder="1"/>
    <xf numFmtId="0" fontId="0" fillId="0" borderId="14" xfId="0" applyBorder="1"/>
    <xf numFmtId="0" fontId="67" fillId="4" borderId="13" xfId="0" applyFont="1" applyFill="1" applyBorder="1" applyAlignment="1">
      <alignment horizontal="center" vertical="center" wrapText="1"/>
    </xf>
    <xf numFmtId="166" fontId="0" fillId="0" borderId="13" xfId="0" applyNumberFormat="1" applyBorder="1"/>
    <xf numFmtId="166" fontId="0" fillId="0" borderId="13" xfId="0" applyNumberFormat="1" applyBorder="1" applyAlignment="1">
      <alignment horizontal="right"/>
    </xf>
    <xf numFmtId="0" fontId="68" fillId="4" borderId="16" xfId="0" applyFont="1" applyFill="1" applyBorder="1" applyAlignment="1">
      <alignment horizontal="left" vertical="top" indent="1"/>
    </xf>
    <xf numFmtId="0" fontId="14" fillId="4" borderId="16" xfId="0" applyFont="1" applyFill="1" applyBorder="1" applyAlignment="1"/>
    <xf numFmtId="0" fontId="49" fillId="4" borderId="18" xfId="0" applyFont="1" applyFill="1" applyBorder="1" applyAlignment="1">
      <alignment horizontal="center" vertical="center" wrapText="1"/>
    </xf>
    <xf numFmtId="0" fontId="49" fillId="4" borderId="18" xfId="0" applyFont="1" applyFill="1" applyBorder="1" applyAlignment="1">
      <alignment horizontal="right" vertical="center" wrapText="1"/>
    </xf>
    <xf numFmtId="0" fontId="50" fillId="4" borderId="20" xfId="0" applyFont="1" applyFill="1" applyBorder="1" applyAlignment="1">
      <alignment horizontal="right" vertical="center" wrapText="1"/>
    </xf>
    <xf numFmtId="0" fontId="55" fillId="4" borderId="16" xfId="0" applyFont="1" applyFill="1" applyBorder="1"/>
    <xf numFmtId="0" fontId="52" fillId="4" borderId="17" xfId="0" applyFont="1" applyFill="1" applyBorder="1" applyAlignment="1">
      <alignment horizontal="center" vertical="center" wrapText="1"/>
    </xf>
    <xf numFmtId="0" fontId="8" fillId="4" borderId="12" xfId="0" applyFont="1" applyFill="1" applyBorder="1" applyAlignment="1">
      <alignment horizontal="right"/>
    </xf>
    <xf numFmtId="167" fontId="11" fillId="0" borderId="12" xfId="1" applyNumberFormat="1" applyFont="1" applyBorder="1"/>
    <xf numFmtId="0" fontId="52" fillId="4" borderId="17" xfId="0" applyFont="1" applyFill="1" applyBorder="1" applyAlignment="1">
      <alignment horizontal="right" wrapText="1"/>
    </xf>
    <xf numFmtId="0" fontId="52" fillId="4" borderId="16" xfId="0" applyFont="1" applyFill="1" applyBorder="1" applyAlignment="1"/>
    <xf numFmtId="0" fontId="55" fillId="4" borderId="17" xfId="0" applyFont="1" applyFill="1" applyBorder="1" applyAlignment="1">
      <alignment horizontal="center" vertical="center" wrapText="1"/>
    </xf>
    <xf numFmtId="0" fontId="52" fillId="0" borderId="13" xfId="0" applyFont="1" applyBorder="1"/>
    <xf numFmtId="0" fontId="6" fillId="0" borderId="13" xfId="0" applyFont="1" applyBorder="1" applyAlignment="1">
      <alignment wrapText="1"/>
    </xf>
    <xf numFmtId="0" fontId="0" fillId="4" borderId="16" xfId="0" applyFont="1" applyFill="1" applyBorder="1" applyAlignment="1"/>
    <xf numFmtId="167" fontId="11" fillId="0" borderId="16" xfId="1" applyNumberFormat="1" applyFont="1" applyBorder="1"/>
    <xf numFmtId="166" fontId="3" fillId="4" borderId="12" xfId="0" applyNumberFormat="1" applyFont="1" applyFill="1" applyBorder="1"/>
    <xf numFmtId="0" fontId="0" fillId="4" borderId="12" xfId="0" applyFont="1" applyFill="1" applyBorder="1" applyAlignment="1">
      <alignment vertical="top" wrapText="1"/>
    </xf>
    <xf numFmtId="0" fontId="0" fillId="0" borderId="12" xfId="0" applyBorder="1" applyAlignment="1"/>
    <xf numFmtId="0" fontId="6" fillId="4" borderId="12" xfId="6" applyFont="1" applyFill="1" applyBorder="1" applyAlignment="1">
      <alignment wrapText="1"/>
    </xf>
    <xf numFmtId="0" fontId="3" fillId="4" borderId="12" xfId="6" applyFont="1" applyFill="1" applyBorder="1" applyAlignment="1">
      <alignment horizontal="left" wrapText="1" indent="1"/>
    </xf>
    <xf numFmtId="0" fontId="6" fillId="4" borderId="12" xfId="6" applyFont="1" applyFill="1" applyBorder="1" applyAlignment="1"/>
    <xf numFmtId="166" fontId="3" fillId="0" borderId="12" xfId="0" applyNumberFormat="1" applyFont="1" applyBorder="1"/>
    <xf numFmtId="166" fontId="3" fillId="0" borderId="12" xfId="0" applyNumberFormat="1" applyFont="1" applyBorder="1" applyAlignment="1">
      <alignment horizontal="right"/>
    </xf>
    <xf numFmtId="0" fontId="63" fillId="4" borderId="12" xfId="0" applyFont="1" applyFill="1" applyBorder="1" applyAlignment="1">
      <alignment horizontal="left" vertical="top" wrapText="1"/>
    </xf>
    <xf numFmtId="164" fontId="13" fillId="4" borderId="1" xfId="10" applyFont="1" applyFill="1" applyBorder="1"/>
    <xf numFmtId="164" fontId="20" fillId="4" borderId="1" xfId="10" applyFont="1" applyFill="1" applyBorder="1" applyAlignment="1">
      <alignment horizontal="left"/>
    </xf>
    <xf numFmtId="166" fontId="13" fillId="4" borderId="0" xfId="10" applyNumberFormat="1" applyFont="1" applyFill="1" applyBorder="1"/>
    <xf numFmtId="166" fontId="0" fillId="6" borderId="12" xfId="0" applyNumberFormat="1" applyFill="1" applyBorder="1"/>
    <xf numFmtId="0" fontId="71" fillId="4" borderId="0" xfId="0" applyFont="1" applyFill="1"/>
    <xf numFmtId="0" fontId="52" fillId="4" borderId="13" xfId="0" applyFont="1" applyFill="1" applyBorder="1"/>
    <xf numFmtId="0" fontId="0" fillId="4" borderId="17" xfId="0" applyFont="1" applyFill="1" applyBorder="1"/>
    <xf numFmtId="0" fontId="52" fillId="4" borderId="17" xfId="0" applyFont="1" applyFill="1" applyBorder="1"/>
    <xf numFmtId="0" fontId="6" fillId="4" borderId="17" xfId="0" applyFont="1" applyFill="1" applyBorder="1"/>
    <xf numFmtId="0" fontId="0" fillId="4" borderId="13" xfId="0" applyFont="1" applyFill="1" applyBorder="1"/>
    <xf numFmtId="0" fontId="0" fillId="4" borderId="16" xfId="0" applyFont="1" applyFill="1" applyBorder="1"/>
    <xf numFmtId="167" fontId="55" fillId="4" borderId="16" xfId="1" applyNumberFormat="1" applyFont="1" applyFill="1" applyBorder="1" applyAlignment="1">
      <alignment horizontal="left" vertical="top" wrapText="1"/>
    </xf>
    <xf numFmtId="0" fontId="0" fillId="4" borderId="13" xfId="0" applyFont="1" applyFill="1" applyBorder="1" applyAlignment="1">
      <alignment horizontal="left" vertical="top" wrapText="1"/>
    </xf>
    <xf numFmtId="0" fontId="0" fillId="4" borderId="18" xfId="0" applyFont="1" applyFill="1" applyBorder="1"/>
    <xf numFmtId="0" fontId="52" fillId="4" borderId="18" xfId="0" applyFont="1" applyFill="1" applyBorder="1"/>
    <xf numFmtId="0" fontId="6" fillId="4" borderId="18" xfId="0" applyFont="1" applyFill="1" applyBorder="1"/>
    <xf numFmtId="0" fontId="6" fillId="4" borderId="13" xfId="6" applyFont="1" applyFill="1" applyBorder="1" applyAlignment="1">
      <alignment wrapText="1"/>
    </xf>
    <xf numFmtId="0" fontId="6" fillId="4" borderId="13" xfId="6" applyFont="1" applyFill="1" applyBorder="1" applyAlignment="1">
      <alignment horizontal="center" wrapText="1"/>
    </xf>
    <xf numFmtId="0" fontId="6" fillId="4" borderId="21" xfId="6" applyFont="1" applyFill="1" applyBorder="1" applyAlignment="1">
      <alignment wrapText="1"/>
    </xf>
    <xf numFmtId="0" fontId="6" fillId="4" borderId="21" xfId="6" applyFont="1" applyFill="1" applyBorder="1" applyAlignment="1">
      <alignment horizontal="center" wrapText="1"/>
    </xf>
    <xf numFmtId="0" fontId="3" fillId="4" borderId="16" xfId="6" applyFont="1" applyFill="1" applyBorder="1" applyAlignment="1">
      <alignment horizontal="left" indent="1"/>
    </xf>
    <xf numFmtId="0" fontId="38" fillId="4" borderId="21" xfId="6" applyFont="1" applyFill="1" applyBorder="1" applyAlignment="1">
      <alignment horizontal="right" wrapText="1"/>
    </xf>
    <xf numFmtId="0" fontId="38" fillId="4" borderId="13" xfId="6" applyFont="1" applyFill="1" applyBorder="1" applyAlignment="1">
      <alignment horizontal="right" wrapText="1"/>
    </xf>
    <xf numFmtId="0" fontId="0" fillId="4" borderId="13" xfId="0" applyFill="1" applyBorder="1"/>
    <xf numFmtId="166" fontId="0" fillId="4" borderId="13" xfId="0" applyNumberFormat="1" applyFill="1" applyBorder="1"/>
    <xf numFmtId="3" fontId="54" fillId="4" borderId="16" xfId="0" applyNumberFormat="1" applyFont="1" applyFill="1" applyBorder="1"/>
    <xf numFmtId="167" fontId="54" fillId="4" borderId="16" xfId="1" applyNumberFormat="1" applyFont="1" applyFill="1" applyBorder="1"/>
    <xf numFmtId="0" fontId="0" fillId="4" borderId="17" xfId="0" applyFill="1" applyBorder="1"/>
    <xf numFmtId="0" fontId="6" fillId="4" borderId="16" xfId="0" applyFont="1" applyFill="1" applyBorder="1" applyAlignment="1">
      <alignment horizontal="left"/>
    </xf>
    <xf numFmtId="0" fontId="0" fillId="4" borderId="16" xfId="0" applyFill="1" applyBorder="1"/>
    <xf numFmtId="0" fontId="0" fillId="4" borderId="15" xfId="0" applyFill="1" applyBorder="1"/>
    <xf numFmtId="0" fontId="52" fillId="4" borderId="15" xfId="0" applyFont="1" applyFill="1" applyBorder="1"/>
    <xf numFmtId="0" fontId="0" fillId="6" borderId="0" xfId="0" applyFill="1"/>
    <xf numFmtId="0" fontId="0" fillId="7" borderId="4" xfId="0" applyFont="1" applyFill="1" applyBorder="1"/>
    <xf numFmtId="0" fontId="52" fillId="7" borderId="4" xfId="0" applyFont="1" applyFill="1" applyBorder="1" applyAlignment="1">
      <alignment horizontal="right" vertical="center" wrapText="1"/>
    </xf>
    <xf numFmtId="0" fontId="6" fillId="7" borderId="4" xfId="0" applyFont="1" applyFill="1" applyBorder="1" applyAlignment="1">
      <alignment horizontal="right" vertical="center" wrapText="1"/>
    </xf>
    <xf numFmtId="0" fontId="0" fillId="7" borderId="0" xfId="0" applyFont="1" applyFill="1" applyBorder="1" applyAlignment="1">
      <alignment horizontal="left" vertical="top" wrapText="1"/>
    </xf>
    <xf numFmtId="166" fontId="3" fillId="7" borderId="0" xfId="0" applyNumberFormat="1" applyFont="1" applyFill="1" applyAlignment="1">
      <alignment horizontal="right"/>
    </xf>
    <xf numFmtId="0" fontId="0" fillId="7" borderId="0" xfId="0" applyFont="1" applyFill="1" applyBorder="1"/>
    <xf numFmtId="0" fontId="55" fillId="7" borderId="1" xfId="0" applyFont="1" applyFill="1" applyBorder="1" applyAlignment="1">
      <alignment horizontal="left" vertical="top" wrapText="1"/>
    </xf>
    <xf numFmtId="2" fontId="11" fillId="7" borderId="1" xfId="1" applyNumberFormat="1" applyFont="1" applyFill="1" applyBorder="1" applyAlignment="1">
      <alignment horizontal="right"/>
    </xf>
    <xf numFmtId="0" fontId="0" fillId="7" borderId="0" xfId="0" applyFont="1" applyFill="1"/>
    <xf numFmtId="0" fontId="72" fillId="7" borderId="0" xfId="0" applyFont="1" applyFill="1" applyAlignment="1">
      <alignment horizontal="left"/>
    </xf>
    <xf numFmtId="0" fontId="38" fillId="4" borderId="18" xfId="0" applyFont="1" applyFill="1" applyBorder="1" applyAlignment="1">
      <alignment horizontal="right" vertical="center" wrapText="1"/>
    </xf>
    <xf numFmtId="0" fontId="0" fillId="0" borderId="29" xfId="0" applyBorder="1"/>
    <xf numFmtId="1" fontId="0" fillId="0" borderId="12" xfId="0" applyNumberFormat="1" applyBorder="1"/>
    <xf numFmtId="0" fontId="16" fillId="4" borderId="0" xfId="0" applyFont="1" applyFill="1" applyAlignment="1">
      <alignment horizontal="left" vertical="top" wrapText="1" indent="1"/>
    </xf>
    <xf numFmtId="0" fontId="0" fillId="4" borderId="14" xfId="0" applyFont="1" applyFill="1" applyBorder="1" applyAlignment="1">
      <alignment horizontal="left" vertical="top" wrapText="1" indent="1"/>
    </xf>
    <xf numFmtId="2" fontId="74" fillId="4" borderId="0" xfId="0" applyNumberFormat="1" applyFont="1" applyFill="1" applyBorder="1" applyAlignment="1">
      <alignment horizontal="right"/>
    </xf>
    <xf numFmtId="166" fontId="14" fillId="4" borderId="0" xfId="0" applyNumberFormat="1" applyFont="1" applyFill="1" applyBorder="1" applyAlignment="1">
      <alignment horizontal="right"/>
    </xf>
    <xf numFmtId="167" fontId="11" fillId="4" borderId="0" xfId="1" applyNumberFormat="1" applyFont="1" applyFill="1"/>
    <xf numFmtId="0" fontId="53" fillId="4" borderId="0" xfId="0" applyFont="1" applyFill="1" applyBorder="1" applyAlignment="1"/>
    <xf numFmtId="167" fontId="54" fillId="4" borderId="0" xfId="1" applyNumberFormat="1" applyFont="1" applyFill="1"/>
    <xf numFmtId="0" fontId="53" fillId="4" borderId="0" xfId="0" applyFont="1" applyFill="1"/>
    <xf numFmtId="0" fontId="65" fillId="4" borderId="0" xfId="0" applyFont="1" applyFill="1" applyBorder="1" applyAlignment="1">
      <alignment horizontal="right"/>
    </xf>
    <xf numFmtId="2" fontId="53" fillId="4" borderId="0" xfId="0" applyNumberFormat="1" applyFont="1" applyFill="1" applyAlignment="1">
      <alignment horizontal="right"/>
    </xf>
    <xf numFmtId="0" fontId="0" fillId="7" borderId="0" xfId="0" applyFont="1" applyFill="1" applyBorder="1" applyAlignment="1">
      <alignment horizontal="left" vertical="top"/>
    </xf>
    <xf numFmtId="167" fontId="54" fillId="6" borderId="0" xfId="1" applyNumberFormat="1" applyFont="1" applyFill="1"/>
    <xf numFmtId="166" fontId="0" fillId="6" borderId="0" xfId="0" applyNumberFormat="1" applyFill="1"/>
    <xf numFmtId="3" fontId="54" fillId="4" borderId="0" xfId="0" applyNumberFormat="1" applyFont="1" applyFill="1"/>
    <xf numFmtId="0" fontId="54" fillId="4" borderId="0" xfId="0" applyFont="1" applyFill="1"/>
    <xf numFmtId="167" fontId="0" fillId="0" borderId="12" xfId="0" applyNumberFormat="1" applyBorder="1"/>
    <xf numFmtId="166" fontId="14" fillId="2" borderId="0" xfId="10" applyNumberFormat="1" applyFont="1" applyFill="1" applyBorder="1" applyAlignment="1">
      <alignment horizontal="right"/>
    </xf>
    <xf numFmtId="166" fontId="13" fillId="4" borderId="11" xfId="10" applyNumberFormat="1" applyFont="1" applyFill="1" applyBorder="1"/>
    <xf numFmtId="166" fontId="0" fillId="4" borderId="0" xfId="0" applyNumberFormat="1" applyFill="1" applyBorder="1"/>
    <xf numFmtId="167" fontId="12" fillId="4" borderId="0" xfId="6" applyNumberFormat="1" applyFont="1" applyFill="1" applyBorder="1" applyAlignment="1">
      <alignment vertical="top" wrapText="1"/>
    </xf>
    <xf numFmtId="0" fontId="0" fillId="4" borderId="14" xfId="0" applyFill="1" applyBorder="1"/>
    <xf numFmtId="0" fontId="0" fillId="4" borderId="29" xfId="0" applyFill="1" applyBorder="1"/>
    <xf numFmtId="0" fontId="0" fillId="4" borderId="31" xfId="0" applyFill="1" applyBorder="1"/>
    <xf numFmtId="0" fontId="0" fillId="4" borderId="19" xfId="0" applyFill="1" applyBorder="1"/>
    <xf numFmtId="0" fontId="61" fillId="4" borderId="0" xfId="0" applyFont="1" applyFill="1" applyBorder="1" applyAlignment="1">
      <alignment horizontal="right"/>
    </xf>
    <xf numFmtId="0" fontId="60" fillId="4" borderId="0" xfId="0" applyFont="1" applyFill="1" applyBorder="1" applyAlignment="1">
      <alignment vertical="center"/>
    </xf>
    <xf numFmtId="0" fontId="60" fillId="4" borderId="0" xfId="0" applyFont="1" applyFill="1" applyBorder="1" applyAlignment="1">
      <alignment horizontal="center" vertical="center"/>
    </xf>
    <xf numFmtId="0" fontId="61" fillId="4" borderId="0" xfId="0" applyFont="1" applyFill="1" applyBorder="1" applyAlignment="1"/>
    <xf numFmtId="0" fontId="52" fillId="4" borderId="13" xfId="0" applyFont="1" applyFill="1" applyBorder="1" applyAlignment="1">
      <alignment horizontal="left" wrapText="1"/>
    </xf>
    <xf numFmtId="0" fontId="52" fillId="4" borderId="12" xfId="0" applyFont="1" applyFill="1" applyBorder="1" applyAlignment="1">
      <alignment horizontal="left"/>
    </xf>
    <xf numFmtId="0" fontId="52" fillId="4" borderId="12" xfId="0" applyFont="1" applyFill="1" applyBorder="1" applyAlignment="1">
      <alignment horizontal="left" wrapText="1"/>
    </xf>
    <xf numFmtId="0" fontId="52" fillId="4" borderId="13" xfId="0" applyFont="1" applyFill="1" applyBorder="1" applyAlignment="1">
      <alignment horizontal="left"/>
    </xf>
    <xf numFmtId="0" fontId="0" fillId="4" borderId="12" xfId="0" applyFont="1" applyFill="1" applyBorder="1" applyAlignment="1">
      <alignment horizontal="left" wrapText="1" indent="1"/>
    </xf>
    <xf numFmtId="0" fontId="0" fillId="4" borderId="14" xfId="0" applyFont="1" applyFill="1" applyBorder="1" applyAlignment="1">
      <alignment horizontal="left" wrapText="1" indent="1"/>
    </xf>
    <xf numFmtId="0" fontId="0" fillId="4" borderId="0" xfId="0" applyFont="1" applyFill="1" applyBorder="1" applyAlignment="1">
      <alignment horizontal="left" wrapText="1" indent="1"/>
    </xf>
    <xf numFmtId="0" fontId="0" fillId="4" borderId="1" xfId="0" applyFont="1" applyFill="1" applyBorder="1" applyAlignment="1">
      <alignment horizontal="left" wrapText="1" indent="1"/>
    </xf>
    <xf numFmtId="1" fontId="0" fillId="4" borderId="12" xfId="0" applyNumberFormat="1" applyFill="1" applyBorder="1"/>
    <xf numFmtId="167" fontId="54" fillId="4" borderId="12" xfId="1" applyNumberFormat="1" applyFont="1" applyFill="1" applyBorder="1"/>
    <xf numFmtId="164" fontId="13" fillId="4" borderId="0" xfId="10" applyFont="1" applyFill="1" applyAlignment="1">
      <alignment horizontal="right"/>
    </xf>
    <xf numFmtId="164" fontId="13" fillId="4" borderId="1" xfId="10" applyFont="1" applyFill="1" applyBorder="1" applyAlignment="1">
      <alignment horizontal="right"/>
    </xf>
    <xf numFmtId="166" fontId="3" fillId="2" borderId="0" xfId="6" applyNumberFormat="1" applyFont="1" applyFill="1" applyAlignment="1">
      <alignment horizontal="right"/>
    </xf>
    <xf numFmtId="0" fontId="3" fillId="2" borderId="0" xfId="6" applyFont="1" applyFill="1" applyAlignment="1">
      <alignment horizontal="right"/>
    </xf>
    <xf numFmtId="167" fontId="11" fillId="2" borderId="1" xfId="2" applyNumberFormat="1" applyFont="1" applyFill="1" applyBorder="1" applyAlignment="1">
      <alignment horizontal="right"/>
    </xf>
    <xf numFmtId="0" fontId="6" fillId="4" borderId="22" xfId="0" applyFont="1" applyFill="1" applyBorder="1" applyAlignment="1">
      <alignment horizontal="left" vertical="top"/>
    </xf>
    <xf numFmtId="166" fontId="3" fillId="4" borderId="19" xfId="0" applyNumberFormat="1" applyFont="1" applyFill="1" applyBorder="1" applyAlignment="1">
      <alignment horizontal="right"/>
    </xf>
    <xf numFmtId="0" fontId="3" fillId="4" borderId="19" xfId="0" applyFont="1" applyFill="1" applyBorder="1" applyAlignment="1">
      <alignment horizontal="right"/>
    </xf>
    <xf numFmtId="3" fontId="11" fillId="4" borderId="24" xfId="0" applyNumberFormat="1" applyFont="1" applyFill="1" applyBorder="1" applyAlignment="1">
      <alignment horizontal="right" vertical="top"/>
    </xf>
    <xf numFmtId="0" fontId="6" fillId="4" borderId="45" xfId="0" applyFont="1" applyFill="1" applyBorder="1" applyAlignment="1">
      <alignment horizontal="left" vertical="top"/>
    </xf>
    <xf numFmtId="166" fontId="3" fillId="4" borderId="46" xfId="0" applyNumberFormat="1" applyFont="1" applyFill="1" applyBorder="1" applyAlignment="1">
      <alignment horizontal="right"/>
    </xf>
    <xf numFmtId="0" fontId="3" fillId="4" borderId="46" xfId="0" applyFont="1" applyFill="1" applyBorder="1" applyAlignment="1">
      <alignment horizontal="right"/>
    </xf>
    <xf numFmtId="167" fontId="54" fillId="4" borderId="0" xfId="1" applyNumberFormat="1" applyFont="1" applyFill="1" applyBorder="1" applyAlignment="1"/>
    <xf numFmtId="1" fontId="0" fillId="4" borderId="0" xfId="0" applyNumberFormat="1" applyFill="1" applyBorder="1" applyAlignment="1">
      <alignment horizontal="right"/>
    </xf>
    <xf numFmtId="167" fontId="54" fillId="4" borderId="1" xfId="1" applyNumberFormat="1" applyFont="1" applyFill="1" applyBorder="1"/>
    <xf numFmtId="166" fontId="11" fillId="4" borderId="0" xfId="0" applyNumberFormat="1" applyFont="1" applyFill="1" applyAlignment="1">
      <alignment horizontal="right"/>
    </xf>
    <xf numFmtId="0" fontId="54" fillId="4" borderId="1" xfId="0" applyFont="1" applyFill="1" applyBorder="1"/>
    <xf numFmtId="166" fontId="53" fillId="4" borderId="0" xfId="0" applyNumberFormat="1" applyFont="1" applyFill="1"/>
    <xf numFmtId="167" fontId="54" fillId="6" borderId="1" xfId="1" applyNumberFormat="1" applyFont="1" applyFill="1" applyBorder="1"/>
    <xf numFmtId="0" fontId="52" fillId="4" borderId="5" xfId="0" applyFont="1" applyFill="1" applyBorder="1" applyAlignment="1">
      <alignment horizontal="right"/>
    </xf>
    <xf numFmtId="0" fontId="3" fillId="4" borderId="13" xfId="0" applyFont="1" applyFill="1" applyBorder="1" applyAlignment="1"/>
    <xf numFmtId="167" fontId="11" fillId="0" borderId="12" xfId="1" applyNumberFormat="1" applyFont="1" applyBorder="1" applyAlignment="1">
      <alignment horizontal="right"/>
    </xf>
    <xf numFmtId="166" fontId="14" fillId="4" borderId="0" xfId="10" applyNumberFormat="1" applyFont="1" applyFill="1" applyBorder="1"/>
    <xf numFmtId="166" fontId="14" fillId="4" borderId="0" xfId="10" applyNumberFormat="1" applyFont="1" applyFill="1" applyBorder="1" applyAlignment="1"/>
    <xf numFmtId="166" fontId="14" fillId="4" borderId="0" xfId="10" applyNumberFormat="1" applyFont="1" applyFill="1" applyBorder="1" applyAlignment="1">
      <alignment horizontal="right"/>
    </xf>
    <xf numFmtId="166" fontId="13" fillId="4" borderId="0" xfId="10" applyNumberFormat="1" applyFont="1" applyFill="1" applyBorder="1" applyAlignment="1">
      <alignment horizontal="right"/>
    </xf>
    <xf numFmtId="164" fontId="80" fillId="2" borderId="0" xfId="10" applyFont="1" applyFill="1" applyBorder="1"/>
    <xf numFmtId="164" fontId="16" fillId="2" borderId="0" xfId="10" applyFont="1" applyFill="1" applyBorder="1"/>
    <xf numFmtId="0" fontId="52" fillId="4" borderId="38" xfId="0" applyFont="1" applyFill="1" applyBorder="1" applyAlignment="1">
      <alignment horizontal="right" wrapText="1"/>
    </xf>
    <xf numFmtId="0" fontId="6" fillId="4" borderId="44" xfId="0" applyFont="1" applyFill="1" applyBorder="1" applyAlignment="1">
      <alignment horizontal="right" wrapText="1"/>
    </xf>
    <xf numFmtId="0" fontId="6" fillId="4" borderId="17" xfId="0" applyFont="1" applyFill="1" applyBorder="1" applyAlignment="1">
      <alignment horizontal="right" wrapText="1"/>
    </xf>
    <xf numFmtId="0" fontId="6" fillId="4" borderId="49" xfId="6" applyFont="1" applyFill="1" applyBorder="1" applyAlignment="1">
      <alignment horizontal="right" vertical="center" wrapText="1"/>
    </xf>
    <xf numFmtId="0" fontId="3" fillId="4" borderId="22" xfId="0" applyFont="1" applyFill="1" applyBorder="1" applyAlignment="1"/>
    <xf numFmtId="0" fontId="6" fillId="4" borderId="50" xfId="6" applyFont="1" applyFill="1" applyBorder="1" applyAlignment="1">
      <alignment horizontal="right" vertical="center" wrapText="1"/>
    </xf>
    <xf numFmtId="0" fontId="11" fillId="4" borderId="51" xfId="6" applyFont="1" applyFill="1" applyBorder="1" applyAlignment="1">
      <alignment horizontal="right"/>
    </xf>
    <xf numFmtId="0" fontId="0" fillId="8" borderId="16" xfId="0" applyFill="1" applyBorder="1"/>
    <xf numFmtId="0" fontId="0" fillId="8" borderId="12" xfId="0" applyFill="1" applyBorder="1"/>
    <xf numFmtId="0" fontId="0" fillId="8" borderId="14" xfId="0" applyFill="1" applyBorder="1"/>
    <xf numFmtId="0" fontId="0" fillId="8" borderId="29" xfId="0" applyFill="1" applyBorder="1"/>
    <xf numFmtId="0" fontId="0" fillId="8" borderId="19" xfId="0" applyFill="1" applyBorder="1"/>
    <xf numFmtId="166" fontId="0" fillId="8" borderId="12" xfId="0" applyNumberFormat="1" applyFill="1" applyBorder="1"/>
    <xf numFmtId="0" fontId="0" fillId="8" borderId="13" xfId="0" applyFill="1" applyBorder="1"/>
    <xf numFmtId="0" fontId="6" fillId="8" borderId="16" xfId="0" applyFont="1" applyFill="1" applyBorder="1" applyAlignment="1">
      <alignment vertical="center" wrapText="1"/>
    </xf>
    <xf numFmtId="0" fontId="81" fillId="8" borderId="13" xfId="0" applyFont="1" applyFill="1" applyBorder="1" applyAlignment="1">
      <alignment horizontal="left" vertical="top" wrapText="1"/>
    </xf>
    <xf numFmtId="0" fontId="60" fillId="8" borderId="13" xfId="0" applyFont="1" applyFill="1" applyBorder="1" applyAlignment="1">
      <alignment horizontal="left" vertical="top" wrapText="1"/>
    </xf>
    <xf numFmtId="167" fontId="54" fillId="8" borderId="13" xfId="1" applyNumberFormat="1" applyFont="1" applyFill="1" applyBorder="1"/>
    <xf numFmtId="0" fontId="61" fillId="8" borderId="13" xfId="0" applyFont="1" applyFill="1" applyBorder="1" applyAlignment="1">
      <alignment horizontal="right"/>
    </xf>
    <xf numFmtId="0" fontId="61" fillId="8" borderId="12" xfId="0" applyFont="1" applyFill="1" applyBorder="1" applyAlignment="1">
      <alignment horizontal="right"/>
    </xf>
    <xf numFmtId="0" fontId="60" fillId="8" borderId="12" xfId="0" applyFont="1" applyFill="1" applyBorder="1" applyAlignment="1">
      <alignment horizontal="left" vertical="top" wrapText="1"/>
    </xf>
    <xf numFmtId="0" fontId="60" fillId="8" borderId="14" xfId="0" applyFont="1" applyFill="1" applyBorder="1" applyAlignment="1">
      <alignment horizontal="left" vertical="top" wrapText="1"/>
    </xf>
    <xf numFmtId="0" fontId="3" fillId="8" borderId="27" xfId="0" applyFont="1" applyFill="1" applyBorder="1" applyAlignment="1">
      <alignment horizontal="left" vertical="top"/>
    </xf>
    <xf numFmtId="0" fontId="3" fillId="8" borderId="12" xfId="0" applyFont="1" applyFill="1" applyBorder="1" applyAlignment="1"/>
    <xf numFmtId="0" fontId="54" fillId="8" borderId="13" xfId="0" applyFont="1" applyFill="1" applyBorder="1" applyAlignment="1">
      <alignment horizontal="right"/>
    </xf>
    <xf numFmtId="0" fontId="64" fillId="8" borderId="16" xfId="0" applyFont="1" applyFill="1" applyBorder="1"/>
    <xf numFmtId="167" fontId="54" fillId="8" borderId="16" xfId="1" applyNumberFormat="1" applyFont="1" applyFill="1" applyBorder="1"/>
    <xf numFmtId="0" fontId="61" fillId="9" borderId="0" xfId="0" applyFont="1" applyFill="1" applyAlignment="1">
      <alignment horizontal="right"/>
    </xf>
    <xf numFmtId="0" fontId="0" fillId="9" borderId="29" xfId="0" applyFill="1" applyBorder="1"/>
    <xf numFmtId="0" fontId="61" fillId="9" borderId="0" xfId="0" applyFont="1" applyFill="1" applyBorder="1" applyAlignment="1">
      <alignment horizontal="right"/>
    </xf>
    <xf numFmtId="0" fontId="0" fillId="6" borderId="14" xfId="0" applyFill="1" applyBorder="1"/>
    <xf numFmtId="0" fontId="0" fillId="6" borderId="29" xfId="0" applyFill="1" applyBorder="1"/>
    <xf numFmtId="0" fontId="0" fillId="6" borderId="31" xfId="0" applyFill="1" applyBorder="1"/>
    <xf numFmtId="0" fontId="0" fillId="6" borderId="19" xfId="0" applyFill="1" applyBorder="1"/>
    <xf numFmtId="0" fontId="0" fillId="6" borderId="13" xfId="0" applyFill="1" applyBorder="1"/>
    <xf numFmtId="0" fontId="0" fillId="6" borderId="12" xfId="0" applyFill="1" applyBorder="1"/>
    <xf numFmtId="0" fontId="0" fillId="8" borderId="0" xfId="0" applyFill="1" applyBorder="1"/>
    <xf numFmtId="1" fontId="3" fillId="0" borderId="12" xfId="0" applyNumberFormat="1" applyFont="1" applyBorder="1"/>
    <xf numFmtId="1" fontId="3" fillId="0" borderId="12" xfId="0" applyNumberFormat="1" applyFont="1" applyBorder="1" applyAlignment="1"/>
    <xf numFmtId="1" fontId="3" fillId="0" borderId="16" xfId="0" applyNumberFormat="1" applyFont="1" applyBorder="1"/>
    <xf numFmtId="1" fontId="0" fillId="6" borderId="12" xfId="0" applyNumberFormat="1" applyFill="1" applyBorder="1"/>
    <xf numFmtId="1" fontId="3" fillId="6" borderId="12" xfId="0" applyNumberFormat="1" applyFont="1" applyFill="1" applyBorder="1"/>
    <xf numFmtId="1" fontId="3" fillId="6" borderId="12" xfId="0" applyNumberFormat="1" applyFont="1" applyFill="1" applyBorder="1" applyAlignment="1">
      <alignment horizontal="right"/>
    </xf>
    <xf numFmtId="0" fontId="0" fillId="7" borderId="16" xfId="0" applyFont="1" applyFill="1" applyBorder="1" applyAlignment="1">
      <alignment horizontal="center" vertical="center" wrapText="1"/>
    </xf>
    <xf numFmtId="0" fontId="52" fillId="7" borderId="17" xfId="0" applyFont="1" applyFill="1" applyBorder="1" applyAlignment="1">
      <alignment horizontal="center" vertical="center" wrapText="1"/>
    </xf>
    <xf numFmtId="0" fontId="0" fillId="7" borderId="29" xfId="0" applyFill="1" applyBorder="1"/>
    <xf numFmtId="0" fontId="0" fillId="7" borderId="12" xfId="0" applyFill="1" applyBorder="1"/>
    <xf numFmtId="0" fontId="52" fillId="7" borderId="13" xfId="0" applyFont="1" applyFill="1" applyBorder="1" applyAlignment="1">
      <alignment horizontal="left" vertical="top"/>
    </xf>
    <xf numFmtId="0" fontId="54" fillId="6" borderId="13" xfId="0" applyFont="1" applyFill="1" applyBorder="1" applyAlignment="1">
      <alignment horizontal="right"/>
    </xf>
    <xf numFmtId="0" fontId="0" fillId="7" borderId="12" xfId="0" applyFont="1" applyFill="1" applyBorder="1" applyAlignment="1">
      <alignment horizontal="left" vertical="top" indent="1"/>
    </xf>
    <xf numFmtId="166" fontId="0" fillId="7" borderId="12" xfId="0" applyNumberFormat="1" applyFill="1" applyBorder="1"/>
    <xf numFmtId="0" fontId="55" fillId="7" borderId="12" xfId="0" applyFont="1" applyFill="1" applyBorder="1" applyAlignment="1">
      <alignment horizontal="left" vertical="top"/>
    </xf>
    <xf numFmtId="0" fontId="0" fillId="7" borderId="14" xfId="0" applyFill="1" applyBorder="1"/>
    <xf numFmtId="167" fontId="0" fillId="7" borderId="14" xfId="1" applyNumberFormat="1" applyFont="1" applyFill="1" applyBorder="1"/>
    <xf numFmtId="1" fontId="0" fillId="7" borderId="12" xfId="0" applyNumberFormat="1" applyFill="1" applyBorder="1"/>
    <xf numFmtId="0" fontId="52" fillId="7" borderId="12" xfId="0" applyFont="1" applyFill="1" applyBorder="1" applyAlignment="1">
      <alignment horizontal="left" vertical="top"/>
    </xf>
    <xf numFmtId="0" fontId="0" fillId="7" borderId="13" xfId="0" applyFill="1" applyBorder="1"/>
    <xf numFmtId="0" fontId="52" fillId="7" borderId="12" xfId="0" applyFont="1" applyFill="1" applyBorder="1" applyAlignment="1"/>
    <xf numFmtId="0" fontId="55" fillId="7" borderId="16" xfId="0" applyFont="1" applyFill="1" applyBorder="1" applyAlignment="1"/>
    <xf numFmtId="167" fontId="54" fillId="7" borderId="12" xfId="1" applyNumberFormat="1" applyFont="1" applyFill="1" applyBorder="1"/>
    <xf numFmtId="1" fontId="54" fillId="7" borderId="12" xfId="0" applyNumberFormat="1" applyFont="1" applyFill="1" applyBorder="1"/>
    <xf numFmtId="167" fontId="0" fillId="6" borderId="12" xfId="0" applyNumberFormat="1" applyFill="1" applyBorder="1"/>
    <xf numFmtId="0" fontId="0" fillId="7" borderId="12" xfId="0" applyFont="1" applyFill="1" applyBorder="1" applyAlignment="1"/>
    <xf numFmtId="0" fontId="53" fillId="6" borderId="16" xfId="0" applyFont="1" applyFill="1" applyBorder="1"/>
    <xf numFmtId="0" fontId="0" fillId="6" borderId="16" xfId="0" applyFill="1" applyBorder="1"/>
    <xf numFmtId="0" fontId="52" fillId="7" borderId="13" xfId="0" applyFont="1" applyFill="1" applyBorder="1" applyAlignment="1">
      <alignment horizontal="center" vertical="center"/>
    </xf>
    <xf numFmtId="0" fontId="52" fillId="7" borderId="13" xfId="0" applyFont="1" applyFill="1" applyBorder="1" applyAlignment="1">
      <alignment horizontal="center" vertical="center"/>
    </xf>
    <xf numFmtId="0" fontId="52" fillId="7" borderId="21" xfId="0" applyFont="1" applyFill="1" applyBorder="1" applyAlignment="1">
      <alignment horizontal="center" vertical="center"/>
    </xf>
    <xf numFmtId="0" fontId="53" fillId="6" borderId="12" xfId="0" applyFont="1" applyFill="1" applyBorder="1"/>
    <xf numFmtId="0" fontId="55" fillId="7" borderId="16" xfId="0" applyFont="1" applyFill="1" applyBorder="1" applyAlignment="1">
      <alignment horizontal="left" vertical="top"/>
    </xf>
    <xf numFmtId="167" fontId="11" fillId="6" borderId="16" xfId="1" applyNumberFormat="1" applyFont="1" applyFill="1" applyBorder="1"/>
    <xf numFmtId="0" fontId="52" fillId="7" borderId="13" xfId="0" applyFont="1" applyFill="1" applyBorder="1" applyAlignment="1"/>
    <xf numFmtId="0" fontId="0" fillId="7" borderId="13" xfId="0" applyFont="1" applyFill="1" applyBorder="1" applyAlignment="1"/>
    <xf numFmtId="0" fontId="3" fillId="7" borderId="16" xfId="0" applyFont="1" applyFill="1" applyBorder="1" applyAlignment="1">
      <alignment horizontal="right"/>
    </xf>
    <xf numFmtId="0" fontId="3" fillId="7" borderId="16" xfId="0" applyFont="1" applyFill="1" applyBorder="1" applyAlignment="1"/>
    <xf numFmtId="3" fontId="11" fillId="7" borderId="16" xfId="0" applyNumberFormat="1" applyFont="1" applyFill="1" applyBorder="1" applyAlignment="1">
      <alignment horizontal="right"/>
    </xf>
    <xf numFmtId="0" fontId="6" fillId="7" borderId="18" xfId="0" applyFont="1" applyFill="1" applyBorder="1" applyAlignment="1"/>
    <xf numFmtId="0" fontId="6" fillId="7" borderId="18" xfId="0" applyFont="1" applyFill="1" applyBorder="1" applyAlignment="1">
      <alignment horizontal="right"/>
    </xf>
    <xf numFmtId="0" fontId="6" fillId="7" borderId="20" xfId="0" applyFont="1" applyFill="1" applyBorder="1" applyAlignment="1"/>
    <xf numFmtId="0" fontId="6" fillId="7" borderId="40" xfId="0" applyFont="1" applyFill="1" applyBorder="1" applyAlignment="1"/>
    <xf numFmtId="0" fontId="6" fillId="7" borderId="38" xfId="0" applyFont="1" applyFill="1" applyBorder="1" applyAlignment="1">
      <alignment horizontal="right"/>
    </xf>
    <xf numFmtId="0" fontId="3" fillId="6" borderId="13" xfId="0" applyFont="1" applyFill="1" applyBorder="1"/>
    <xf numFmtId="0" fontId="3" fillId="6" borderId="37" xfId="0" applyFont="1" applyFill="1" applyBorder="1"/>
    <xf numFmtId="0" fontId="3" fillId="6" borderId="12" xfId="0" applyFont="1" applyFill="1" applyBorder="1"/>
    <xf numFmtId="0" fontId="0" fillId="6" borderId="42" xfId="0" applyFill="1" applyBorder="1"/>
    <xf numFmtId="1" fontId="3" fillId="7" borderId="29" xfId="0" applyNumberFormat="1" applyFont="1" applyFill="1" applyBorder="1" applyAlignment="1">
      <alignment horizontal="right"/>
    </xf>
    <xf numFmtId="1" fontId="3" fillId="6" borderId="42" xfId="0" applyNumberFormat="1" applyFont="1" applyFill="1" applyBorder="1" applyAlignment="1">
      <alignment horizontal="right"/>
    </xf>
    <xf numFmtId="0" fontId="38" fillId="6" borderId="16" xfId="0" applyFont="1" applyFill="1" applyBorder="1"/>
    <xf numFmtId="167" fontId="11" fillId="7" borderId="35" xfId="1" applyNumberFormat="1" applyFont="1" applyFill="1" applyBorder="1"/>
    <xf numFmtId="167" fontId="11" fillId="6" borderId="43" xfId="1" applyNumberFormat="1" applyFont="1" applyFill="1" applyBorder="1"/>
    <xf numFmtId="167" fontId="11" fillId="6" borderId="24" xfId="1" applyNumberFormat="1" applyFont="1" applyFill="1" applyBorder="1"/>
    <xf numFmtId="3" fontId="54" fillId="6" borderId="12" xfId="0" applyNumberFormat="1" applyFont="1" applyFill="1" applyBorder="1"/>
    <xf numFmtId="0" fontId="3" fillId="7" borderId="13" xfId="0" applyFont="1" applyFill="1" applyBorder="1" applyAlignment="1"/>
    <xf numFmtId="167" fontId="11" fillId="6" borderId="13" xfId="1" applyNumberFormat="1" applyFont="1" applyFill="1" applyBorder="1"/>
    <xf numFmtId="0" fontId="3" fillId="7" borderId="12" xfId="0" applyFont="1" applyFill="1" applyBorder="1" applyAlignment="1"/>
    <xf numFmtId="167" fontId="11" fillId="6" borderId="12" xfId="1" applyNumberFormat="1" applyFont="1" applyFill="1" applyBorder="1"/>
    <xf numFmtId="167" fontId="54" fillId="6" borderId="12" xfId="1" applyNumberFormat="1" applyFont="1" applyFill="1" applyBorder="1"/>
    <xf numFmtId="0" fontId="0" fillId="7" borderId="17" xfId="0" applyFont="1" applyFill="1" applyBorder="1" applyAlignment="1"/>
    <xf numFmtId="0" fontId="52" fillId="7" borderId="17" xfId="0" applyFont="1" applyFill="1" applyBorder="1" applyAlignment="1">
      <alignment horizontal="right"/>
    </xf>
    <xf numFmtId="0" fontId="54" fillId="7" borderId="13" xfId="0" applyFont="1" applyFill="1" applyBorder="1" applyAlignment="1">
      <alignment horizontal="right"/>
    </xf>
    <xf numFmtId="0" fontId="52" fillId="7" borderId="12" xfId="0" applyFont="1" applyFill="1" applyBorder="1" applyAlignment="1">
      <alignment horizontal="center" vertical="center"/>
    </xf>
    <xf numFmtId="0" fontId="54" fillId="7" borderId="12" xfId="0" applyFont="1" applyFill="1" applyBorder="1" applyAlignment="1">
      <alignment horizontal="right" vertical="center"/>
    </xf>
    <xf numFmtId="166" fontId="0" fillId="7" borderId="12" xfId="0" applyNumberFormat="1" applyFont="1" applyFill="1" applyBorder="1" applyAlignment="1"/>
    <xf numFmtId="0" fontId="3" fillId="7" borderId="12" xfId="0" applyFont="1" applyFill="1" applyBorder="1" applyAlignment="1">
      <alignment horizontal="right"/>
    </xf>
    <xf numFmtId="0" fontId="0" fillId="7" borderId="12" xfId="0" applyFont="1" applyFill="1" applyBorder="1" applyAlignment="1">
      <alignment horizontal="left" indent="1"/>
    </xf>
    <xf numFmtId="0" fontId="55" fillId="7" borderId="12" xfId="0" applyFont="1" applyFill="1" applyBorder="1" applyAlignment="1"/>
    <xf numFmtId="3" fontId="54" fillId="7" borderId="12" xfId="0" applyNumberFormat="1" applyFont="1" applyFill="1" applyBorder="1" applyAlignment="1"/>
    <xf numFmtId="0" fontId="0" fillId="7" borderId="12" xfId="0" applyFont="1" applyFill="1" applyBorder="1" applyAlignment="1">
      <alignment horizontal="right"/>
    </xf>
    <xf numFmtId="3" fontId="11" fillId="7" borderId="12" xfId="0" applyNumberFormat="1" applyFont="1" applyFill="1" applyBorder="1" applyAlignment="1">
      <alignment horizontal="right"/>
    </xf>
    <xf numFmtId="0" fontId="54" fillId="7" borderId="12" xfId="0" applyFont="1" applyFill="1" applyBorder="1" applyAlignment="1"/>
    <xf numFmtId="3" fontId="59" fillId="7" borderId="12" xfId="0" applyNumberFormat="1" applyFont="1" applyFill="1" applyBorder="1" applyAlignment="1">
      <alignment horizontal="right"/>
    </xf>
    <xf numFmtId="0" fontId="6" fillId="7" borderId="12" xfId="0" applyFont="1" applyFill="1" applyBorder="1" applyAlignment="1"/>
    <xf numFmtId="0" fontId="77" fillId="7" borderId="16" xfId="0" applyFont="1" applyFill="1" applyBorder="1" applyAlignment="1"/>
    <xf numFmtId="3" fontId="53" fillId="6" borderId="16" xfId="0" applyNumberFormat="1" applyFont="1" applyFill="1" applyBorder="1"/>
    <xf numFmtId="0" fontId="66" fillId="6" borderId="12" xfId="0" applyFont="1" applyFill="1" applyBorder="1"/>
    <xf numFmtId="3" fontId="11" fillId="7" borderId="12" xfId="0" applyNumberFormat="1" applyFont="1" applyFill="1" applyBorder="1" applyAlignment="1"/>
    <xf numFmtId="0" fontId="0" fillId="7" borderId="12" xfId="0" applyFont="1" applyFill="1" applyBorder="1" applyAlignment="1">
      <alignment horizontal="left" wrapText="1"/>
    </xf>
    <xf numFmtId="0" fontId="0" fillId="7" borderId="19" xfId="0" applyFont="1" applyFill="1" applyBorder="1" applyAlignment="1">
      <alignment horizontal="left" wrapText="1"/>
    </xf>
    <xf numFmtId="167" fontId="75" fillId="6" borderId="12" xfId="1" applyNumberFormat="1" applyFont="1" applyFill="1" applyBorder="1"/>
    <xf numFmtId="0" fontId="6" fillId="7" borderId="0" xfId="6" applyFont="1" applyFill="1" applyBorder="1" applyAlignment="1">
      <alignment wrapText="1"/>
    </xf>
    <xf numFmtId="3" fontId="0" fillId="6" borderId="12" xfId="0" applyNumberFormat="1" applyFill="1" applyBorder="1"/>
    <xf numFmtId="0" fontId="54" fillId="6" borderId="22" xfId="0" applyFont="1" applyFill="1" applyBorder="1" applyAlignment="1">
      <alignment horizontal="right"/>
    </xf>
    <xf numFmtId="1" fontId="0" fillId="0" borderId="16" xfId="0" applyNumberFormat="1" applyBorder="1"/>
    <xf numFmtId="0" fontId="0" fillId="6" borderId="26" xfId="0" applyFill="1" applyBorder="1"/>
    <xf numFmtId="0" fontId="0" fillId="7" borderId="22" xfId="0" applyFont="1" applyFill="1" applyBorder="1" applyAlignment="1">
      <alignment horizontal="left" vertical="center"/>
    </xf>
    <xf numFmtId="0" fontId="0" fillId="7" borderId="14" xfId="0" applyFont="1" applyFill="1" applyBorder="1" applyAlignment="1"/>
    <xf numFmtId="0" fontId="52" fillId="7" borderId="23" xfId="0" applyFont="1" applyFill="1" applyBorder="1" applyAlignment="1">
      <alignment horizontal="center" vertical="center"/>
    </xf>
    <xf numFmtId="3" fontId="55" fillId="7" borderId="21" xfId="0" applyNumberFormat="1" applyFont="1" applyFill="1" applyBorder="1" applyAlignment="1">
      <alignment horizontal="right" vertical="center" wrapText="1"/>
    </xf>
    <xf numFmtId="0" fontId="52" fillId="7" borderId="21" xfId="0" applyFont="1" applyFill="1" applyBorder="1" applyAlignment="1">
      <alignment horizontal="center" vertical="center" wrapText="1"/>
    </xf>
    <xf numFmtId="0" fontId="52" fillId="7" borderId="21" xfId="0" applyFont="1" applyFill="1" applyBorder="1" applyAlignment="1">
      <alignment horizontal="center" wrapText="1"/>
    </xf>
    <xf numFmtId="167" fontId="54" fillId="6" borderId="19" xfId="1" applyNumberFormat="1" applyFont="1" applyFill="1" applyBorder="1"/>
    <xf numFmtId="0" fontId="52" fillId="7" borderId="22" xfId="0" applyFont="1" applyFill="1" applyBorder="1" applyAlignment="1">
      <alignment horizontal="center" vertical="center"/>
    </xf>
    <xf numFmtId="0" fontId="54" fillId="6" borderId="13" xfId="0" applyFont="1" applyFill="1" applyBorder="1" applyAlignment="1"/>
    <xf numFmtId="0" fontId="54" fillId="6" borderId="12" xfId="0" applyFont="1" applyFill="1" applyBorder="1" applyAlignment="1"/>
    <xf numFmtId="0" fontId="0" fillId="6" borderId="12" xfId="0" applyFont="1" applyFill="1" applyBorder="1" applyAlignment="1"/>
    <xf numFmtId="0" fontId="52" fillId="7" borderId="19" xfId="0" applyFont="1" applyFill="1" applyBorder="1" applyAlignment="1">
      <alignment horizontal="left" vertical="top"/>
    </xf>
    <xf numFmtId="167" fontId="0" fillId="6" borderId="12" xfId="1" applyNumberFormat="1" applyFont="1" applyFill="1" applyBorder="1"/>
    <xf numFmtId="0" fontId="0" fillId="7" borderId="19" xfId="0" applyFont="1" applyFill="1" applyBorder="1" applyAlignment="1">
      <alignment horizontal="left" vertical="top" indent="1"/>
    </xf>
    <xf numFmtId="167" fontId="65" fillId="6" borderId="12" xfId="1" applyNumberFormat="1" applyFont="1" applyFill="1" applyBorder="1"/>
    <xf numFmtId="0" fontId="0" fillId="7" borderId="19" xfId="0" applyFont="1" applyFill="1" applyBorder="1" applyAlignment="1">
      <alignment horizontal="left" vertical="top" wrapText="1" indent="1"/>
    </xf>
    <xf numFmtId="167" fontId="70" fillId="6" borderId="12" xfId="1" applyNumberFormat="1" applyFont="1" applyFill="1" applyBorder="1"/>
    <xf numFmtId="0" fontId="62" fillId="6" borderId="12" xfId="0" applyFont="1" applyFill="1" applyBorder="1"/>
    <xf numFmtId="166" fontId="62" fillId="6" borderId="12" xfId="0" applyNumberFormat="1" applyFont="1" applyFill="1" applyBorder="1"/>
    <xf numFmtId="1" fontId="62" fillId="6" borderId="12" xfId="0" applyNumberFormat="1" applyFont="1" applyFill="1" applyBorder="1"/>
    <xf numFmtId="0" fontId="0" fillId="7" borderId="24" xfId="0" applyFont="1" applyFill="1" applyBorder="1" applyAlignment="1">
      <alignment horizontal="left" vertical="top" indent="1"/>
    </xf>
    <xf numFmtId="1" fontId="3" fillId="0" borderId="12" xfId="0" applyNumberFormat="1" applyFont="1" applyBorder="1" applyAlignment="1">
      <alignment horizontal="right"/>
    </xf>
    <xf numFmtId="1" fontId="3" fillId="4" borderId="0" xfId="6" applyNumberFormat="1" applyFill="1"/>
    <xf numFmtId="1" fontId="3" fillId="4" borderId="0" xfId="6" applyNumberFormat="1" applyFont="1" applyFill="1"/>
    <xf numFmtId="1" fontId="3" fillId="4" borderId="0" xfId="1" applyNumberFormat="1" applyFont="1" applyFill="1"/>
    <xf numFmtId="1" fontId="3" fillId="4" borderId="0" xfId="6" applyNumberFormat="1" applyFont="1" applyFill="1" applyBorder="1" applyAlignment="1">
      <alignment horizontal="center" wrapText="1"/>
    </xf>
    <xf numFmtId="1" fontId="3" fillId="4" borderId="0" xfId="6" applyNumberFormat="1" applyFont="1" applyFill="1" applyBorder="1" applyAlignment="1">
      <alignment horizontal="center"/>
    </xf>
    <xf numFmtId="1" fontId="3" fillId="4" borderId="0" xfId="0" applyNumberFormat="1" applyFont="1" applyFill="1" applyBorder="1" applyAlignment="1">
      <alignment horizontal="right"/>
    </xf>
    <xf numFmtId="1" fontId="0" fillId="4" borderId="0" xfId="0" applyNumberFormat="1" applyFill="1"/>
    <xf numFmtId="1" fontId="3" fillId="4" borderId="1" xfId="0" applyNumberFormat="1" applyFont="1" applyFill="1" applyBorder="1" applyAlignment="1">
      <alignment horizontal="right"/>
    </xf>
    <xf numFmtId="0" fontId="52" fillId="7" borderId="13" xfId="0" applyFont="1" applyFill="1" applyBorder="1" applyAlignment="1">
      <alignment horizontal="center" vertical="top"/>
    </xf>
    <xf numFmtId="0" fontId="52" fillId="7" borderId="21" xfId="0" applyFont="1" applyFill="1" applyBorder="1" applyAlignment="1">
      <alignment horizontal="center" vertical="top"/>
    </xf>
    <xf numFmtId="166" fontId="51" fillId="6" borderId="13" xfId="13" applyNumberFormat="1" applyFont="1" applyFill="1" applyBorder="1"/>
    <xf numFmtId="166" fontId="51" fillId="6" borderId="12" xfId="13" applyNumberFormat="1" applyFont="1" applyFill="1" applyBorder="1"/>
    <xf numFmtId="0" fontId="0" fillId="6" borderId="41" xfId="0" applyFill="1" applyBorder="1"/>
    <xf numFmtId="0" fontId="0" fillId="6" borderId="22" xfId="0" applyFill="1" applyBorder="1"/>
    <xf numFmtId="0" fontId="0" fillId="7" borderId="12" xfId="0" applyFont="1" applyFill="1" applyBorder="1" applyAlignment="1">
      <alignment horizontal="left" vertical="top"/>
    </xf>
    <xf numFmtId="166" fontId="53" fillId="6" borderId="12" xfId="13" applyNumberFormat="1" applyFont="1" applyFill="1" applyBorder="1"/>
    <xf numFmtId="0" fontId="55" fillId="7" borderId="16" xfId="0" applyFont="1" applyFill="1" applyBorder="1"/>
    <xf numFmtId="169" fontId="0" fillId="6" borderId="12" xfId="0" applyNumberFormat="1" applyFill="1" applyBorder="1"/>
    <xf numFmtId="10" fontId="0" fillId="6" borderId="12" xfId="0" applyNumberFormat="1" applyFill="1" applyBorder="1"/>
    <xf numFmtId="0" fontId="0" fillId="7" borderId="31" xfId="0" applyFill="1" applyBorder="1"/>
    <xf numFmtId="0" fontId="0" fillId="7" borderId="19" xfId="0" applyFill="1" applyBorder="1"/>
    <xf numFmtId="0" fontId="4" fillId="7" borderId="13" xfId="0" applyFont="1" applyFill="1" applyBorder="1" applyAlignment="1"/>
    <xf numFmtId="0" fontId="4" fillId="7" borderId="21" xfId="0" applyFont="1" applyFill="1" applyBorder="1" applyAlignment="1"/>
    <xf numFmtId="0" fontId="4" fillId="7" borderId="17" xfId="0" applyFont="1" applyFill="1" applyBorder="1" applyAlignment="1">
      <alignment horizontal="center" wrapText="1"/>
    </xf>
    <xf numFmtId="0" fontId="2" fillId="7" borderId="13" xfId="0" applyFont="1" applyFill="1" applyBorder="1" applyAlignment="1"/>
    <xf numFmtId="9" fontId="0" fillId="7" borderId="12" xfId="0" applyNumberFormat="1" applyFill="1" applyBorder="1"/>
    <xf numFmtId="0" fontId="0" fillId="6" borderId="12" xfId="0" applyNumberFormat="1" applyFill="1" applyBorder="1"/>
    <xf numFmtId="0" fontId="2" fillId="7" borderId="12" xfId="0" applyFont="1" applyFill="1" applyBorder="1" applyAlignment="1">
      <alignment horizontal="left" indent="1"/>
    </xf>
    <xf numFmtId="0" fontId="2" fillId="7" borderId="12" xfId="0" applyFont="1" applyFill="1" applyBorder="1" applyAlignment="1"/>
    <xf numFmtId="1" fontId="3" fillId="7" borderId="12" xfId="0" applyNumberFormat="1" applyFont="1" applyFill="1" applyBorder="1" applyAlignment="1">
      <alignment horizontal="right"/>
    </xf>
    <xf numFmtId="9" fontId="0" fillId="7" borderId="12" xfId="0" applyNumberFormat="1" applyFont="1" applyFill="1" applyBorder="1"/>
    <xf numFmtId="0" fontId="9" fillId="7" borderId="12" xfId="0" applyFont="1" applyFill="1" applyBorder="1" applyAlignment="1"/>
    <xf numFmtId="0" fontId="4" fillId="7" borderId="12" xfId="0" applyFont="1" applyFill="1" applyBorder="1" applyAlignment="1"/>
    <xf numFmtId="0" fontId="0" fillId="7" borderId="12" xfId="0" applyFill="1" applyBorder="1" applyAlignment="1"/>
    <xf numFmtId="9" fontId="0" fillId="6" borderId="12" xfId="0" applyNumberFormat="1" applyFill="1" applyBorder="1"/>
    <xf numFmtId="1" fontId="11" fillId="7" borderId="12" xfId="0" applyNumberFormat="1" applyFont="1" applyFill="1" applyBorder="1" applyAlignment="1">
      <alignment horizontal="right"/>
    </xf>
    <xf numFmtId="9" fontId="0" fillId="7" borderId="14" xfId="0" applyNumberFormat="1" applyFill="1" applyBorder="1"/>
    <xf numFmtId="9" fontId="0" fillId="7" borderId="29" xfId="0" applyNumberFormat="1" applyFill="1" applyBorder="1"/>
    <xf numFmtId="9" fontId="0" fillId="7" borderId="19" xfId="0" applyNumberFormat="1" applyFill="1" applyBorder="1"/>
    <xf numFmtId="9" fontId="0" fillId="7" borderId="13" xfId="0" applyNumberFormat="1" applyFill="1" applyBorder="1"/>
    <xf numFmtId="0" fontId="2" fillId="7" borderId="16" xfId="0" applyFont="1" applyFill="1" applyBorder="1" applyAlignment="1"/>
    <xf numFmtId="1" fontId="3" fillId="4" borderId="0" xfId="1" applyNumberFormat="1" applyFont="1" applyFill="1" applyAlignment="1">
      <alignment horizontal="right"/>
    </xf>
    <xf numFmtId="0" fontId="52" fillId="7" borderId="13" xfId="0" applyFont="1" applyFill="1" applyBorder="1" applyAlignment="1">
      <alignment horizontal="center" vertical="center" wrapText="1"/>
    </xf>
    <xf numFmtId="0" fontId="52" fillId="7" borderId="18" xfId="0" applyFont="1" applyFill="1" applyBorder="1" applyAlignment="1">
      <alignment horizontal="center" vertical="center" wrapText="1"/>
    </xf>
    <xf numFmtId="0" fontId="0" fillId="7" borderId="18" xfId="0" applyFont="1" applyFill="1" applyBorder="1" applyAlignment="1">
      <alignment vertical="center"/>
    </xf>
    <xf numFmtId="0" fontId="52" fillId="7" borderId="18" xfId="0" applyFont="1" applyFill="1" applyBorder="1" applyAlignment="1">
      <alignment vertical="center"/>
    </xf>
    <xf numFmtId="0" fontId="0" fillId="7" borderId="18" xfId="0" applyFont="1" applyFill="1" applyBorder="1" applyAlignment="1"/>
    <xf numFmtId="0" fontId="55" fillId="7" borderId="13" xfId="0" applyFont="1" applyFill="1" applyBorder="1" applyAlignment="1">
      <alignment horizontal="center" vertical="center" wrapText="1"/>
    </xf>
    <xf numFmtId="0" fontId="55" fillId="7" borderId="21" xfId="0" applyFont="1" applyFill="1" applyBorder="1" applyAlignment="1">
      <alignment horizontal="center" vertical="center" wrapText="1"/>
    </xf>
    <xf numFmtId="0" fontId="0" fillId="6" borderId="12" xfId="0" applyFill="1" applyBorder="1" applyAlignment="1">
      <alignment horizontal="center"/>
    </xf>
    <xf numFmtId="0" fontId="0" fillId="6" borderId="27" xfId="0" applyFill="1" applyBorder="1"/>
    <xf numFmtId="166" fontId="3" fillId="6" borderId="12" xfId="0" applyNumberFormat="1" applyFont="1" applyFill="1" applyBorder="1" applyAlignment="1">
      <alignment horizontal="right"/>
    </xf>
    <xf numFmtId="166" fontId="3" fillId="6" borderId="12" xfId="0" applyNumberFormat="1" applyFont="1" applyFill="1" applyBorder="1"/>
    <xf numFmtId="0" fontId="0" fillId="7" borderId="16" xfId="0" applyFont="1" applyFill="1" applyBorder="1" applyAlignment="1">
      <alignment horizontal="left" vertical="top" indent="1"/>
    </xf>
    <xf numFmtId="0" fontId="51" fillId="0" borderId="7" xfId="19" applyBorder="1"/>
    <xf numFmtId="0" fontId="51" fillId="0" borderId="0" xfId="19" applyBorder="1"/>
    <xf numFmtId="0" fontId="51" fillId="0" borderId="0" xfId="19" applyFill="1" applyBorder="1"/>
    <xf numFmtId="0" fontId="56" fillId="4" borderId="0" xfId="19" applyFont="1" applyFill="1" applyBorder="1" applyAlignment="1">
      <alignment horizontal="left" vertical="top" wrapText="1"/>
    </xf>
    <xf numFmtId="166" fontId="56" fillId="4" borderId="0" xfId="19" applyNumberFormat="1" applyFont="1" applyFill="1" applyBorder="1" applyAlignment="1">
      <alignment horizontal="right" wrapText="1"/>
    </xf>
    <xf numFmtId="0" fontId="3" fillId="0" borderId="0" xfId="19" applyFont="1" applyBorder="1"/>
    <xf numFmtId="166" fontId="51" fillId="0" borderId="0" xfId="19" applyNumberFormat="1" applyBorder="1"/>
    <xf numFmtId="166" fontId="56" fillId="4" borderId="0" xfId="19" applyNumberFormat="1" applyFont="1" applyFill="1" applyBorder="1" applyAlignment="1">
      <alignment horizontal="left" vertical="top" wrapText="1"/>
    </xf>
    <xf numFmtId="166" fontId="53" fillId="0" borderId="0" xfId="19" applyNumberFormat="1" applyFont="1" applyBorder="1"/>
    <xf numFmtId="0" fontId="57" fillId="4" borderId="0" xfId="19" applyFont="1" applyFill="1" applyBorder="1" applyAlignment="1">
      <alignment horizontal="left" vertical="top" wrapText="1"/>
    </xf>
    <xf numFmtId="167" fontId="20" fillId="4" borderId="0" xfId="20" applyNumberFormat="1" applyFont="1" applyFill="1" applyBorder="1" applyAlignment="1">
      <alignment horizontal="right"/>
    </xf>
    <xf numFmtId="167" fontId="32" fillId="2" borderId="0" xfId="20" applyNumberFormat="1" applyFont="1" applyFill="1" applyBorder="1" applyAlignment="1">
      <alignment horizontal="right"/>
    </xf>
    <xf numFmtId="167" fontId="32" fillId="4" borderId="0" xfId="20" applyNumberFormat="1" applyFont="1" applyFill="1" applyBorder="1"/>
    <xf numFmtId="167" fontId="32" fillId="4" borderId="11" xfId="20" applyNumberFormat="1" applyFont="1" applyFill="1" applyBorder="1"/>
    <xf numFmtId="3" fontId="51" fillId="0" borderId="0" xfId="19" applyNumberFormat="1" applyBorder="1"/>
    <xf numFmtId="166" fontId="56" fillId="0" borderId="0" xfId="19" applyNumberFormat="1" applyFont="1" applyBorder="1"/>
    <xf numFmtId="167" fontId="57" fillId="0" borderId="0" xfId="20" applyNumberFormat="1" applyFont="1" applyBorder="1"/>
    <xf numFmtId="0" fontId="56" fillId="0" borderId="0" xfId="19" applyFont="1" applyBorder="1"/>
    <xf numFmtId="0" fontId="61" fillId="0" borderId="0" xfId="19" applyFont="1" applyFill="1" applyBorder="1" applyAlignment="1">
      <alignment horizontal="right"/>
    </xf>
    <xf numFmtId="166" fontId="63" fillId="0" borderId="0" xfId="19" applyNumberFormat="1" applyFont="1" applyBorder="1"/>
    <xf numFmtId="0" fontId="51" fillId="0" borderId="0" xfId="19"/>
    <xf numFmtId="166" fontId="14" fillId="0" borderId="0" xfId="19" applyNumberFormat="1" applyFont="1" applyBorder="1"/>
    <xf numFmtId="0" fontId="60" fillId="0" borderId="0" xfId="19" applyFont="1" applyFill="1" applyBorder="1" applyAlignment="1">
      <alignment vertical="center" wrapText="1"/>
    </xf>
    <xf numFmtId="0" fontId="63" fillId="0" borderId="0" xfId="19" applyFont="1" applyBorder="1"/>
    <xf numFmtId="0" fontId="60" fillId="0" borderId="0" xfId="19" applyFont="1" applyFill="1" applyBorder="1" applyAlignment="1">
      <alignment horizontal="center" vertical="center" wrapText="1"/>
    </xf>
    <xf numFmtId="0" fontId="60" fillId="0" borderId="0" xfId="19" applyFont="1" applyFill="1" applyBorder="1" applyAlignment="1">
      <alignment horizontal="left" vertical="top" wrapText="1"/>
    </xf>
    <xf numFmtId="0" fontId="61" fillId="0" borderId="0" xfId="19" applyFont="1" applyBorder="1" applyAlignment="1"/>
    <xf numFmtId="166" fontId="14" fillId="0" borderId="0" xfId="19" applyNumberFormat="1" applyFont="1" applyFill="1" applyBorder="1"/>
    <xf numFmtId="0" fontId="61" fillId="0" borderId="0" xfId="19" applyFont="1" applyAlignment="1">
      <alignment horizontal="right"/>
    </xf>
    <xf numFmtId="0" fontId="3" fillId="0" borderId="0" xfId="19" applyFont="1" applyFill="1" applyBorder="1"/>
    <xf numFmtId="167" fontId="56" fillId="0" borderId="0" xfId="20" applyNumberFormat="1" applyFont="1" applyBorder="1"/>
    <xf numFmtId="0" fontId="62" fillId="0" borderId="0" xfId="19" applyFont="1" applyFill="1" applyBorder="1"/>
    <xf numFmtId="167" fontId="20" fillId="0" borderId="0" xfId="20" applyNumberFormat="1" applyFont="1" applyBorder="1"/>
    <xf numFmtId="0" fontId="16" fillId="4" borderId="12" xfId="0" applyFont="1" applyFill="1" applyBorder="1" applyAlignment="1">
      <alignment horizontal="left" vertical="top" wrapText="1" indent="1"/>
    </xf>
    <xf numFmtId="1" fontId="3" fillId="4" borderId="0" xfId="0" applyNumberFormat="1" applyFont="1" applyFill="1" applyBorder="1" applyAlignment="1"/>
    <xf numFmtId="1" fontId="0" fillId="4" borderId="0" xfId="0" applyNumberFormat="1" applyFont="1" applyFill="1" applyBorder="1" applyAlignment="1"/>
    <xf numFmtId="0" fontId="0" fillId="4" borderId="27" xfId="0" applyFill="1" applyBorder="1"/>
    <xf numFmtId="0" fontId="54" fillId="4" borderId="12" xfId="0" applyFont="1" applyFill="1" applyBorder="1"/>
    <xf numFmtId="167" fontId="0" fillId="4" borderId="12" xfId="0" applyNumberFormat="1" applyFill="1" applyBorder="1"/>
    <xf numFmtId="0" fontId="0" fillId="4" borderId="39" xfId="0" applyFill="1" applyBorder="1"/>
    <xf numFmtId="0" fontId="0" fillId="4" borderId="37" xfId="0" applyFill="1" applyBorder="1"/>
    <xf numFmtId="0" fontId="26" fillId="10" borderId="16" xfId="0" applyFont="1" applyFill="1" applyBorder="1"/>
    <xf numFmtId="0" fontId="55" fillId="7" borderId="17" xfId="0" applyFont="1" applyFill="1" applyBorder="1" applyAlignment="1">
      <alignment horizontal="center" vertical="center" wrapText="1"/>
    </xf>
    <xf numFmtId="0" fontId="52" fillId="7" borderId="27" xfId="0" applyFont="1" applyFill="1" applyBorder="1" applyAlignment="1">
      <alignment horizontal="center" vertical="center" wrapText="1"/>
    </xf>
    <xf numFmtId="0" fontId="54" fillId="7" borderId="27" xfId="0" applyFont="1" applyFill="1" applyBorder="1" applyAlignment="1">
      <alignment horizontal="right" vertical="center"/>
    </xf>
    <xf numFmtId="0" fontId="55" fillId="7" borderId="27" xfId="0" applyFont="1" applyFill="1" applyBorder="1" applyAlignment="1">
      <alignment horizontal="center" vertical="center" wrapText="1"/>
    </xf>
    <xf numFmtId="0" fontId="52" fillId="7" borderId="13" xfId="0" applyFont="1" applyFill="1" applyBorder="1" applyAlignment="1">
      <alignment horizontal="left" vertical="top" wrapText="1"/>
    </xf>
    <xf numFmtId="166" fontId="0" fillId="6" borderId="13" xfId="0" applyNumberFormat="1" applyFill="1" applyBorder="1"/>
    <xf numFmtId="0" fontId="0" fillId="7" borderId="12" xfId="0" applyFont="1" applyFill="1" applyBorder="1" applyAlignment="1">
      <alignment horizontal="left" vertical="top" wrapText="1" indent="1"/>
    </xf>
    <xf numFmtId="0" fontId="52" fillId="7" borderId="12" xfId="0" applyFont="1" applyFill="1" applyBorder="1" applyAlignment="1">
      <alignment horizontal="left" vertical="top" wrapText="1"/>
    </xf>
    <xf numFmtId="0" fontId="0" fillId="7" borderId="14" xfId="0" applyFont="1" applyFill="1" applyBorder="1" applyAlignment="1">
      <alignment horizontal="left" vertical="top" wrapText="1" indent="1"/>
    </xf>
    <xf numFmtId="0" fontId="0" fillId="7" borderId="0" xfId="0" applyFont="1" applyFill="1" applyBorder="1" applyAlignment="1">
      <alignment horizontal="left" vertical="top" wrapText="1" indent="1"/>
    </xf>
    <xf numFmtId="0" fontId="52" fillId="7" borderId="0" xfId="0" applyFont="1" applyFill="1" applyBorder="1" applyAlignment="1">
      <alignment horizontal="left" vertical="top"/>
    </xf>
    <xf numFmtId="0" fontId="0" fillId="7" borderId="13" xfId="0" applyFont="1" applyFill="1" applyBorder="1" applyAlignment="1">
      <alignment horizontal="left" vertical="top" wrapText="1" indent="1"/>
    </xf>
    <xf numFmtId="0" fontId="52" fillId="7" borderId="12" xfId="0" applyFont="1" applyFill="1" applyBorder="1" applyAlignment="1">
      <alignment horizontal="right" wrapText="1"/>
    </xf>
    <xf numFmtId="0" fontId="0" fillId="7" borderId="1" xfId="0" applyFont="1" applyFill="1" applyBorder="1" applyAlignment="1">
      <alignment horizontal="left" vertical="top" wrapText="1" indent="1"/>
    </xf>
    <xf numFmtId="0" fontId="6" fillId="7" borderId="13" xfId="0" applyFont="1" applyFill="1" applyBorder="1" applyAlignment="1"/>
    <xf numFmtId="0" fontId="52" fillId="7" borderId="17" xfId="0" applyFont="1" applyFill="1" applyBorder="1" applyAlignment="1">
      <alignment horizontal="right" vertical="center" wrapText="1"/>
    </xf>
    <xf numFmtId="0" fontId="52" fillId="7" borderId="21" xfId="0" applyFont="1" applyFill="1" applyBorder="1" applyAlignment="1">
      <alignment horizontal="right" vertical="center" wrapText="1"/>
    </xf>
    <xf numFmtId="0" fontId="0" fillId="7" borderId="16" xfId="0" applyFont="1" applyFill="1" applyBorder="1" applyAlignment="1">
      <alignment horizontal="left" vertical="top" wrapText="1" indent="1"/>
    </xf>
    <xf numFmtId="0" fontId="52" fillId="6" borderId="12" xfId="0" applyFont="1" applyFill="1" applyBorder="1"/>
    <xf numFmtId="0" fontId="52" fillId="7" borderId="12" xfId="0" applyFont="1" applyFill="1" applyBorder="1" applyAlignment="1">
      <alignment horizontal="center" vertical="center" wrapText="1"/>
    </xf>
    <xf numFmtId="0" fontId="0" fillId="7" borderId="16" xfId="0" applyFont="1" applyFill="1" applyBorder="1" applyAlignment="1">
      <alignment horizontal="left" vertical="top"/>
    </xf>
    <xf numFmtId="1" fontId="0" fillId="6" borderId="27" xfId="0" applyNumberFormat="1" applyFill="1" applyBorder="1"/>
    <xf numFmtId="167" fontId="54" fillId="6" borderId="27" xfId="1" applyNumberFormat="1" applyFont="1" applyFill="1" applyBorder="1"/>
    <xf numFmtId="0" fontId="0" fillId="7" borderId="37" xfId="0" applyFont="1" applyFill="1" applyBorder="1" applyAlignment="1">
      <alignment horizontal="left" vertical="top" wrapText="1"/>
    </xf>
    <xf numFmtId="0" fontId="0" fillId="7" borderId="54" xfId="0" applyFont="1" applyFill="1" applyBorder="1" applyAlignment="1">
      <alignment horizontal="left" vertical="top" wrapText="1"/>
    </xf>
    <xf numFmtId="0" fontId="0" fillId="7" borderId="22" xfId="0" applyFont="1" applyFill="1" applyBorder="1" applyAlignment="1">
      <alignment horizontal="left" vertical="top" wrapText="1"/>
    </xf>
    <xf numFmtId="0" fontId="0" fillId="7" borderId="27" xfId="0" applyFill="1" applyBorder="1"/>
    <xf numFmtId="1" fontId="0" fillId="4" borderId="7" xfId="0" applyNumberFormat="1" applyFill="1" applyBorder="1" applyAlignment="1">
      <alignment horizontal="right"/>
    </xf>
    <xf numFmtId="1" fontId="3" fillId="4" borderId="7" xfId="0" applyNumberFormat="1" applyFont="1" applyFill="1" applyBorder="1" applyAlignment="1">
      <alignment horizontal="right"/>
    </xf>
    <xf numFmtId="166" fontId="0" fillId="4" borderId="0" xfId="0" applyNumberFormat="1" applyFont="1" applyFill="1"/>
    <xf numFmtId="1" fontId="0" fillId="4" borderId="0" xfId="0" applyNumberFormat="1" applyFont="1" applyFill="1"/>
    <xf numFmtId="1" fontId="0" fillId="4" borderId="0" xfId="0" applyNumberFormat="1" applyFont="1" applyFill="1" applyBorder="1" applyAlignment="1">
      <alignment horizontal="right"/>
    </xf>
    <xf numFmtId="0" fontId="0" fillId="4" borderId="13" xfId="0" applyNumberFormat="1" applyFont="1" applyFill="1" applyBorder="1"/>
    <xf numFmtId="0" fontId="0" fillId="4" borderId="12" xfId="0" applyNumberFormat="1" applyFont="1" applyFill="1" applyBorder="1"/>
    <xf numFmtId="0" fontId="3" fillId="4" borderId="12" xfId="0" applyNumberFormat="1" applyFont="1" applyFill="1" applyBorder="1"/>
    <xf numFmtId="0" fontId="0" fillId="4" borderId="0" xfId="0" applyNumberFormat="1" applyFill="1" applyBorder="1" applyAlignment="1">
      <alignment horizontal="right"/>
    </xf>
    <xf numFmtId="0" fontId="3" fillId="4" borderId="0" xfId="0" applyNumberFormat="1" applyFont="1" applyFill="1"/>
    <xf numFmtId="1" fontId="3" fillId="4" borderId="0" xfId="0" applyNumberFormat="1" applyFont="1" applyFill="1" applyBorder="1"/>
    <xf numFmtId="0" fontId="84" fillId="7" borderId="12" xfId="0" applyFont="1" applyFill="1" applyBorder="1"/>
    <xf numFmtId="0" fontId="72" fillId="6" borderId="12" xfId="0" applyFont="1" applyFill="1" applyBorder="1"/>
    <xf numFmtId="166" fontId="0" fillId="4" borderId="27" xfId="0" applyNumberFormat="1" applyFill="1" applyBorder="1"/>
    <xf numFmtId="167" fontId="54" fillId="4" borderId="27" xfId="1" applyNumberFormat="1" applyFont="1" applyFill="1" applyBorder="1"/>
    <xf numFmtId="166" fontId="3" fillId="4" borderId="27" xfId="0" applyNumberFormat="1" applyFont="1" applyFill="1" applyBorder="1"/>
    <xf numFmtId="167" fontId="11" fillId="4" borderId="27" xfId="1" applyNumberFormat="1" applyFont="1" applyFill="1" applyBorder="1"/>
    <xf numFmtId="167" fontId="54" fillId="4" borderId="13" xfId="1" applyNumberFormat="1" applyFont="1" applyFill="1" applyBorder="1"/>
    <xf numFmtId="0" fontId="72" fillId="4" borderId="13" xfId="0" applyFont="1" applyFill="1" applyBorder="1" applyAlignment="1"/>
    <xf numFmtId="0" fontId="3" fillId="6" borderId="0" xfId="0" applyFont="1" applyFill="1"/>
    <xf numFmtId="1" fontId="3" fillId="7" borderId="12" xfId="0" applyNumberFormat="1" applyFont="1" applyFill="1" applyBorder="1"/>
    <xf numFmtId="1" fontId="3" fillId="6" borderId="16" xfId="0" applyNumberFormat="1" applyFont="1" applyFill="1" applyBorder="1"/>
    <xf numFmtId="1" fontId="0" fillId="4" borderId="13" xfId="0" applyNumberFormat="1" applyFont="1" applyFill="1" applyBorder="1" applyAlignment="1">
      <alignment horizontal="right"/>
    </xf>
    <xf numFmtId="1" fontId="3" fillId="4" borderId="13" xfId="0" applyNumberFormat="1" applyFont="1" applyFill="1" applyBorder="1"/>
    <xf numFmtId="1" fontId="0" fillId="4" borderId="12" xfId="0" applyNumberFormat="1" applyFont="1" applyFill="1" applyBorder="1" applyAlignment="1">
      <alignment horizontal="right"/>
    </xf>
    <xf numFmtId="1" fontId="3" fillId="4" borderId="12" xfId="0" applyNumberFormat="1" applyFont="1" applyFill="1" applyBorder="1"/>
    <xf numFmtId="0" fontId="61" fillId="4" borderId="0" xfId="0" applyFont="1" applyFill="1" applyAlignment="1">
      <alignment horizontal="right"/>
    </xf>
    <xf numFmtId="166" fontId="0" fillId="4" borderId="0" xfId="0" applyNumberFormat="1" applyFill="1" applyAlignment="1"/>
    <xf numFmtId="1" fontId="0" fillId="4" borderId="0" xfId="0" applyNumberFormat="1" applyFill="1" applyAlignment="1"/>
    <xf numFmtId="1" fontId="6" fillId="5" borderId="0" xfId="0" applyNumberFormat="1" applyFont="1" applyFill="1" applyAlignment="1">
      <alignment horizontal="right"/>
    </xf>
    <xf numFmtId="1" fontId="6" fillId="5" borderId="1" xfId="0" applyNumberFormat="1" applyFont="1" applyFill="1" applyBorder="1" applyAlignment="1">
      <alignment horizontal="right"/>
    </xf>
    <xf numFmtId="0" fontId="72" fillId="8" borderId="13" xfId="0" applyFont="1" applyFill="1" applyBorder="1"/>
    <xf numFmtId="0" fontId="72" fillId="8" borderId="12" xfId="0" applyFont="1" applyFill="1" applyBorder="1"/>
    <xf numFmtId="0" fontId="84" fillId="4" borderId="12" xfId="0" applyFont="1" applyFill="1" applyBorder="1" applyAlignment="1">
      <alignment horizontal="left" vertical="top" wrapText="1"/>
    </xf>
    <xf numFmtId="0" fontId="83" fillId="2" borderId="54" xfId="6" applyFont="1" applyFill="1" applyBorder="1" applyAlignment="1">
      <alignment horizontal="left" vertical="top" wrapText="1"/>
    </xf>
    <xf numFmtId="0" fontId="83" fillId="2" borderId="22" xfId="6" applyFont="1" applyFill="1" applyBorder="1" applyAlignment="1">
      <alignment horizontal="left" vertical="top" wrapText="1"/>
    </xf>
    <xf numFmtId="0" fontId="83" fillId="2" borderId="13" xfId="6" applyFont="1" applyFill="1" applyBorder="1" applyAlignment="1">
      <alignment vertical="top" wrapText="1"/>
    </xf>
    <xf numFmtId="0" fontId="83" fillId="8" borderId="13" xfId="0" applyFont="1" applyFill="1" applyBorder="1" applyAlignment="1"/>
    <xf numFmtId="0" fontId="83" fillId="8" borderId="12" xfId="0" applyFont="1" applyFill="1" applyBorder="1" applyAlignment="1"/>
    <xf numFmtId="0" fontId="26" fillId="2" borderId="16" xfId="6" applyFont="1" applyFill="1" applyBorder="1"/>
    <xf numFmtId="0" fontId="26" fillId="2" borderId="16" xfId="0" applyFont="1" applyFill="1" applyBorder="1"/>
    <xf numFmtId="0" fontId="83" fillId="8" borderId="13" xfId="0" applyFont="1" applyFill="1" applyBorder="1" applyAlignment="1">
      <alignment horizontal="left" vertical="top"/>
    </xf>
    <xf numFmtId="0" fontId="86" fillId="4" borderId="12" xfId="0" applyFont="1" applyFill="1" applyBorder="1" applyAlignment="1">
      <alignment horizontal="left" vertical="center"/>
    </xf>
    <xf numFmtId="0" fontId="14" fillId="4" borderId="16" xfId="0" applyFont="1" applyFill="1" applyBorder="1" applyAlignment="1">
      <alignment horizontal="left" vertical="center"/>
    </xf>
    <xf numFmtId="0" fontId="56" fillId="7" borderId="16" xfId="0" applyFont="1" applyFill="1" applyBorder="1" applyAlignment="1">
      <alignment horizontal="left" vertical="center"/>
    </xf>
    <xf numFmtId="0" fontId="86" fillId="7" borderId="12" xfId="0" applyFont="1" applyFill="1" applyBorder="1" applyAlignment="1">
      <alignment horizontal="left" vertical="center"/>
    </xf>
    <xf numFmtId="0" fontId="56" fillId="7" borderId="16" xfId="0" applyFont="1" applyFill="1" applyBorder="1" applyAlignment="1"/>
    <xf numFmtId="0" fontId="26" fillId="7" borderId="16" xfId="0" applyFont="1" applyFill="1" applyBorder="1" applyAlignment="1"/>
    <xf numFmtId="0" fontId="86" fillId="6" borderId="25" xfId="0" applyFont="1" applyFill="1" applyBorder="1"/>
    <xf numFmtId="0" fontId="56" fillId="0" borderId="16" xfId="0" applyFont="1" applyBorder="1"/>
    <xf numFmtId="0" fontId="72" fillId="4" borderId="27" xfId="0" applyFont="1" applyFill="1" applyBorder="1" applyAlignment="1"/>
    <xf numFmtId="167" fontId="89" fillId="0" borderId="27" xfId="1" applyNumberFormat="1" applyFont="1" applyBorder="1"/>
    <xf numFmtId="0" fontId="83" fillId="0" borderId="12" xfId="0" applyFont="1" applyBorder="1"/>
    <xf numFmtId="0" fontId="72" fillId="4" borderId="12" xfId="0" applyFont="1" applyFill="1" applyBorder="1" applyAlignment="1"/>
    <xf numFmtId="0" fontId="83" fillId="4" borderId="5" xfId="6" applyFont="1" applyFill="1" applyBorder="1" applyAlignment="1"/>
    <xf numFmtId="0" fontId="84" fillId="4" borderId="0" xfId="6" applyFont="1" applyFill="1" applyAlignment="1"/>
    <xf numFmtId="0" fontId="83" fillId="4" borderId="0" xfId="6" applyFont="1" applyFill="1"/>
    <xf numFmtId="0" fontId="14" fillId="4" borderId="0" xfId="0" applyFont="1" applyFill="1" applyBorder="1" applyAlignment="1"/>
    <xf numFmtId="0" fontId="86" fillId="4" borderId="0" xfId="0" applyFont="1" applyFill="1" applyBorder="1" applyAlignment="1">
      <alignment horizontal="left" vertical="center" wrapText="1"/>
    </xf>
    <xf numFmtId="0" fontId="56" fillId="6" borderId="16" xfId="0" applyFont="1" applyFill="1" applyBorder="1"/>
    <xf numFmtId="0" fontId="14" fillId="4" borderId="1" xfId="0" applyFont="1" applyFill="1" applyBorder="1" applyAlignment="1"/>
    <xf numFmtId="0" fontId="84" fillId="7" borderId="13" xfId="0" applyFont="1" applyFill="1" applyBorder="1"/>
    <xf numFmtId="0" fontId="86" fillId="4" borderId="0" xfId="0" applyFont="1" applyFill="1"/>
    <xf numFmtId="0" fontId="86" fillId="4" borderId="1" xfId="0" applyFont="1" applyFill="1" applyBorder="1"/>
    <xf numFmtId="0" fontId="72" fillId="4" borderId="0" xfId="0" applyFont="1" applyFill="1"/>
    <xf numFmtId="0" fontId="56" fillId="4" borderId="1" xfId="0" applyFont="1" applyFill="1" applyBorder="1"/>
    <xf numFmtId="3" fontId="90" fillId="4" borderId="0" xfId="0" applyNumberFormat="1" applyFont="1" applyFill="1" applyBorder="1" applyAlignment="1">
      <alignment horizontal="right"/>
    </xf>
    <xf numFmtId="0" fontId="72" fillId="4" borderId="0" xfId="0" applyFont="1" applyFill="1" applyBorder="1" applyAlignment="1">
      <alignment horizontal="left" wrapText="1"/>
    </xf>
    <xf numFmtId="0" fontId="83" fillId="4" borderId="0" xfId="0" applyFont="1" applyFill="1"/>
    <xf numFmtId="0" fontId="86" fillId="4" borderId="0" xfId="0" applyFont="1" applyFill="1" applyBorder="1"/>
    <xf numFmtId="0" fontId="72" fillId="4" borderId="0" xfId="0" applyFont="1" applyFill="1" applyBorder="1"/>
    <xf numFmtId="0" fontId="56" fillId="4" borderId="0" xfId="0" applyFont="1" applyFill="1" applyBorder="1"/>
    <xf numFmtId="0" fontId="72" fillId="4" borderId="0" xfId="0" applyFont="1" applyFill="1" applyAlignment="1">
      <alignment vertical="top" wrapText="1"/>
    </xf>
    <xf numFmtId="0" fontId="72" fillId="0" borderId="12" xfId="0" applyFont="1" applyBorder="1" applyAlignment="1"/>
    <xf numFmtId="0" fontId="56" fillId="4" borderId="16" xfId="0" applyFont="1" applyFill="1" applyBorder="1"/>
    <xf numFmtId="0" fontId="91" fillId="4" borderId="16" xfId="0" applyFont="1" applyFill="1" applyBorder="1" applyAlignment="1"/>
    <xf numFmtId="0" fontId="92" fillId="0" borderId="13" xfId="0" applyFont="1" applyBorder="1"/>
    <xf numFmtId="0" fontId="26" fillId="4" borderId="12" xfId="6" applyFont="1" applyFill="1" applyBorder="1"/>
    <xf numFmtId="0" fontId="26" fillId="4" borderId="16" xfId="6" applyFont="1" applyFill="1" applyBorder="1"/>
    <xf numFmtId="0" fontId="26" fillId="4" borderId="16" xfId="0" applyFont="1" applyFill="1" applyBorder="1" applyAlignment="1">
      <alignment horizontal="left"/>
    </xf>
    <xf numFmtId="0" fontId="26" fillId="10" borderId="39" xfId="6" applyFont="1" applyFill="1" applyBorder="1" applyAlignment="1">
      <alignment vertical="top"/>
    </xf>
    <xf numFmtId="0" fontId="26" fillId="10" borderId="48" xfId="6" applyFont="1" applyFill="1" applyBorder="1" applyAlignment="1">
      <alignment vertical="top"/>
    </xf>
    <xf numFmtId="0" fontId="16" fillId="10" borderId="12" xfId="6" applyFont="1" applyFill="1" applyBorder="1" applyAlignment="1">
      <alignment horizontal="left" wrapText="1" indent="1"/>
    </xf>
    <xf numFmtId="0" fontId="72" fillId="7" borderId="22" xfId="0" applyFont="1" applyFill="1" applyBorder="1" applyAlignment="1"/>
    <xf numFmtId="0" fontId="83" fillId="2" borderId="31" xfId="6" applyFont="1" applyFill="1" applyBorder="1" applyAlignment="1">
      <alignment vertical="top" wrapText="1"/>
    </xf>
    <xf numFmtId="0" fontId="83" fillId="2" borderId="19" xfId="6" applyFont="1" applyFill="1" applyBorder="1" applyAlignment="1">
      <alignment vertical="top" wrapText="1"/>
    </xf>
    <xf numFmtId="0" fontId="6" fillId="4" borderId="14" xfId="0" applyFont="1" applyFill="1" applyBorder="1" applyAlignment="1">
      <alignment horizontal="left" vertical="top" wrapText="1"/>
    </xf>
    <xf numFmtId="0" fontId="56" fillId="7" borderId="1" xfId="0" applyFont="1" applyFill="1" applyBorder="1" applyAlignment="1">
      <alignment horizontal="left"/>
    </xf>
    <xf numFmtId="0" fontId="0" fillId="6" borderId="0" xfId="0" applyFill="1" applyAlignment="1">
      <alignment horizontal="left"/>
    </xf>
    <xf numFmtId="164" fontId="26" fillId="4" borderId="0" xfId="10" applyFont="1" applyFill="1" applyBorder="1" applyAlignment="1"/>
    <xf numFmtId="166" fontId="14" fillId="0" borderId="0" xfId="19" applyNumberFormat="1" applyFont="1" applyBorder="1" applyAlignment="1">
      <alignment horizontal="right"/>
    </xf>
    <xf numFmtId="0" fontId="0" fillId="0" borderId="12" xfId="0" applyBorder="1" applyAlignment="1">
      <alignment horizontal="right"/>
    </xf>
    <xf numFmtId="0" fontId="6" fillId="4" borderId="38" xfId="6" applyFont="1" applyFill="1" applyBorder="1" applyAlignment="1">
      <alignment horizontal="right" vertical="center" wrapText="1"/>
    </xf>
    <xf numFmtId="0" fontId="6" fillId="2" borderId="50" xfId="6" applyFont="1" applyFill="1" applyBorder="1" applyAlignment="1">
      <alignment horizontal="right" vertical="center" wrapText="1"/>
    </xf>
    <xf numFmtId="0" fontId="6" fillId="2" borderId="49" xfId="6" applyFont="1" applyFill="1" applyBorder="1" applyAlignment="1">
      <alignment horizontal="right" vertical="center" wrapText="1"/>
    </xf>
    <xf numFmtId="0" fontId="3" fillId="4" borderId="22" xfId="6" applyFont="1" applyFill="1" applyBorder="1" applyAlignment="1"/>
    <xf numFmtId="0" fontId="3" fillId="4" borderId="51" xfId="6" applyFont="1" applyFill="1" applyBorder="1" applyAlignment="1"/>
    <xf numFmtId="0" fontId="61" fillId="4" borderId="0" xfId="0" applyFont="1" applyFill="1" applyAlignment="1">
      <alignment horizontal="right"/>
    </xf>
    <xf numFmtId="0" fontId="63" fillId="4" borderId="19" xfId="0" applyFont="1" applyFill="1" applyBorder="1" applyAlignment="1">
      <alignment vertical="top" wrapText="1"/>
    </xf>
    <xf numFmtId="0" fontId="63" fillId="4" borderId="29" xfId="0" applyFont="1" applyFill="1" applyBorder="1" applyAlignment="1">
      <alignment horizontal="left" vertical="top" wrapText="1"/>
    </xf>
    <xf numFmtId="164" fontId="63" fillId="2" borderId="0" xfId="10" applyFont="1" applyFill="1" applyBorder="1" applyAlignment="1">
      <alignment horizontal="right"/>
    </xf>
    <xf numFmtId="164" fontId="97" fillId="2" borderId="0" xfId="10" applyFont="1" applyFill="1" applyBorder="1" applyAlignment="1">
      <alignment horizontal="right"/>
    </xf>
    <xf numFmtId="164" fontId="97" fillId="4" borderId="0" xfId="10" applyFont="1" applyFill="1" applyBorder="1"/>
    <xf numFmtId="0" fontId="53" fillId="0" borderId="0" xfId="19" applyFont="1" applyBorder="1"/>
    <xf numFmtId="167" fontId="98" fillId="0" borderId="0" xfId="20" applyNumberFormat="1" applyFont="1" applyBorder="1"/>
    <xf numFmtId="166" fontId="63" fillId="0" borderId="11" xfId="19" applyNumberFormat="1" applyFont="1" applyBorder="1"/>
    <xf numFmtId="167" fontId="63" fillId="0" borderId="0" xfId="20" applyNumberFormat="1" applyFont="1" applyBorder="1"/>
    <xf numFmtId="166" fontId="14" fillId="0" borderId="11" xfId="19" applyNumberFormat="1" applyFont="1" applyBorder="1"/>
    <xf numFmtId="167" fontId="20" fillId="0" borderId="0" xfId="20" applyNumberFormat="1" applyFont="1" applyFill="1" applyBorder="1"/>
    <xf numFmtId="166" fontId="3" fillId="0" borderId="0" xfId="19" applyNumberFormat="1" applyFont="1" applyBorder="1" applyAlignment="1">
      <alignment horizontal="right"/>
    </xf>
    <xf numFmtId="167" fontId="20" fillId="0" borderId="1" xfId="20" applyNumberFormat="1" applyFont="1" applyBorder="1"/>
    <xf numFmtId="166" fontId="3" fillId="0" borderId="12" xfId="0" applyNumberFormat="1" applyFont="1" applyFill="1" applyBorder="1" applyAlignment="1">
      <alignment horizontal="right"/>
    </xf>
    <xf numFmtId="167" fontId="11" fillId="0" borderId="12" xfId="1" applyNumberFormat="1" applyFont="1" applyFill="1" applyBorder="1"/>
    <xf numFmtId="167" fontId="11" fillId="0" borderId="12" xfId="1" applyNumberFormat="1" applyFont="1" applyFill="1" applyBorder="1" applyAlignment="1"/>
    <xf numFmtId="1" fontId="3" fillId="0" borderId="12" xfId="0" applyNumberFormat="1" applyFont="1" applyFill="1" applyBorder="1" applyAlignment="1">
      <alignment horizontal="right"/>
    </xf>
    <xf numFmtId="167" fontId="11" fillId="0" borderId="12" xfId="1" applyNumberFormat="1" applyFont="1" applyFill="1" applyBorder="1" applyAlignment="1">
      <alignment horizontal="right"/>
    </xf>
    <xf numFmtId="3" fontId="11" fillId="0" borderId="16" xfId="0" applyNumberFormat="1" applyFont="1" applyFill="1" applyBorder="1" applyAlignment="1">
      <alignment horizontal="right"/>
    </xf>
    <xf numFmtId="3" fontId="65" fillId="0" borderId="16" xfId="0" applyNumberFormat="1" applyFont="1" applyFill="1" applyBorder="1" applyAlignment="1">
      <alignment horizontal="right"/>
    </xf>
    <xf numFmtId="166" fontId="3" fillId="0" borderId="12" xfId="0" applyNumberFormat="1" applyFont="1" applyFill="1" applyBorder="1"/>
    <xf numFmtId="1" fontId="3" fillId="0" borderId="12" xfId="0" applyNumberFormat="1" applyFont="1" applyFill="1" applyBorder="1"/>
    <xf numFmtId="166" fontId="53" fillId="0" borderId="12" xfId="0" applyNumberFormat="1" applyFont="1" applyFill="1" applyBorder="1" applyAlignment="1"/>
    <xf numFmtId="0" fontId="53" fillId="0" borderId="12" xfId="0" applyFont="1" applyFill="1" applyBorder="1" applyAlignment="1"/>
    <xf numFmtId="167" fontId="65" fillId="0" borderId="12" xfId="1" applyNumberFormat="1" applyFont="1" applyFill="1" applyBorder="1" applyAlignment="1"/>
    <xf numFmtId="1" fontId="53" fillId="0" borderId="12" xfId="0" applyNumberFormat="1" applyFont="1" applyFill="1" applyBorder="1" applyAlignment="1"/>
    <xf numFmtId="0" fontId="3" fillId="8" borderId="12" xfId="0" applyFont="1" applyFill="1" applyBorder="1"/>
    <xf numFmtId="166" fontId="3" fillId="8" borderId="12" xfId="0" applyNumberFormat="1" applyFont="1" applyFill="1" applyBorder="1"/>
    <xf numFmtId="3" fontId="11" fillId="8" borderId="16" xfId="0" applyNumberFormat="1" applyFont="1" applyFill="1" applyBorder="1"/>
    <xf numFmtId="166" fontId="53" fillId="4" borderId="12" xfId="0" applyNumberFormat="1" applyFont="1" applyFill="1" applyBorder="1" applyAlignment="1">
      <alignment horizontal="right"/>
    </xf>
    <xf numFmtId="0" fontId="53" fillId="2" borderId="0" xfId="6" applyFont="1" applyFill="1" applyAlignment="1">
      <alignment horizontal="right"/>
    </xf>
    <xf numFmtId="166" fontId="53" fillId="4" borderId="46" xfId="0" applyNumberFormat="1" applyFont="1" applyFill="1" applyBorder="1"/>
    <xf numFmtId="166" fontId="53" fillId="4" borderId="19" xfId="0" applyNumberFormat="1" applyFont="1" applyFill="1" applyBorder="1"/>
    <xf numFmtId="166" fontId="53" fillId="4" borderId="12" xfId="0" applyNumberFormat="1" applyFont="1" applyFill="1" applyBorder="1"/>
    <xf numFmtId="0" fontId="53" fillId="8" borderId="12" xfId="0" applyFont="1" applyFill="1" applyBorder="1"/>
    <xf numFmtId="0" fontId="53" fillId="4" borderId="12" xfId="0" applyFont="1" applyFill="1" applyBorder="1" applyAlignment="1"/>
    <xf numFmtId="3" fontId="65" fillId="4" borderId="47" xfId="0" applyNumberFormat="1" applyFont="1" applyFill="1" applyBorder="1" applyAlignment="1">
      <alignment horizontal="right" vertical="top"/>
    </xf>
    <xf numFmtId="166" fontId="53" fillId="4" borderId="12" xfId="6" applyNumberFormat="1" applyFont="1" applyFill="1" applyBorder="1" applyAlignment="1">
      <alignment horizontal="right" wrapText="1"/>
    </xf>
    <xf numFmtId="166" fontId="53" fillId="4" borderId="52" xfId="6" applyNumberFormat="1" applyFont="1" applyFill="1" applyBorder="1" applyAlignment="1">
      <alignment horizontal="right" wrapText="1"/>
    </xf>
    <xf numFmtId="166" fontId="53" fillId="4" borderId="19" xfId="0" applyNumberFormat="1" applyFont="1" applyFill="1" applyBorder="1" applyAlignment="1"/>
    <xf numFmtId="167" fontId="53" fillId="4" borderId="12" xfId="1" applyNumberFormat="1" applyFont="1" applyFill="1" applyBorder="1" applyAlignment="1">
      <alignment horizontal="right"/>
    </xf>
    <xf numFmtId="166" fontId="53" fillId="4" borderId="19" xfId="6" applyNumberFormat="1" applyFont="1" applyFill="1" applyBorder="1" applyAlignment="1"/>
    <xf numFmtId="166" fontId="53" fillId="4" borderId="52" xfId="6" applyNumberFormat="1" applyFont="1" applyFill="1" applyBorder="1" applyAlignment="1"/>
    <xf numFmtId="0" fontId="99" fillId="4" borderId="12" xfId="6" applyFont="1" applyFill="1" applyBorder="1" applyAlignment="1">
      <alignment horizontal="left" wrapText="1"/>
    </xf>
    <xf numFmtId="0" fontId="77" fillId="4" borderId="12" xfId="6" applyFont="1" applyFill="1" applyBorder="1" applyAlignment="1">
      <alignment vertical="top" wrapText="1"/>
    </xf>
    <xf numFmtId="166" fontId="53" fillId="4" borderId="12" xfId="6" applyNumberFormat="1" applyFont="1" applyFill="1" applyBorder="1"/>
    <xf numFmtId="166" fontId="53" fillId="4" borderId="52" xfId="6" applyNumberFormat="1" applyFont="1" applyFill="1" applyBorder="1"/>
    <xf numFmtId="166" fontId="53" fillId="4" borderId="12" xfId="6" applyNumberFormat="1" applyFont="1" applyFill="1" applyBorder="1" applyAlignment="1"/>
    <xf numFmtId="166" fontId="60" fillId="8" borderId="14" xfId="0" applyNumberFormat="1" applyFont="1" applyFill="1" applyBorder="1" applyAlignment="1">
      <alignment horizontal="left" vertical="top" wrapText="1"/>
    </xf>
    <xf numFmtId="0" fontId="89" fillId="4" borderId="13" xfId="0" applyFont="1" applyFill="1" applyBorder="1" applyAlignment="1">
      <alignment horizontal="right"/>
    </xf>
    <xf numFmtId="164" fontId="17" fillId="7" borderId="0" xfId="11" applyFont="1" applyFill="1"/>
    <xf numFmtId="164" fontId="17" fillId="7" borderId="0" xfId="11" applyFont="1" applyFill="1" applyAlignment="1">
      <alignment horizontal="right"/>
    </xf>
    <xf numFmtId="164" fontId="41" fillId="7" borderId="0" xfId="11" applyFont="1" applyFill="1"/>
    <xf numFmtId="164" fontId="39" fillId="7" borderId="0" xfId="11" applyFont="1" applyFill="1"/>
    <xf numFmtId="164" fontId="42" fillId="7" borderId="0" xfId="11" applyFont="1" applyFill="1"/>
    <xf numFmtId="166" fontId="39" fillId="7" borderId="0" xfId="11" applyNumberFormat="1" applyFont="1" applyFill="1"/>
    <xf numFmtId="164" fontId="17" fillId="7" borderId="0" xfId="11" applyFont="1" applyFill="1" applyAlignment="1">
      <alignment horizontal="left"/>
    </xf>
    <xf numFmtId="3" fontId="94" fillId="7" borderId="0" xfId="21" applyNumberFormat="1" applyFont="1" applyFill="1" applyBorder="1" applyAlignment="1">
      <alignment horizontal="right" vertical="top" wrapText="1" readingOrder="1"/>
    </xf>
    <xf numFmtId="164" fontId="39" fillId="7" borderId="0" xfId="11" applyFont="1" applyFill="1" applyAlignment="1">
      <alignment horizontal="right"/>
    </xf>
    <xf numFmtId="166" fontId="3" fillId="4" borderId="12" xfId="6" applyNumberFormat="1" applyFont="1" applyFill="1" applyBorder="1" applyAlignment="1">
      <alignment horizontal="right" wrapText="1"/>
    </xf>
    <xf numFmtId="166" fontId="3" fillId="4" borderId="52" xfId="6" applyNumberFormat="1" applyFont="1" applyFill="1" applyBorder="1" applyAlignment="1">
      <alignment horizontal="right" wrapText="1"/>
    </xf>
    <xf numFmtId="166" fontId="3" fillId="4" borderId="19" xfId="6" applyNumberFormat="1" applyFont="1" applyFill="1" applyBorder="1" applyAlignment="1">
      <alignment horizontal="right" wrapText="1"/>
    </xf>
    <xf numFmtId="166" fontId="3" fillId="4" borderId="19" xfId="0" applyNumberFormat="1" applyFont="1" applyFill="1" applyBorder="1" applyAlignment="1"/>
    <xf numFmtId="167" fontId="3" fillId="4" borderId="12" xfId="1" applyNumberFormat="1" applyFont="1" applyFill="1" applyBorder="1" applyAlignment="1">
      <alignment horizontal="right"/>
    </xf>
    <xf numFmtId="166" fontId="3" fillId="4" borderId="19" xfId="6" applyNumberFormat="1" applyFont="1" applyFill="1" applyBorder="1" applyAlignment="1"/>
    <xf numFmtId="166" fontId="3" fillId="4" borderId="52" xfId="6" applyNumberFormat="1" applyFont="1" applyFill="1" applyBorder="1" applyAlignment="1"/>
    <xf numFmtId="167" fontId="11" fillId="4" borderId="12" xfId="1" applyNumberFormat="1" applyFont="1" applyFill="1" applyBorder="1" applyAlignment="1">
      <alignment horizontal="right"/>
    </xf>
    <xf numFmtId="167" fontId="11" fillId="4" borderId="52" xfId="1" applyNumberFormat="1" applyFont="1" applyFill="1" applyBorder="1" applyAlignment="1">
      <alignment horizontal="right"/>
    </xf>
    <xf numFmtId="167" fontId="11" fillId="4" borderId="19" xfId="1" applyNumberFormat="1" applyFont="1" applyFill="1" applyBorder="1" applyAlignment="1">
      <alignment horizontal="right"/>
    </xf>
    <xf numFmtId="0" fontId="90" fillId="4" borderId="13" xfId="6" applyFont="1" applyFill="1" applyBorder="1" applyAlignment="1">
      <alignment horizontal="right"/>
    </xf>
    <xf numFmtId="166" fontId="3" fillId="4" borderId="12" xfId="1" applyNumberFormat="1" applyFont="1" applyFill="1" applyBorder="1" applyAlignment="1">
      <alignment horizontal="right"/>
    </xf>
    <xf numFmtId="167" fontId="11" fillId="4" borderId="53" xfId="1" applyNumberFormat="1" applyFont="1" applyFill="1" applyBorder="1" applyAlignment="1">
      <alignment horizontal="right"/>
    </xf>
    <xf numFmtId="167" fontId="11" fillId="4" borderId="24" xfId="1" applyNumberFormat="1" applyFont="1" applyFill="1" applyBorder="1" applyAlignment="1">
      <alignment horizontal="right"/>
    </xf>
    <xf numFmtId="167" fontId="3" fillId="4" borderId="16" xfId="1" applyNumberFormat="1" applyFont="1" applyFill="1" applyBorder="1" applyAlignment="1">
      <alignment horizontal="right"/>
    </xf>
    <xf numFmtId="172" fontId="3" fillId="4" borderId="12" xfId="1" applyNumberFormat="1" applyFont="1" applyFill="1" applyBorder="1" applyAlignment="1">
      <alignment horizontal="right"/>
    </xf>
    <xf numFmtId="166" fontId="3" fillId="4" borderId="12" xfId="6" applyNumberFormat="1" applyFont="1" applyFill="1" applyBorder="1" applyAlignment="1">
      <alignment horizontal="right"/>
    </xf>
    <xf numFmtId="166" fontId="3" fillId="4" borderId="52" xfId="6" applyNumberFormat="1" applyFont="1" applyFill="1" applyBorder="1" applyAlignment="1">
      <alignment horizontal="right"/>
    </xf>
    <xf numFmtId="166" fontId="3" fillId="4" borderId="53" xfId="6" applyNumberFormat="1" applyFont="1" applyFill="1" applyBorder="1" applyAlignment="1">
      <alignment horizontal="right" wrapText="1"/>
    </xf>
    <xf numFmtId="166" fontId="3" fillId="4" borderId="16" xfId="6" applyNumberFormat="1" applyFont="1" applyFill="1" applyBorder="1" applyAlignment="1">
      <alignment horizontal="right" wrapText="1"/>
    </xf>
    <xf numFmtId="0" fontId="89" fillId="8" borderId="13" xfId="0" applyFont="1" applyFill="1" applyBorder="1" applyAlignment="1">
      <alignment horizontal="right"/>
    </xf>
    <xf numFmtId="167" fontId="11" fillId="8" borderId="16" xfId="1" applyNumberFormat="1" applyFont="1" applyFill="1" applyBorder="1"/>
    <xf numFmtId="166" fontId="3" fillId="8" borderId="12" xfId="0" applyNumberFormat="1" applyFont="1" applyFill="1" applyBorder="1" applyAlignment="1">
      <alignment horizontal="right"/>
    </xf>
    <xf numFmtId="166" fontId="3" fillId="8" borderId="16" xfId="0" applyNumberFormat="1" applyFont="1" applyFill="1" applyBorder="1" applyAlignment="1">
      <alignment horizontal="right"/>
    </xf>
    <xf numFmtId="167" fontId="11" fillId="0" borderId="12" xfId="1" applyNumberFormat="1" applyFont="1" applyBorder="1" applyAlignment="1"/>
    <xf numFmtId="166" fontId="53" fillId="0" borderId="12" xfId="0" applyNumberFormat="1" applyFont="1" applyBorder="1" applyAlignment="1"/>
    <xf numFmtId="167" fontId="65" fillId="0" borderId="12" xfId="1" applyNumberFormat="1" applyFont="1" applyBorder="1" applyAlignment="1"/>
    <xf numFmtId="0" fontId="3" fillId="0" borderId="13" xfId="0" applyFont="1" applyFill="1" applyBorder="1" applyAlignment="1">
      <alignment horizontal="right" vertical="top" wrapText="1"/>
    </xf>
    <xf numFmtId="0" fontId="3" fillId="0" borderId="12" xfId="0" applyFont="1" applyFill="1" applyBorder="1" applyAlignment="1">
      <alignment horizontal="right" vertical="top" wrapText="1"/>
    </xf>
    <xf numFmtId="0" fontId="3" fillId="0" borderId="12" xfId="0" applyFont="1" applyBorder="1" applyAlignment="1">
      <alignment horizontal="right"/>
    </xf>
    <xf numFmtId="0" fontId="60" fillId="9" borderId="0" xfId="0" applyFont="1" applyFill="1" applyBorder="1" applyAlignment="1">
      <alignment horizontal="right" vertical="top" wrapText="1"/>
    </xf>
    <xf numFmtId="0" fontId="60" fillId="7" borderId="0" xfId="0" applyFont="1" applyFill="1" applyBorder="1" applyAlignment="1">
      <alignment horizontal="right" vertical="top" wrapText="1"/>
    </xf>
    <xf numFmtId="0" fontId="3" fillId="0" borderId="13" xfId="0" applyFont="1" applyBorder="1" applyAlignment="1">
      <alignment horizontal="right"/>
    </xf>
    <xf numFmtId="0" fontId="3" fillId="0" borderId="14" xfId="0" applyFont="1" applyBorder="1" applyAlignment="1">
      <alignment horizontal="right"/>
    </xf>
    <xf numFmtId="0" fontId="60" fillId="4" borderId="0" xfId="0" applyFont="1" applyFill="1" applyBorder="1" applyAlignment="1">
      <alignment horizontal="right" vertical="center"/>
    </xf>
    <xf numFmtId="0" fontId="60" fillId="4" borderId="0" xfId="0" applyFont="1" applyFill="1" applyBorder="1" applyAlignment="1">
      <alignment horizontal="right" vertical="top"/>
    </xf>
    <xf numFmtId="0" fontId="0" fillId="4" borderId="29" xfId="0" applyFont="1" applyFill="1" applyBorder="1" applyAlignment="1"/>
    <xf numFmtId="0" fontId="0" fillId="0" borderId="14" xfId="0" applyBorder="1" applyAlignment="1">
      <alignment horizontal="right"/>
    </xf>
    <xf numFmtId="0" fontId="0" fillId="0" borderId="22" xfId="0" applyBorder="1"/>
    <xf numFmtId="1" fontId="3" fillId="0" borderId="12" xfId="0" applyNumberFormat="1" applyFont="1" applyFill="1" applyBorder="1" applyAlignment="1">
      <alignment horizontal="right" wrapText="1"/>
    </xf>
    <xf numFmtId="1" fontId="61" fillId="0" borderId="12" xfId="0" applyNumberFormat="1" applyFont="1" applyFill="1" applyBorder="1" applyAlignment="1">
      <alignment horizontal="right"/>
    </xf>
    <xf numFmtId="1" fontId="0" fillId="0" borderId="12" xfId="0" applyNumberFormat="1" applyBorder="1" applyAlignment="1"/>
    <xf numFmtId="1" fontId="0" fillId="0" borderId="12" xfId="0" applyNumberFormat="1" applyFill="1" applyBorder="1"/>
    <xf numFmtId="1" fontId="3" fillId="0" borderId="12" xfId="0" applyNumberFormat="1" applyFont="1" applyFill="1" applyBorder="1" applyAlignment="1">
      <alignment horizontal="right" vertical="top" wrapText="1"/>
    </xf>
    <xf numFmtId="1" fontId="61" fillId="0" borderId="12" xfId="0" applyNumberFormat="1" applyFont="1" applyFill="1" applyBorder="1" applyAlignment="1"/>
    <xf numFmtId="1" fontId="3" fillId="9" borderId="14" xfId="0" applyNumberFormat="1" applyFont="1" applyFill="1" applyBorder="1" applyAlignment="1">
      <alignment horizontal="right"/>
    </xf>
    <xf numFmtId="1" fontId="0" fillId="9" borderId="14" xfId="0" applyNumberFormat="1" applyFill="1" applyBorder="1"/>
    <xf numFmtId="1" fontId="3" fillId="9" borderId="0" xfId="0" applyNumberFormat="1" applyFont="1" applyFill="1" applyBorder="1" applyAlignment="1">
      <alignment vertical="center" wrapText="1"/>
    </xf>
    <xf numFmtId="1" fontId="3" fillId="9" borderId="0" xfId="0" applyNumberFormat="1" applyFont="1" applyFill="1" applyBorder="1" applyAlignment="1">
      <alignment vertical="center"/>
    </xf>
    <xf numFmtId="1" fontId="3" fillId="9" borderId="1" xfId="0" applyNumberFormat="1" applyFont="1" applyFill="1" applyBorder="1" applyAlignment="1">
      <alignment vertical="center" wrapText="1"/>
    </xf>
    <xf numFmtId="1" fontId="3" fillId="9" borderId="1" xfId="0" applyNumberFormat="1" applyFont="1" applyFill="1" applyBorder="1" applyAlignment="1">
      <alignment vertical="center"/>
    </xf>
    <xf numFmtId="167" fontId="11" fillId="7" borderId="14" xfId="1" applyNumberFormat="1" applyFont="1" applyFill="1" applyBorder="1"/>
    <xf numFmtId="166" fontId="3" fillId="7" borderId="12" xfId="0" applyNumberFormat="1" applyFont="1" applyFill="1" applyBorder="1" applyAlignment="1"/>
    <xf numFmtId="0" fontId="11" fillId="7" borderId="12" xfId="0" applyFont="1" applyFill="1" applyBorder="1" applyAlignment="1"/>
    <xf numFmtId="0" fontId="53" fillId="7" borderId="12" xfId="0" applyFont="1" applyFill="1" applyBorder="1" applyAlignment="1"/>
    <xf numFmtId="1" fontId="53" fillId="6" borderId="12" xfId="0" applyNumberFormat="1" applyFont="1" applyFill="1" applyBorder="1"/>
    <xf numFmtId="0" fontId="0" fillId="7" borderId="19" xfId="0" applyFont="1" applyFill="1" applyBorder="1" applyAlignment="1">
      <alignment horizontal="center" wrapText="1"/>
    </xf>
    <xf numFmtId="0" fontId="63" fillId="6" borderId="12" xfId="0" applyFont="1" applyFill="1" applyBorder="1"/>
    <xf numFmtId="166" fontId="53" fillId="0" borderId="12" xfId="0" applyNumberFormat="1" applyFont="1" applyBorder="1" applyAlignment="1">
      <alignment horizontal="right"/>
    </xf>
    <xf numFmtId="166" fontId="65" fillId="7" borderId="12" xfId="0" applyNumberFormat="1" applyFont="1" applyFill="1" applyBorder="1" applyAlignment="1">
      <alignment horizontal="right"/>
    </xf>
    <xf numFmtId="166" fontId="77" fillId="7" borderId="12" xfId="0" applyNumberFormat="1" applyFont="1" applyFill="1" applyBorder="1" applyAlignment="1">
      <alignment horizontal="center"/>
    </xf>
    <xf numFmtId="166" fontId="53" fillId="7" borderId="12" xfId="0" applyNumberFormat="1" applyFont="1" applyFill="1" applyBorder="1" applyAlignment="1">
      <alignment horizontal="right"/>
    </xf>
    <xf numFmtId="166" fontId="51" fillId="6" borderId="27" xfId="13" applyNumberFormat="1" applyFont="1" applyFill="1" applyBorder="1"/>
    <xf numFmtId="166" fontId="51" fillId="6" borderId="29" xfId="13" applyNumberFormat="1" applyFont="1" applyFill="1" applyBorder="1"/>
    <xf numFmtId="167" fontId="11" fillId="7" borderId="12" xfId="1" applyNumberFormat="1" applyFont="1" applyFill="1" applyBorder="1" applyAlignment="1">
      <alignment horizontal="right"/>
    </xf>
    <xf numFmtId="9" fontId="0" fillId="6" borderId="19" xfId="0" applyNumberFormat="1" applyFill="1" applyBorder="1"/>
    <xf numFmtId="9" fontId="0" fillId="6" borderId="14" xfId="0" applyNumberFormat="1" applyFill="1" applyBorder="1"/>
    <xf numFmtId="9" fontId="0" fillId="6" borderId="13" xfId="0" applyNumberFormat="1" applyFill="1" applyBorder="1"/>
    <xf numFmtId="0" fontId="3" fillId="6" borderId="28" xfId="0" applyFont="1" applyFill="1" applyBorder="1"/>
    <xf numFmtId="0" fontId="3" fillId="6" borderId="1" xfId="0" applyFont="1" applyFill="1" applyBorder="1"/>
    <xf numFmtId="0" fontId="3" fillId="6" borderId="25" xfId="0" applyFont="1" applyFill="1" applyBorder="1"/>
    <xf numFmtId="166" fontId="53" fillId="6" borderId="12" xfId="0" applyNumberFormat="1" applyFont="1" applyFill="1" applyBorder="1"/>
    <xf numFmtId="167" fontId="11" fillId="0" borderId="14" xfId="1" applyNumberFormat="1" applyFont="1" applyBorder="1"/>
    <xf numFmtId="166" fontId="53" fillId="0" borderId="14" xfId="0" applyNumberFormat="1" applyFont="1" applyBorder="1" applyAlignment="1">
      <alignment horizontal="right"/>
    </xf>
    <xf numFmtId="166" fontId="53" fillId="0" borderId="14" xfId="0" applyNumberFormat="1" applyFont="1" applyBorder="1"/>
    <xf numFmtId="167" fontId="65" fillId="0" borderId="14" xfId="1" applyNumberFormat="1" applyFont="1" applyBorder="1"/>
    <xf numFmtId="1" fontId="53" fillId="0" borderId="12" xfId="0" applyNumberFormat="1" applyFont="1" applyBorder="1" applyAlignment="1">
      <alignment horizontal="right"/>
    </xf>
    <xf numFmtId="167" fontId="11" fillId="6" borderId="14" xfId="1" applyNumberFormat="1" applyFont="1" applyFill="1" applyBorder="1"/>
    <xf numFmtId="167" fontId="11" fillId="7" borderId="0" xfId="1" applyNumberFormat="1" applyFont="1" applyFill="1" applyBorder="1"/>
    <xf numFmtId="167" fontId="11" fillId="7" borderId="13" xfId="1" applyNumberFormat="1" applyFont="1" applyFill="1" applyBorder="1"/>
    <xf numFmtId="167" fontId="11" fillId="7" borderId="12" xfId="1" applyNumberFormat="1" applyFont="1" applyFill="1" applyBorder="1"/>
    <xf numFmtId="166" fontId="53" fillId="4" borderId="0" xfId="0" applyNumberFormat="1" applyFont="1" applyFill="1" applyBorder="1" applyAlignment="1">
      <alignment horizontal="right"/>
    </xf>
    <xf numFmtId="166" fontId="53" fillId="4" borderId="0" xfId="6" applyNumberFormat="1" applyFont="1" applyFill="1"/>
    <xf numFmtId="166" fontId="53" fillId="4" borderId="0" xfId="6" applyNumberFormat="1" applyFont="1" applyFill="1" applyBorder="1" applyAlignment="1">
      <alignment horizontal="center"/>
    </xf>
    <xf numFmtId="166" fontId="53" fillId="4" borderId="0" xfId="6" applyNumberFormat="1" applyFont="1" applyFill="1" applyBorder="1" applyAlignment="1">
      <alignment horizontal="center" wrapText="1"/>
    </xf>
    <xf numFmtId="167" fontId="65" fillId="4" borderId="0" xfId="1" applyNumberFormat="1" applyFont="1" applyFill="1" applyBorder="1" applyAlignment="1">
      <alignment horizontal="right" wrapText="1"/>
    </xf>
    <xf numFmtId="1" fontId="53" fillId="4" borderId="0" xfId="6" applyNumberFormat="1" applyFont="1" applyFill="1" applyBorder="1" applyAlignment="1">
      <alignment horizontal="center" wrapText="1"/>
    </xf>
    <xf numFmtId="1" fontId="53" fillId="4" borderId="0" xfId="6" applyNumberFormat="1" applyFont="1" applyFill="1" applyBorder="1" applyAlignment="1">
      <alignment horizontal="center"/>
    </xf>
    <xf numFmtId="1" fontId="77" fillId="4" borderId="0" xfId="6" applyNumberFormat="1" applyFont="1" applyFill="1" applyBorder="1" applyAlignment="1">
      <alignment horizontal="center" wrapText="1"/>
    </xf>
    <xf numFmtId="166" fontId="53" fillId="4" borderId="1" xfId="0" applyNumberFormat="1" applyFont="1" applyFill="1" applyBorder="1" applyAlignment="1">
      <alignment horizontal="right"/>
    </xf>
    <xf numFmtId="0" fontId="53" fillId="4" borderId="0" xfId="6" applyFont="1" applyFill="1"/>
    <xf numFmtId="166" fontId="77" fillId="4" borderId="0" xfId="6" applyNumberFormat="1" applyFont="1" applyFill="1" applyBorder="1" applyAlignment="1">
      <alignment horizontal="center" wrapText="1"/>
    </xf>
    <xf numFmtId="0" fontId="3" fillId="4" borderId="0" xfId="0" applyFont="1" applyFill="1" applyAlignment="1"/>
    <xf numFmtId="166" fontId="53" fillId="6" borderId="16" xfId="0" applyNumberFormat="1" applyFont="1" applyFill="1" applyBorder="1"/>
    <xf numFmtId="1" fontId="3" fillId="0" borderId="0" xfId="0" applyNumberFormat="1" applyFont="1"/>
    <xf numFmtId="0" fontId="0" fillId="7" borderId="22" xfId="0" applyFill="1" applyBorder="1"/>
    <xf numFmtId="0" fontId="3" fillId="6" borderId="19" xfId="0" applyFont="1" applyFill="1" applyBorder="1"/>
    <xf numFmtId="0" fontId="3" fillId="6" borderId="14" xfId="0" applyFont="1" applyFill="1" applyBorder="1"/>
    <xf numFmtId="0" fontId="3" fillId="7" borderId="19" xfId="0" applyFont="1" applyFill="1" applyBorder="1"/>
    <xf numFmtId="0" fontId="100" fillId="4" borderId="0" xfId="0" applyFont="1" applyFill="1" applyBorder="1" applyAlignment="1"/>
    <xf numFmtId="0" fontId="56" fillId="4" borderId="0" xfId="0" applyFont="1" applyFill="1" applyBorder="1" applyAlignment="1">
      <alignment horizontal="left" wrapText="1"/>
    </xf>
    <xf numFmtId="0" fontId="72" fillId="4" borderId="0" xfId="0" applyFont="1" applyFill="1" applyBorder="1" applyAlignment="1">
      <alignment horizontal="left" vertical="top" wrapText="1"/>
    </xf>
    <xf numFmtId="0" fontId="3" fillId="4" borderId="0" xfId="0" applyFont="1" applyFill="1" applyBorder="1" applyAlignment="1">
      <alignment horizontal="left" vertical="top" wrapText="1"/>
    </xf>
    <xf numFmtId="167" fontId="3" fillId="4" borderId="1" xfId="1" applyNumberFormat="1" applyFont="1" applyFill="1" applyBorder="1" applyAlignment="1">
      <alignment horizontal="right"/>
    </xf>
    <xf numFmtId="1" fontId="53" fillId="0" borderId="12" xfId="0" applyNumberFormat="1" applyFont="1" applyBorder="1"/>
    <xf numFmtId="0" fontId="0" fillId="7" borderId="29" xfId="0" applyFont="1" applyFill="1" applyBorder="1" applyAlignment="1">
      <alignment horizontal="left" vertical="top"/>
    </xf>
    <xf numFmtId="167" fontId="11" fillId="6" borderId="19" xfId="1" applyNumberFormat="1" applyFont="1" applyFill="1" applyBorder="1"/>
    <xf numFmtId="0" fontId="3" fillId="6" borderId="26" xfId="0" applyFont="1" applyFill="1" applyBorder="1"/>
    <xf numFmtId="0" fontId="0" fillId="6" borderId="0" xfId="0" applyFill="1" applyBorder="1"/>
    <xf numFmtId="0" fontId="3" fillId="6" borderId="0" xfId="0" applyFont="1" applyFill="1" applyBorder="1"/>
    <xf numFmtId="0" fontId="83" fillId="7" borderId="27" xfId="0" applyFont="1" applyFill="1" applyBorder="1" applyAlignment="1">
      <alignment horizontal="left" vertical="top"/>
    </xf>
    <xf numFmtId="3" fontId="11" fillId="0" borderId="16" xfId="0" applyNumberFormat="1" applyFont="1" applyFill="1" applyBorder="1" applyAlignment="1">
      <alignment horizontal="right" vertical="top"/>
    </xf>
    <xf numFmtId="166" fontId="3" fillId="4" borderId="55" xfId="0" applyNumberFormat="1" applyFont="1" applyFill="1" applyBorder="1" applyAlignment="1">
      <alignment horizontal="right"/>
    </xf>
    <xf numFmtId="166" fontId="3" fillId="4" borderId="14" xfId="0" applyNumberFormat="1" applyFont="1" applyFill="1" applyBorder="1" applyAlignment="1">
      <alignment horizontal="right"/>
    </xf>
    <xf numFmtId="166" fontId="3" fillId="4" borderId="14" xfId="0" applyNumberFormat="1" applyFont="1" applyFill="1" applyBorder="1" applyAlignment="1"/>
    <xf numFmtId="166" fontId="3" fillId="8" borderId="14" xfId="0" applyNumberFormat="1" applyFont="1" applyFill="1" applyBorder="1"/>
    <xf numFmtId="0" fontId="3" fillId="8" borderId="14" xfId="0" applyFont="1" applyFill="1" applyBorder="1"/>
    <xf numFmtId="0" fontId="0" fillId="0" borderId="55" xfId="0" applyBorder="1"/>
    <xf numFmtId="0" fontId="60" fillId="4" borderId="0" xfId="0" applyFont="1" applyFill="1" applyBorder="1" applyAlignment="1">
      <alignment horizontal="center" vertical="center" wrapText="1"/>
    </xf>
    <xf numFmtId="0" fontId="3" fillId="6" borderId="29" xfId="0" applyFont="1" applyFill="1" applyBorder="1"/>
    <xf numFmtId="0" fontId="3" fillId="6" borderId="27" xfId="0" applyFont="1" applyFill="1" applyBorder="1"/>
    <xf numFmtId="0" fontId="0" fillId="7" borderId="31" xfId="0" applyFont="1" applyFill="1" applyBorder="1" applyAlignment="1">
      <alignment wrapText="1"/>
    </xf>
    <xf numFmtId="0" fontId="0" fillId="7" borderId="19" xfId="0" applyFont="1" applyFill="1" applyBorder="1" applyAlignment="1">
      <alignment wrapText="1"/>
    </xf>
    <xf numFmtId="167" fontId="0" fillId="6" borderId="31" xfId="1" applyNumberFormat="1" applyFont="1" applyFill="1" applyBorder="1" applyAlignment="1">
      <alignment wrapText="1"/>
    </xf>
    <xf numFmtId="167" fontId="0" fillId="6" borderId="19" xfId="1" applyNumberFormat="1" applyFont="1" applyFill="1" applyBorder="1" applyAlignment="1">
      <alignment wrapText="1"/>
    </xf>
    <xf numFmtId="166" fontId="16" fillId="7" borderId="12" xfId="6" applyNumberFormat="1" applyFont="1" applyFill="1" applyBorder="1" applyAlignment="1">
      <alignment horizontal="right" wrapText="1"/>
    </xf>
    <xf numFmtId="166" fontId="16" fillId="10" borderId="12" xfId="2" applyNumberFormat="1" applyFont="1" applyFill="1" applyBorder="1" applyAlignment="1">
      <alignment horizontal="right" wrapText="1"/>
    </xf>
    <xf numFmtId="0" fontId="49" fillId="10" borderId="13" xfId="6" applyFont="1" applyFill="1" applyBorder="1" applyAlignment="1">
      <alignment wrapText="1"/>
    </xf>
    <xf numFmtId="0" fontId="50" fillId="10" borderId="12" xfId="6" applyFont="1" applyFill="1" applyBorder="1" applyAlignment="1">
      <alignment wrapText="1"/>
    </xf>
    <xf numFmtId="3" fontId="73" fillId="10" borderId="12" xfId="6" applyNumberFormat="1" applyFont="1" applyFill="1" applyBorder="1"/>
    <xf numFmtId="1" fontId="73" fillId="10" borderId="12" xfId="6" applyNumberFormat="1" applyFont="1" applyFill="1" applyBorder="1" applyAlignment="1">
      <alignment horizontal="right" wrapText="1"/>
    </xf>
    <xf numFmtId="0" fontId="49" fillId="10" borderId="12" xfId="6" applyFont="1" applyFill="1" applyBorder="1" applyAlignment="1"/>
    <xf numFmtId="166" fontId="49" fillId="10" borderId="12" xfId="6" applyNumberFormat="1" applyFont="1" applyFill="1" applyBorder="1" applyAlignment="1">
      <alignment horizontal="right" wrapText="1"/>
    </xf>
    <xf numFmtId="1" fontId="16" fillId="7" borderId="12" xfId="6" applyNumberFormat="1" applyFont="1" applyFill="1" applyBorder="1" applyAlignment="1">
      <alignment horizontal="right" wrapText="1"/>
    </xf>
    <xf numFmtId="1" fontId="16" fillId="10" borderId="12" xfId="6" applyNumberFormat="1" applyFont="1" applyFill="1" applyBorder="1" applyAlignment="1">
      <alignment horizontal="right"/>
    </xf>
    <xf numFmtId="0" fontId="73" fillId="10" borderId="12" xfId="6" applyFont="1" applyFill="1" applyBorder="1" applyAlignment="1">
      <alignment horizontal="left" wrapText="1" indent="1"/>
    </xf>
    <xf numFmtId="3" fontId="73" fillId="10" borderId="12" xfId="6" applyNumberFormat="1" applyFont="1" applyFill="1" applyBorder="1" applyAlignment="1">
      <alignment horizontal="right" wrapText="1"/>
    </xf>
    <xf numFmtId="0" fontId="49" fillId="10" borderId="12" xfId="6" applyFont="1" applyFill="1" applyBorder="1" applyAlignment="1">
      <alignment horizontal="right" wrapText="1"/>
    </xf>
    <xf numFmtId="0" fontId="16" fillId="10" borderId="12" xfId="6" applyFont="1" applyFill="1" applyBorder="1" applyAlignment="1">
      <alignment horizontal="left" indent="1"/>
    </xf>
    <xf numFmtId="0" fontId="16" fillId="7" borderId="13" xfId="6" applyFont="1" applyFill="1" applyBorder="1"/>
    <xf numFmtId="0" fontId="49" fillId="10" borderId="0" xfId="6" applyFont="1" applyFill="1" applyBorder="1" applyAlignment="1">
      <alignment wrapText="1"/>
    </xf>
    <xf numFmtId="0" fontId="73" fillId="10" borderId="0" xfId="6" applyFont="1" applyFill="1" applyBorder="1" applyAlignment="1">
      <alignment horizontal="right"/>
    </xf>
    <xf numFmtId="0" fontId="3" fillId="0" borderId="12" xfId="0" applyFont="1" applyBorder="1" applyAlignment="1"/>
    <xf numFmtId="1" fontId="53" fillId="0" borderId="12" xfId="0" applyNumberFormat="1" applyFont="1" applyBorder="1" applyAlignment="1"/>
    <xf numFmtId="1" fontId="3" fillId="9" borderId="14" xfId="0" applyNumberFormat="1" applyFont="1" applyFill="1" applyBorder="1"/>
    <xf numFmtId="166" fontId="13" fillId="2" borderId="0" xfId="10" applyNumberFormat="1" applyFont="1" applyFill="1" applyBorder="1" applyAlignment="1">
      <alignment horizontal="right"/>
    </xf>
    <xf numFmtId="166" fontId="14" fillId="4" borderId="0" xfId="19" applyNumberFormat="1" applyFont="1" applyFill="1" applyBorder="1" applyAlignment="1">
      <alignment horizontal="right" wrapText="1"/>
    </xf>
    <xf numFmtId="166" fontId="14" fillId="0" borderId="0" xfId="10" applyNumberFormat="1" applyFont="1" applyFill="1" applyBorder="1" applyAlignment="1">
      <alignment horizontal="right"/>
    </xf>
    <xf numFmtId="0" fontId="76" fillId="0" borderId="12" xfId="0" applyFont="1" applyBorder="1"/>
    <xf numFmtId="0" fontId="76" fillId="0" borderId="27" xfId="0" applyFont="1" applyBorder="1"/>
    <xf numFmtId="0" fontId="76" fillId="0" borderId="14" xfId="0" applyFont="1" applyBorder="1"/>
    <xf numFmtId="0" fontId="76" fillId="0" borderId="13" xfId="0" applyFont="1" applyBorder="1"/>
    <xf numFmtId="0" fontId="3" fillId="6" borderId="31" xfId="0" applyFont="1" applyFill="1" applyBorder="1"/>
    <xf numFmtId="0" fontId="52" fillId="4" borderId="17" xfId="0" applyFont="1" applyFill="1" applyBorder="1" applyAlignment="1">
      <alignment horizontal="right"/>
    </xf>
    <xf numFmtId="0" fontId="3" fillId="7" borderId="14" xfId="0" applyFont="1" applyFill="1" applyBorder="1" applyAlignment="1">
      <alignment horizontal="left" vertical="top" wrapText="1" indent="1"/>
    </xf>
    <xf numFmtId="0" fontId="3" fillId="7" borderId="12" xfId="0" applyFont="1" applyFill="1" applyBorder="1" applyAlignment="1">
      <alignment horizontal="left" vertical="top" wrapText="1" indent="1"/>
    </xf>
    <xf numFmtId="0" fontId="0" fillId="6" borderId="12" xfId="0" applyFill="1" applyBorder="1" applyAlignment="1"/>
    <xf numFmtId="0" fontId="0" fillId="7" borderId="36" xfId="0" applyFont="1" applyFill="1" applyBorder="1" applyAlignment="1">
      <alignment horizontal="left" vertical="top" indent="1"/>
    </xf>
    <xf numFmtId="0" fontId="63" fillId="4" borderId="29" xfId="0" applyFont="1" applyFill="1" applyBorder="1" applyAlignment="1">
      <alignment horizontal="left" vertical="top" wrapText="1"/>
    </xf>
    <xf numFmtId="166" fontId="14" fillId="4" borderId="1" xfId="0" applyNumberFormat="1" applyFont="1" applyFill="1" applyBorder="1" applyAlignment="1">
      <alignment horizontal="right"/>
    </xf>
    <xf numFmtId="0" fontId="96" fillId="0" borderId="12" xfId="4" applyFont="1" applyBorder="1" applyAlignment="1" applyProtection="1">
      <alignment vertical="top"/>
    </xf>
    <xf numFmtId="0" fontId="102" fillId="0" borderId="12" xfId="4" applyFont="1" applyBorder="1" applyAlignment="1" applyProtection="1">
      <alignment vertical="top"/>
    </xf>
    <xf numFmtId="0" fontId="103" fillId="4" borderId="12" xfId="0" applyFont="1" applyFill="1" applyBorder="1" applyAlignment="1">
      <alignment horizontal="left" vertical="top" wrapText="1"/>
    </xf>
    <xf numFmtId="0" fontId="96" fillId="0" borderId="12" xfId="4" applyFont="1" applyBorder="1" applyAlignment="1" applyProtection="1">
      <alignment vertical="top" wrapText="1"/>
    </xf>
    <xf numFmtId="0" fontId="73" fillId="10" borderId="14" xfId="6" applyFont="1" applyFill="1" applyBorder="1" applyAlignment="1">
      <alignment horizontal="left" wrapText="1" indent="1"/>
    </xf>
    <xf numFmtId="1" fontId="16" fillId="10" borderId="14" xfId="6" applyNumberFormat="1" applyFont="1" applyFill="1" applyBorder="1" applyAlignment="1">
      <alignment horizontal="right" wrapText="1"/>
    </xf>
    <xf numFmtId="0" fontId="50" fillId="10" borderId="0" xfId="6" applyFont="1" applyFill="1" applyBorder="1" applyAlignment="1">
      <alignment wrapText="1"/>
    </xf>
    <xf numFmtId="3" fontId="73" fillId="10" borderId="0" xfId="6" applyNumberFormat="1" applyFont="1" applyFill="1" applyBorder="1" applyAlignment="1">
      <alignment horizontal="right" wrapText="1"/>
    </xf>
    <xf numFmtId="0" fontId="103" fillId="0" borderId="0" xfId="0" applyFont="1" applyAlignment="1">
      <alignment vertical="top"/>
    </xf>
    <xf numFmtId="0" fontId="103" fillId="0" borderId="0" xfId="0" applyFont="1" applyAlignment="1">
      <alignment vertical="top" wrapText="1"/>
    </xf>
    <xf numFmtId="0" fontId="102" fillId="0" borderId="12" xfId="4" applyFont="1" applyBorder="1" applyAlignment="1" applyProtection="1">
      <alignment vertical="top" wrapText="1"/>
    </xf>
    <xf numFmtId="0" fontId="56" fillId="6" borderId="0" xfId="0" applyFont="1" applyFill="1" applyBorder="1"/>
    <xf numFmtId="0" fontId="0" fillId="7" borderId="0" xfId="0" applyFont="1" applyFill="1" applyBorder="1" applyAlignment="1"/>
    <xf numFmtId="0" fontId="0" fillId="7" borderId="0" xfId="0" applyFill="1" applyBorder="1" applyAlignment="1"/>
    <xf numFmtId="0" fontId="7" fillId="7" borderId="27" xfId="0" applyFont="1" applyFill="1" applyBorder="1" applyAlignment="1"/>
    <xf numFmtId="3" fontId="8" fillId="7" borderId="27" xfId="0" applyNumberFormat="1" applyFont="1" applyFill="1" applyBorder="1" applyAlignment="1">
      <alignment vertical="top"/>
    </xf>
    <xf numFmtId="3" fontId="8" fillId="7" borderId="27" xfId="0" applyNumberFormat="1" applyFont="1" applyFill="1" applyBorder="1" applyAlignment="1">
      <alignment horizontal="right" vertical="top"/>
    </xf>
    <xf numFmtId="3" fontId="0" fillId="7" borderId="27" xfId="0" applyNumberFormat="1" applyFill="1" applyBorder="1" applyAlignment="1">
      <alignment horizontal="right"/>
    </xf>
    <xf numFmtId="166" fontId="53" fillId="7" borderId="14" xfId="0" applyNumberFormat="1" applyFont="1" applyFill="1" applyBorder="1" applyAlignment="1">
      <alignment horizontal="left" vertical="top"/>
    </xf>
    <xf numFmtId="0" fontId="53" fillId="6" borderId="14" xfId="0" applyFont="1" applyFill="1" applyBorder="1"/>
    <xf numFmtId="0" fontId="26" fillId="7" borderId="0" xfId="0" applyFont="1" applyFill="1" applyBorder="1" applyAlignment="1"/>
    <xf numFmtId="0" fontId="6" fillId="6" borderId="0" xfId="0" applyFont="1" applyFill="1" applyBorder="1"/>
    <xf numFmtId="0" fontId="53" fillId="6" borderId="0" xfId="0" applyFont="1" applyFill="1" applyBorder="1"/>
    <xf numFmtId="0" fontId="7" fillId="7" borderId="0" xfId="0" applyFont="1" applyFill="1" applyBorder="1" applyAlignment="1"/>
    <xf numFmtId="0" fontId="7" fillId="7" borderId="0" xfId="0" applyFont="1" applyFill="1" applyBorder="1" applyAlignment="1">
      <alignment horizontal="center"/>
    </xf>
    <xf numFmtId="0" fontId="6" fillId="7" borderId="0" xfId="0" applyFont="1" applyFill="1" applyBorder="1" applyAlignment="1">
      <alignment horizontal="center"/>
    </xf>
    <xf numFmtId="0" fontId="9" fillId="7" borderId="0" xfId="0" applyFont="1" applyFill="1" applyBorder="1" applyAlignment="1">
      <alignment horizontal="right" wrapText="1"/>
    </xf>
    <xf numFmtId="0" fontId="78" fillId="4" borderId="31" xfId="0" applyFont="1" applyFill="1" applyBorder="1" applyAlignment="1">
      <alignment vertical="top"/>
    </xf>
    <xf numFmtId="0" fontId="78" fillId="4" borderId="19" xfId="0" applyFont="1" applyFill="1" applyBorder="1" applyAlignment="1">
      <alignment vertical="top"/>
    </xf>
    <xf numFmtId="0" fontId="26" fillId="4" borderId="0" xfId="0" applyFont="1" applyFill="1" applyBorder="1" applyAlignment="1"/>
    <xf numFmtId="0" fontId="3" fillId="7" borderId="0" xfId="0" applyFont="1" applyFill="1" applyBorder="1" applyAlignment="1"/>
    <xf numFmtId="0" fontId="102" fillId="0" borderId="0" xfId="4" applyFont="1" applyAlignment="1" applyProtection="1">
      <alignment vertical="top"/>
    </xf>
    <xf numFmtId="0" fontId="12" fillId="4" borderId="0" xfId="0" applyFont="1" applyFill="1" applyAlignment="1">
      <alignment horizontal="left"/>
    </xf>
    <xf numFmtId="0" fontId="103" fillId="0" borderId="12" xfId="0" applyFont="1" applyBorder="1" applyAlignment="1">
      <alignment vertical="top"/>
    </xf>
    <xf numFmtId="0" fontId="83" fillId="4" borderId="12" xfId="0" applyFont="1" applyFill="1" applyBorder="1" applyAlignment="1">
      <alignment horizontal="left"/>
    </xf>
    <xf numFmtId="3" fontId="54" fillId="4" borderId="1" xfId="0" applyNumberFormat="1" applyFont="1" applyFill="1" applyBorder="1" applyAlignment="1"/>
    <xf numFmtId="0" fontId="104" fillId="4" borderId="12" xfId="0" applyFont="1" applyFill="1" applyBorder="1"/>
    <xf numFmtId="0" fontId="14" fillId="4" borderId="12" xfId="0" applyFont="1" applyFill="1" applyBorder="1"/>
    <xf numFmtId="0" fontId="14" fillId="4" borderId="12" xfId="0" applyFont="1" applyFill="1" applyBorder="1" applyAlignment="1">
      <alignment vertical="center"/>
    </xf>
    <xf numFmtId="0" fontId="18" fillId="4" borderId="12" xfId="0" applyFont="1" applyFill="1" applyBorder="1"/>
    <xf numFmtId="0" fontId="14" fillId="4" borderId="12" xfId="0" applyFont="1" applyFill="1" applyBorder="1" applyAlignment="1">
      <alignment horizontal="left" vertical="top"/>
    </xf>
    <xf numFmtId="0" fontId="105" fillId="4" borderId="12" xfId="0" applyFont="1" applyFill="1" applyBorder="1"/>
    <xf numFmtId="0" fontId="14" fillId="4" borderId="12" xfId="0" applyFont="1" applyFill="1" applyBorder="1" applyAlignment="1">
      <alignment horizontal="left" vertical="top" wrapText="1"/>
    </xf>
    <xf numFmtId="0" fontId="14" fillId="4" borderId="12" xfId="0" applyFont="1" applyFill="1" applyBorder="1" applyAlignment="1">
      <alignment vertical="top"/>
    </xf>
    <xf numFmtId="0" fontId="14" fillId="4" borderId="31" xfId="0" applyFont="1" applyFill="1" applyBorder="1" applyAlignment="1">
      <alignment vertical="top" wrapText="1"/>
    </xf>
    <xf numFmtId="0" fontId="14" fillId="4" borderId="29" xfId="0" applyFont="1" applyFill="1" applyBorder="1" applyAlignment="1">
      <alignment vertical="top"/>
    </xf>
    <xf numFmtId="0" fontId="14" fillId="4" borderId="31" xfId="0" applyFont="1" applyFill="1" applyBorder="1" applyAlignment="1">
      <alignment vertical="top"/>
    </xf>
    <xf numFmtId="0" fontId="14" fillId="4" borderId="19" xfId="0" applyFont="1" applyFill="1" applyBorder="1" applyAlignment="1">
      <alignment vertical="top"/>
    </xf>
    <xf numFmtId="0" fontId="14" fillId="4" borderId="29" xfId="0" applyFont="1" applyFill="1" applyBorder="1" applyAlignment="1">
      <alignment horizontal="left" vertical="top" wrapText="1"/>
    </xf>
    <xf numFmtId="0" fontId="36" fillId="0" borderId="12" xfId="4" applyBorder="1" applyAlignment="1" applyProtection="1">
      <alignment vertical="top"/>
    </xf>
    <xf numFmtId="164" fontId="80" fillId="2" borderId="0" xfId="10" applyFont="1" applyFill="1" applyBorder="1" applyAlignment="1">
      <alignment horizontal="left"/>
    </xf>
    <xf numFmtId="0" fontId="83" fillId="4" borderId="0" xfId="0" applyFont="1" applyFill="1" applyBorder="1" applyAlignment="1">
      <alignment horizontal="left" wrapText="1"/>
    </xf>
    <xf numFmtId="0" fontId="63" fillId="4" borderId="29" xfId="0" applyFont="1" applyFill="1" applyBorder="1" applyAlignment="1">
      <alignment vertical="top" wrapText="1"/>
    </xf>
    <xf numFmtId="0" fontId="63" fillId="4" borderId="31" xfId="0" applyFont="1" applyFill="1" applyBorder="1" applyAlignment="1">
      <alignment vertical="top" wrapText="1"/>
    </xf>
    <xf numFmtId="0" fontId="106" fillId="4" borderId="12" xfId="0" applyFont="1" applyFill="1" applyBorder="1" applyAlignment="1">
      <alignment horizontal="left" vertical="top" wrapText="1"/>
    </xf>
    <xf numFmtId="164" fontId="18" fillId="2" borderId="0" xfId="11" applyFont="1" applyFill="1" applyAlignment="1">
      <alignment horizontal="left"/>
    </xf>
    <xf numFmtId="164" fontId="17" fillId="2" borderId="0" xfId="11" applyFont="1" applyFill="1"/>
    <xf numFmtId="164" fontId="17" fillId="2" borderId="0" xfId="11" applyFont="1" applyFill="1" applyAlignment="1">
      <alignment horizontal="right"/>
    </xf>
    <xf numFmtId="164" fontId="40" fillId="2" borderId="0" xfId="11" applyFont="1" applyFill="1"/>
    <xf numFmtId="164" fontId="41" fillId="2" borderId="0" xfId="11" applyFont="1" applyFill="1"/>
    <xf numFmtId="164" fontId="39" fillId="2" borderId="0" xfId="11" applyFont="1" applyFill="1" applyBorder="1" applyAlignment="1">
      <alignment horizontal="left"/>
    </xf>
    <xf numFmtId="164" fontId="39" fillId="2" borderId="0" xfId="11" applyFont="1" applyFill="1" applyBorder="1"/>
    <xf numFmtId="164" fontId="39" fillId="2" borderId="0" xfId="11" applyFont="1" applyFill="1" applyBorder="1" applyAlignment="1">
      <alignment horizontal="right"/>
    </xf>
    <xf numFmtId="164" fontId="39" fillId="2" borderId="0" xfId="11" applyFont="1" applyFill="1"/>
    <xf numFmtId="164" fontId="18" fillId="2" borderId="2" xfId="11" applyFont="1" applyFill="1" applyBorder="1"/>
    <xf numFmtId="164" fontId="18" fillId="2" borderId="2" xfId="11" applyFont="1" applyFill="1" applyBorder="1" applyAlignment="1">
      <alignment horizontal="right"/>
    </xf>
    <xf numFmtId="164" fontId="18" fillId="2" borderId="0" xfId="11" applyFont="1" applyFill="1" applyBorder="1"/>
    <xf numFmtId="164" fontId="18" fillId="2" borderId="0" xfId="11" applyFont="1" applyFill="1"/>
    <xf numFmtId="164" fontId="42" fillId="2" borderId="0" xfId="11" applyFont="1" applyFill="1"/>
    <xf numFmtId="164" fontId="43" fillId="2" borderId="0" xfId="11" applyFont="1" applyFill="1"/>
    <xf numFmtId="164" fontId="44" fillId="2" borderId="0" xfId="11" applyFont="1" applyFill="1" applyAlignment="1">
      <alignment horizontal="right"/>
    </xf>
    <xf numFmtId="164" fontId="39" fillId="2" borderId="0" xfId="11" applyFont="1" applyFill="1" applyAlignment="1">
      <alignment horizontal="left"/>
    </xf>
    <xf numFmtId="3" fontId="39" fillId="2" borderId="0" xfId="11" applyNumberFormat="1" applyFont="1" applyFill="1" applyAlignment="1">
      <alignment horizontal="right"/>
    </xf>
    <xf numFmtId="1" fontId="17" fillId="2" borderId="0" xfId="11" applyNumberFormat="1" applyFont="1" applyFill="1"/>
    <xf numFmtId="164" fontId="39" fillId="2" borderId="0" xfId="11" applyFont="1" applyFill="1" applyAlignment="1">
      <alignment horizontal="left" wrapText="1"/>
    </xf>
    <xf numFmtId="3" fontId="39" fillId="2" borderId="0" xfId="11" applyNumberFormat="1" applyFont="1" applyFill="1" applyBorder="1"/>
    <xf numFmtId="3" fontId="39" fillId="2" borderId="10" xfId="11" applyNumberFormat="1" applyFont="1" applyFill="1" applyBorder="1"/>
    <xf numFmtId="3" fontId="39" fillId="2" borderId="0" xfId="11" applyNumberFormat="1" applyFont="1" applyFill="1" applyBorder="1" applyAlignment="1">
      <alignment horizontal="right"/>
    </xf>
    <xf numFmtId="3" fontId="39" fillId="2" borderId="0" xfId="11" quotePrefix="1" applyNumberFormat="1" applyFont="1" applyFill="1" applyAlignment="1">
      <alignment horizontal="right"/>
    </xf>
    <xf numFmtId="1" fontId="17" fillId="2" borderId="0" xfId="11" applyNumberFormat="1" applyFont="1" applyFill="1" applyAlignment="1">
      <alignment horizontal="right"/>
    </xf>
    <xf numFmtId="164" fontId="39" fillId="2" borderId="0" xfId="11" applyFont="1" applyFill="1" applyAlignment="1">
      <alignment horizontal="left" indent="1"/>
    </xf>
    <xf numFmtId="3" fontId="39" fillId="0" borderId="10" xfId="11" applyNumberFormat="1" applyFont="1" applyFill="1" applyBorder="1" applyAlignment="1">
      <alignment horizontal="right"/>
    </xf>
    <xf numFmtId="3" fontId="39" fillId="0" borderId="0" xfId="11" applyNumberFormat="1" applyFont="1" applyFill="1" applyAlignment="1">
      <alignment horizontal="right"/>
    </xf>
    <xf numFmtId="165" fontId="39" fillId="2" borderId="0" xfId="11" applyNumberFormat="1" applyFont="1" applyFill="1" applyAlignment="1">
      <alignment horizontal="right"/>
    </xf>
    <xf numFmtId="165" fontId="39" fillId="2" borderId="10" xfId="11" applyNumberFormat="1" applyFont="1" applyFill="1" applyBorder="1" applyAlignment="1">
      <alignment horizontal="right"/>
    </xf>
    <xf numFmtId="3" fontId="39" fillId="2" borderId="10" xfId="11" applyNumberFormat="1" applyFont="1" applyFill="1" applyBorder="1" applyAlignment="1">
      <alignment horizontal="right"/>
    </xf>
    <xf numFmtId="3" fontId="39" fillId="0" borderId="61" xfId="11" applyNumberFormat="1" applyFont="1" applyFill="1" applyBorder="1" applyAlignment="1">
      <alignment horizontal="right"/>
    </xf>
    <xf numFmtId="3" fontId="17" fillId="0" borderId="0" xfId="11" applyNumberFormat="1" applyFont="1" applyFill="1" applyAlignment="1">
      <alignment horizontal="right"/>
    </xf>
    <xf numFmtId="164" fontId="17" fillId="0" borderId="0" xfId="11" applyFont="1" applyFill="1"/>
    <xf numFmtId="4" fontId="39" fillId="2" borderId="0" xfId="11" applyNumberFormat="1" applyFont="1" applyFill="1" applyBorder="1" applyAlignment="1">
      <alignment horizontal="right"/>
    </xf>
    <xf numFmtId="4" fontId="39" fillId="2" borderId="0" xfId="11" applyNumberFormat="1" applyFont="1" applyFill="1" applyAlignment="1">
      <alignment horizontal="right"/>
    </xf>
    <xf numFmtId="166" fontId="17" fillId="2" borderId="0" xfId="11" applyNumberFormat="1" applyFont="1" applyFill="1" applyAlignment="1">
      <alignment horizontal="right"/>
    </xf>
    <xf numFmtId="4" fontId="39" fillId="2" borderId="9" xfId="11" applyNumberFormat="1" applyFont="1" applyFill="1" applyBorder="1" applyAlignment="1">
      <alignment horizontal="right"/>
    </xf>
    <xf numFmtId="165" fontId="39" fillId="4" borderId="0" xfId="11" applyNumberFormat="1" applyFont="1" applyFill="1" applyAlignment="1">
      <alignment horizontal="right"/>
    </xf>
    <xf numFmtId="165" fontId="39" fillId="0" borderId="0" xfId="11" applyNumberFormat="1" applyFont="1" applyFill="1" applyAlignment="1">
      <alignment horizontal="right"/>
    </xf>
    <xf numFmtId="3" fontId="39" fillId="2" borderId="0" xfId="11" applyNumberFormat="1" applyFont="1" applyFill="1"/>
    <xf numFmtId="3" fontId="39" fillId="0" borderId="0" xfId="11" applyNumberFormat="1" applyFont="1" applyFill="1" applyBorder="1" applyAlignment="1">
      <alignment horizontal="right"/>
    </xf>
    <xf numFmtId="164" fontId="17" fillId="2" borderId="0" xfId="11" applyFont="1" applyFill="1" applyAlignment="1">
      <alignment horizontal="left"/>
    </xf>
    <xf numFmtId="167" fontId="39" fillId="2" borderId="0" xfId="2" applyNumberFormat="1" applyFont="1" applyFill="1" applyAlignment="1">
      <alignment horizontal="right" wrapText="1"/>
    </xf>
    <xf numFmtId="167" fontId="39" fillId="0" borderId="0" xfId="2" applyNumberFormat="1" applyFont="1" applyFill="1" applyAlignment="1">
      <alignment horizontal="right" wrapText="1"/>
    </xf>
    <xf numFmtId="166" fontId="39" fillId="2" borderId="10" xfId="11" applyNumberFormat="1" applyFont="1" applyFill="1" applyBorder="1" applyAlignment="1">
      <alignment horizontal="right"/>
    </xf>
    <xf numFmtId="166" fontId="39" fillId="2" borderId="0" xfId="11" applyNumberFormat="1" applyFont="1" applyFill="1" applyBorder="1" applyAlignment="1">
      <alignment horizontal="right"/>
    </xf>
    <xf numFmtId="166" fontId="39" fillId="2" borderId="0" xfId="11" applyNumberFormat="1" applyFont="1" applyFill="1" applyAlignment="1">
      <alignment horizontal="right"/>
    </xf>
    <xf numFmtId="166" fontId="39" fillId="0" borderId="0" xfId="11" applyNumberFormat="1" applyFont="1" applyFill="1" applyAlignment="1">
      <alignment horizontal="right"/>
    </xf>
    <xf numFmtId="166" fontId="17" fillId="2" borderId="0" xfId="11" applyNumberFormat="1" applyFont="1" applyFill="1"/>
    <xf numFmtId="2" fontId="39" fillId="2" borderId="0" xfId="11" applyNumberFormat="1" applyFont="1" applyFill="1" applyAlignment="1">
      <alignment horizontal="right"/>
    </xf>
    <xf numFmtId="2" fontId="39" fillId="2" borderId="0" xfId="11" applyNumberFormat="1" applyFont="1" applyFill="1" applyBorder="1" applyAlignment="1">
      <alignment horizontal="right"/>
    </xf>
    <xf numFmtId="169" fontId="41" fillId="2" borderId="0" xfId="14" applyNumberFormat="1" applyFont="1" applyFill="1"/>
    <xf numFmtId="165" fontId="39" fillId="2" borderId="9" xfId="11" applyNumberFormat="1" applyFont="1" applyFill="1" applyBorder="1" applyAlignment="1">
      <alignment horizontal="right"/>
    </xf>
    <xf numFmtId="166" fontId="17" fillId="0" borderId="0" xfId="11" applyNumberFormat="1" applyFont="1" applyFill="1"/>
    <xf numFmtId="166" fontId="17" fillId="0" borderId="0" xfId="11" applyNumberFormat="1" applyFont="1" applyFill="1" applyAlignment="1">
      <alignment horizontal="right"/>
    </xf>
    <xf numFmtId="164" fontId="17" fillId="0" borderId="0" xfId="11" applyFont="1" applyFill="1" applyAlignment="1">
      <alignment horizontal="right"/>
    </xf>
    <xf numFmtId="170" fontId="39" fillId="2" borderId="0" xfId="11" applyNumberFormat="1" applyFont="1" applyFill="1"/>
    <xf numFmtId="171" fontId="39" fillId="2" borderId="0" xfId="2" applyNumberFormat="1" applyFont="1" applyFill="1"/>
    <xf numFmtId="171" fontId="39" fillId="0" borderId="0" xfId="2" applyNumberFormat="1" applyFont="1" applyFill="1"/>
    <xf numFmtId="3" fontId="47" fillId="2" borderId="0" xfId="0" applyNumberFormat="1" applyFont="1" applyFill="1"/>
    <xf numFmtId="164" fontId="18" fillId="4" borderId="0" xfId="11" applyFont="1" applyFill="1" applyAlignment="1">
      <alignment horizontal="left"/>
    </xf>
    <xf numFmtId="164" fontId="39" fillId="4" borderId="0" xfId="11" applyFont="1" applyFill="1"/>
    <xf numFmtId="164" fontId="44" fillId="4" borderId="0" xfId="11" applyFont="1" applyFill="1" applyAlignment="1">
      <alignment horizontal="right"/>
    </xf>
    <xf numFmtId="164" fontId="39" fillId="4" borderId="0" xfId="11" applyFont="1" applyFill="1" applyBorder="1" applyAlignment="1">
      <alignment horizontal="left"/>
    </xf>
    <xf numFmtId="3" fontId="39" fillId="4" borderId="0" xfId="11" applyNumberFormat="1" applyFont="1" applyFill="1"/>
    <xf numFmtId="3" fontId="17" fillId="2" borderId="0" xfId="11" applyNumberFormat="1" applyFont="1" applyFill="1"/>
    <xf numFmtId="3" fontId="39" fillId="0" borderId="0" xfId="14" applyNumberFormat="1" applyFont="1" applyFill="1" applyBorder="1"/>
    <xf numFmtId="164" fontId="39" fillId="2" borderId="3" xfId="11" applyFont="1" applyFill="1" applyBorder="1"/>
    <xf numFmtId="164" fontId="39" fillId="2" borderId="3" xfId="11" applyFont="1" applyFill="1" applyBorder="1" applyAlignment="1">
      <alignment horizontal="right"/>
    </xf>
    <xf numFmtId="164" fontId="41" fillId="2" borderId="3" xfId="11" applyFont="1" applyFill="1" applyBorder="1"/>
    <xf numFmtId="164" fontId="13" fillId="2" borderId="0" xfId="11" applyFont="1" applyFill="1"/>
    <xf numFmtId="164" fontId="14" fillId="2" borderId="0" xfId="11" applyFont="1" applyFill="1"/>
    <xf numFmtId="164" fontId="39" fillId="2" borderId="0" xfId="11" applyFont="1" applyFill="1" applyAlignment="1">
      <alignment horizontal="right"/>
    </xf>
    <xf numFmtId="164" fontId="14" fillId="0" borderId="0" xfId="11" applyFont="1" applyFill="1"/>
    <xf numFmtId="164" fontId="39" fillId="0" borderId="0" xfId="11" applyFont="1" applyFill="1" applyAlignment="1">
      <alignment horizontal="right"/>
    </xf>
    <xf numFmtId="164" fontId="39" fillId="0" borderId="0" xfId="11" applyFont="1" applyFill="1"/>
    <xf numFmtId="164" fontId="13" fillId="4" borderId="0" xfId="11" applyFont="1" applyFill="1"/>
    <xf numFmtId="164" fontId="14" fillId="4" borderId="0" xfId="11" applyFont="1" applyFill="1"/>
    <xf numFmtId="164" fontId="17" fillId="4" borderId="0" xfId="11" applyFont="1" applyFill="1" applyAlignment="1">
      <alignment horizontal="right"/>
    </xf>
    <xf numFmtId="164" fontId="17" fillId="4" borderId="0" xfId="11" applyFont="1" applyFill="1"/>
    <xf numFmtId="164" fontId="14" fillId="4" borderId="0" xfId="11" applyFont="1" applyFill="1" applyAlignment="1">
      <alignment horizontal="left"/>
    </xf>
    <xf numFmtId="164" fontId="14" fillId="0" borderId="0" xfId="11" applyFont="1" applyFill="1" applyAlignment="1">
      <alignment horizontal="left"/>
    </xf>
    <xf numFmtId="164" fontId="41" fillId="0" borderId="0" xfId="11" applyFont="1" applyFill="1"/>
    <xf numFmtId="164" fontId="13" fillId="4" borderId="0" xfId="11" applyFont="1" applyFill="1" applyAlignment="1"/>
    <xf numFmtId="164" fontId="39" fillId="4" borderId="0" xfId="11" applyFont="1" applyFill="1" applyAlignment="1">
      <alignment horizontal="right"/>
    </xf>
    <xf numFmtId="164" fontId="13" fillId="2" borderId="0" xfId="11" applyFont="1" applyFill="1" applyAlignment="1"/>
    <xf numFmtId="164" fontId="41" fillId="2" borderId="0" xfId="11" applyFont="1" applyFill="1" applyAlignment="1">
      <alignment horizontal="left"/>
    </xf>
    <xf numFmtId="164" fontId="13" fillId="2" borderId="0" xfId="11" applyFont="1" applyFill="1" applyAlignment="1">
      <alignment horizontal="left"/>
    </xf>
    <xf numFmtId="0" fontId="14" fillId="4" borderId="0" xfId="0" applyFont="1" applyFill="1" applyAlignment="1"/>
    <xf numFmtId="0" fontId="83" fillId="2" borderId="29" xfId="6" applyFont="1" applyFill="1" applyBorder="1" applyAlignment="1">
      <alignment vertical="top"/>
    </xf>
    <xf numFmtId="3" fontId="11" fillId="8" borderId="12" xfId="0" applyNumberFormat="1" applyFont="1" applyFill="1" applyBorder="1"/>
    <xf numFmtId="0" fontId="83" fillId="4" borderId="0" xfId="0" applyFont="1" applyFill="1" applyBorder="1" applyAlignment="1">
      <alignment horizontal="left"/>
    </xf>
    <xf numFmtId="0" fontId="83" fillId="4" borderId="0" xfId="0" applyFont="1" applyFill="1" applyBorder="1" applyAlignment="1">
      <alignment vertical="top"/>
    </xf>
    <xf numFmtId="0" fontId="26" fillId="6" borderId="12" xfId="6" applyFont="1" applyFill="1" applyBorder="1"/>
    <xf numFmtId="0" fontId="6" fillId="6" borderId="30" xfId="6" applyFont="1" applyFill="1" applyBorder="1" applyAlignment="1">
      <alignment wrapText="1"/>
    </xf>
    <xf numFmtId="0" fontId="6" fillId="6" borderId="30" xfId="6" applyFont="1" applyFill="1" applyBorder="1" applyAlignment="1">
      <alignment horizontal="center" wrapText="1"/>
    </xf>
    <xf numFmtId="0" fontId="0" fillId="6" borderId="36" xfId="0" applyFill="1" applyBorder="1"/>
    <xf numFmtId="0" fontId="6" fillId="6" borderId="21" xfId="6" applyFont="1" applyFill="1" applyBorder="1" applyAlignment="1">
      <alignment wrapText="1"/>
    </xf>
    <xf numFmtId="0" fontId="6" fillId="6" borderId="21" xfId="6" applyFont="1" applyFill="1" applyBorder="1" applyAlignment="1">
      <alignment horizontal="center" wrapText="1"/>
    </xf>
    <xf numFmtId="0" fontId="54" fillId="6" borderId="13" xfId="0" applyFont="1" applyFill="1" applyBorder="1"/>
    <xf numFmtId="0" fontId="6" fillId="6" borderId="13" xfId="6" applyFont="1" applyFill="1" applyBorder="1" applyAlignment="1">
      <alignment wrapText="1"/>
    </xf>
    <xf numFmtId="0" fontId="54" fillId="6" borderId="12" xfId="0" applyFont="1" applyFill="1" applyBorder="1"/>
    <xf numFmtId="0" fontId="6" fillId="6" borderId="12" xfId="6" applyFont="1" applyFill="1" applyBorder="1" applyAlignment="1">
      <alignment wrapText="1"/>
    </xf>
    <xf numFmtId="0" fontId="0" fillId="6" borderId="12" xfId="0" applyFont="1" applyFill="1" applyBorder="1"/>
    <xf numFmtId="0" fontId="3" fillId="6" borderId="12" xfId="6" applyFont="1" applyFill="1" applyBorder="1" applyAlignment="1">
      <alignment horizontal="left" wrapText="1" indent="1"/>
    </xf>
    <xf numFmtId="1" fontId="0" fillId="6" borderId="12" xfId="0" applyNumberFormat="1" applyFont="1" applyFill="1" applyBorder="1"/>
    <xf numFmtId="0" fontId="6" fillId="6" borderId="12" xfId="6" applyFont="1" applyFill="1" applyBorder="1" applyAlignment="1"/>
    <xf numFmtId="1" fontId="95" fillId="6" borderId="12" xfId="0" applyNumberFormat="1" applyFont="1" applyFill="1" applyBorder="1"/>
    <xf numFmtId="0" fontId="95" fillId="6" borderId="12" xfId="0" applyFont="1" applyFill="1" applyBorder="1"/>
    <xf numFmtId="166" fontId="95" fillId="6" borderId="12" xfId="0" applyNumberFormat="1" applyFont="1" applyFill="1" applyBorder="1"/>
    <xf numFmtId="0" fontId="3" fillId="6" borderId="12" xfId="6" applyNumberFormat="1" applyFont="1" applyFill="1" applyBorder="1" applyAlignment="1">
      <alignment horizontal="left" wrapText="1" indent="1"/>
    </xf>
    <xf numFmtId="0" fontId="3" fillId="6" borderId="14" xfId="6" applyFont="1" applyFill="1" applyBorder="1" applyAlignment="1">
      <alignment horizontal="left" wrapText="1" indent="1"/>
    </xf>
    <xf numFmtId="1" fontId="3" fillId="6" borderId="14" xfId="0" applyNumberFormat="1" applyFont="1" applyFill="1" applyBorder="1"/>
    <xf numFmtId="0" fontId="3" fillId="6" borderId="1" xfId="6" applyFont="1" applyFill="1" applyBorder="1" applyAlignment="1">
      <alignment horizontal="left" indent="1"/>
    </xf>
    <xf numFmtId="0" fontId="3" fillId="6" borderId="16" xfId="0" applyFont="1" applyFill="1" applyBorder="1"/>
    <xf numFmtId="1" fontId="3" fillId="6" borderId="1" xfId="0" applyNumberFormat="1" applyFont="1" applyFill="1" applyBorder="1"/>
    <xf numFmtId="167" fontId="11" fillId="6" borderId="1" xfId="1" applyNumberFormat="1" applyFont="1" applyFill="1" applyBorder="1"/>
    <xf numFmtId="0" fontId="84" fillId="6" borderId="12" xfId="0" applyFont="1" applyFill="1" applyBorder="1"/>
    <xf numFmtId="0" fontId="83" fillId="6" borderId="12" xfId="0" applyFont="1" applyFill="1" applyBorder="1" applyAlignment="1"/>
    <xf numFmtId="164" fontId="17" fillId="7" borderId="0" xfId="11" quotePrefix="1" applyFont="1" applyFill="1"/>
    <xf numFmtId="0" fontId="52" fillId="4" borderId="14" xfId="0" applyFont="1" applyFill="1" applyBorder="1" applyAlignment="1">
      <alignment horizontal="left" vertical="top" wrapText="1"/>
    </xf>
    <xf numFmtId="0" fontId="6" fillId="4" borderId="0" xfId="6" applyFont="1" applyFill="1" applyBorder="1" applyAlignment="1">
      <alignment horizontal="left"/>
    </xf>
    <xf numFmtId="167" fontId="3" fillId="4" borderId="0" xfId="6" applyNumberFormat="1" applyFill="1"/>
    <xf numFmtId="0" fontId="6" fillId="4" borderId="0" xfId="6" applyFont="1" applyFill="1" applyBorder="1" applyAlignment="1">
      <alignment horizontal="left" wrapText="1"/>
    </xf>
    <xf numFmtId="0" fontId="3" fillId="4" borderId="0" xfId="1" applyNumberFormat="1" applyFont="1" applyFill="1" applyAlignment="1">
      <alignment horizontal="right"/>
    </xf>
    <xf numFmtId="0" fontId="52" fillId="4" borderId="0" xfId="0" applyFont="1" applyFill="1" applyBorder="1" applyAlignment="1">
      <alignment horizontal="left" wrapText="1"/>
    </xf>
    <xf numFmtId="0" fontId="0" fillId="4" borderId="0" xfId="0" applyFont="1" applyFill="1" applyBorder="1" applyAlignment="1">
      <alignment horizontal="left" indent="1"/>
    </xf>
    <xf numFmtId="0" fontId="0" fillId="6" borderId="12" xfId="0" applyFill="1" applyBorder="1" applyAlignment="1">
      <alignment horizontal="left" indent="1"/>
    </xf>
    <xf numFmtId="0" fontId="14" fillId="4" borderId="29" xfId="0" applyFont="1" applyFill="1" applyBorder="1" applyAlignment="1">
      <alignment horizontal="left" vertical="top" wrapText="1"/>
    </xf>
    <xf numFmtId="0" fontId="14" fillId="4" borderId="31" xfId="0" applyFont="1" applyFill="1" applyBorder="1" applyAlignment="1">
      <alignment horizontal="left" vertical="top" wrapText="1"/>
    </xf>
    <xf numFmtId="0" fontId="14" fillId="4" borderId="19" xfId="0" applyFont="1" applyFill="1" applyBorder="1" applyAlignment="1">
      <alignment horizontal="left" vertical="top" wrapText="1"/>
    </xf>
    <xf numFmtId="0" fontId="14" fillId="4" borderId="29" xfId="0" applyFont="1" applyFill="1" applyBorder="1" applyAlignment="1">
      <alignment vertical="top" wrapText="1"/>
    </xf>
    <xf numFmtId="0" fontId="14" fillId="4" borderId="31" xfId="0" applyFont="1" applyFill="1" applyBorder="1" applyAlignment="1">
      <alignment vertical="top" wrapText="1"/>
    </xf>
    <xf numFmtId="164" fontId="80" fillId="2" borderId="0" xfId="10" applyFont="1" applyFill="1" applyBorder="1" applyAlignment="1">
      <alignment horizontal="left"/>
    </xf>
    <xf numFmtId="0" fontId="84" fillId="4" borderId="12" xfId="0" applyFont="1" applyFill="1" applyBorder="1" applyAlignment="1">
      <alignment horizontal="left" vertical="top" wrapText="1"/>
    </xf>
    <xf numFmtId="0" fontId="83" fillId="2" borderId="32" xfId="6" applyFont="1" applyFill="1" applyBorder="1" applyAlignment="1">
      <alignment horizontal="left" vertical="top" wrapText="1"/>
    </xf>
    <xf numFmtId="0" fontId="83" fillId="2" borderId="33" xfId="6" applyFont="1" applyFill="1" applyBorder="1" applyAlignment="1">
      <alignment horizontal="left" vertical="top" wrapText="1"/>
    </xf>
    <xf numFmtId="0" fontId="83" fillId="2" borderId="34" xfId="6" applyFont="1" applyFill="1" applyBorder="1" applyAlignment="1">
      <alignment horizontal="left" vertical="top" wrapText="1"/>
    </xf>
    <xf numFmtId="0" fontId="83" fillId="2" borderId="32" xfId="0" applyFont="1" applyFill="1" applyBorder="1" applyAlignment="1">
      <alignment horizontal="left" vertical="top" wrapText="1"/>
    </xf>
    <xf numFmtId="0" fontId="83" fillId="2" borderId="33" xfId="0" applyFont="1" applyFill="1" applyBorder="1" applyAlignment="1">
      <alignment horizontal="left" vertical="top" wrapText="1"/>
    </xf>
    <xf numFmtId="0" fontId="83" fillId="2" borderId="34" xfId="0" applyFont="1" applyFill="1" applyBorder="1" applyAlignment="1">
      <alignment horizontal="left" vertical="top" wrapText="1"/>
    </xf>
    <xf numFmtId="0" fontId="61" fillId="4" borderId="0" xfId="0" applyFont="1" applyFill="1" applyAlignment="1">
      <alignment horizontal="right"/>
    </xf>
    <xf numFmtId="0" fontId="0" fillId="4" borderId="12" xfId="0" applyFont="1" applyFill="1" applyBorder="1" applyAlignment="1">
      <alignment horizontal="left" wrapText="1"/>
    </xf>
    <xf numFmtId="0" fontId="3" fillId="2" borderId="13" xfId="0" applyFont="1" applyFill="1" applyBorder="1" applyAlignment="1"/>
    <xf numFmtId="0" fontId="3" fillId="4" borderId="13" xfId="0" applyFont="1" applyFill="1" applyBorder="1" applyAlignment="1"/>
    <xf numFmtId="0" fontId="0" fillId="7" borderId="12" xfId="0" applyFont="1" applyFill="1" applyBorder="1" applyAlignment="1">
      <alignment horizontal="left" wrapText="1"/>
    </xf>
    <xf numFmtId="0" fontId="52" fillId="7" borderId="13" xfId="0" applyFont="1" applyFill="1" applyBorder="1" applyAlignment="1">
      <alignment horizontal="center" vertical="center"/>
    </xf>
    <xf numFmtId="0" fontId="0" fillId="7" borderId="13" xfId="0" applyFill="1" applyBorder="1" applyAlignment="1">
      <alignment horizontal="center" vertical="center"/>
    </xf>
    <xf numFmtId="0" fontId="3" fillId="7" borderId="12" xfId="0" applyFont="1" applyFill="1" applyBorder="1" applyAlignment="1">
      <alignment wrapText="1"/>
    </xf>
    <xf numFmtId="0" fontId="0" fillId="7" borderId="29" xfId="0" applyFont="1" applyFill="1" applyBorder="1" applyAlignment="1">
      <alignment horizontal="left" wrapText="1"/>
    </xf>
    <xf numFmtId="0" fontId="0" fillId="7" borderId="19" xfId="0" applyFont="1" applyFill="1" applyBorder="1" applyAlignment="1">
      <alignment horizontal="left" wrapText="1"/>
    </xf>
    <xf numFmtId="0" fontId="0" fillId="7" borderId="31" xfId="0" applyFont="1" applyFill="1" applyBorder="1" applyAlignment="1">
      <alignment horizontal="left" wrapText="1"/>
    </xf>
    <xf numFmtId="0" fontId="3" fillId="10" borderId="13" xfId="6" applyFont="1" applyFill="1" applyBorder="1" applyAlignment="1">
      <alignment horizontal="left" wrapText="1"/>
    </xf>
    <xf numFmtId="0" fontId="26" fillId="7" borderId="0" xfId="0" applyFont="1" applyFill="1" applyBorder="1" applyAlignment="1">
      <alignment horizontal="left" wrapText="1"/>
    </xf>
    <xf numFmtId="167" fontId="0" fillId="6" borderId="29" xfId="1" applyNumberFormat="1" applyFont="1" applyFill="1" applyBorder="1" applyAlignment="1">
      <alignment horizontal="left" wrapText="1"/>
    </xf>
    <xf numFmtId="167" fontId="0" fillId="6" borderId="31" xfId="1" applyNumberFormat="1" applyFont="1" applyFill="1" applyBorder="1" applyAlignment="1">
      <alignment horizontal="left" wrapText="1"/>
    </xf>
    <xf numFmtId="0" fontId="3" fillId="10" borderId="0" xfId="6" applyFont="1" applyFill="1" applyBorder="1" applyAlignment="1">
      <alignment horizontal="left" wrapText="1"/>
    </xf>
    <xf numFmtId="0" fontId="3" fillId="10" borderId="36" xfId="6" applyFont="1" applyFill="1" applyBorder="1" applyAlignment="1">
      <alignment horizontal="left" wrapText="1"/>
    </xf>
    <xf numFmtId="0" fontId="12" fillId="7" borderId="32" xfId="0" applyFont="1" applyFill="1" applyBorder="1" applyAlignment="1">
      <alignment horizontal="left" wrapText="1"/>
    </xf>
    <xf numFmtId="0" fontId="12" fillId="7" borderId="33" xfId="0" applyFont="1" applyFill="1" applyBorder="1" applyAlignment="1">
      <alignment horizontal="left" wrapText="1"/>
    </xf>
    <xf numFmtId="0" fontId="12" fillId="7" borderId="34" xfId="0" applyFont="1" applyFill="1" applyBorder="1" applyAlignment="1">
      <alignment horizontal="left" wrapText="1"/>
    </xf>
    <xf numFmtId="0" fontId="21" fillId="10" borderId="29" xfId="6" applyFont="1" applyFill="1" applyBorder="1" applyAlignment="1">
      <alignment horizontal="left" wrapText="1"/>
    </xf>
    <xf numFmtId="0" fontId="21" fillId="10" borderId="31" xfId="6" applyFont="1" applyFill="1" applyBorder="1" applyAlignment="1">
      <alignment horizontal="left" wrapText="1"/>
    </xf>
    <xf numFmtId="0" fontId="21" fillId="10" borderId="19" xfId="6" applyFont="1" applyFill="1" applyBorder="1" applyAlignment="1">
      <alignment horizontal="left" wrapText="1"/>
    </xf>
    <xf numFmtId="0" fontId="52" fillId="7" borderId="20" xfId="0" applyFont="1" applyFill="1" applyBorder="1" applyAlignment="1">
      <alignment horizontal="center" vertical="center"/>
    </xf>
    <xf numFmtId="0" fontId="52" fillId="7" borderId="4" xfId="0" applyFont="1" applyFill="1" applyBorder="1" applyAlignment="1">
      <alignment horizontal="center" vertical="center"/>
    </xf>
    <xf numFmtId="0" fontId="52" fillId="7" borderId="38" xfId="0" applyFont="1" applyFill="1" applyBorder="1" applyAlignment="1">
      <alignment horizontal="center" vertical="center"/>
    </xf>
    <xf numFmtId="0" fontId="3" fillId="7" borderId="35" xfId="0" applyFont="1" applyFill="1" applyBorder="1" applyAlignment="1">
      <alignment horizontal="left" wrapText="1"/>
    </xf>
    <xf numFmtId="0" fontId="3" fillId="7" borderId="60" xfId="0" applyFont="1" applyFill="1" applyBorder="1" applyAlignment="1">
      <alignment horizontal="left" wrapText="1"/>
    </xf>
    <xf numFmtId="0" fontId="3" fillId="7" borderId="24" xfId="0" applyFont="1" applyFill="1" applyBorder="1" applyAlignment="1">
      <alignment horizontal="left" wrapText="1"/>
    </xf>
    <xf numFmtId="0" fontId="6" fillId="7" borderId="35" xfId="0" applyFont="1" applyFill="1" applyBorder="1" applyAlignment="1">
      <alignment horizontal="left" wrapText="1"/>
    </xf>
    <xf numFmtId="0" fontId="6" fillId="7" borderId="60" xfId="0" applyFont="1" applyFill="1" applyBorder="1" applyAlignment="1">
      <alignment horizontal="left" wrapText="1"/>
    </xf>
    <xf numFmtId="0" fontId="6" fillId="7" borderId="24" xfId="0" applyFont="1" applyFill="1" applyBorder="1" applyAlignment="1">
      <alignment horizontal="left" wrapText="1"/>
    </xf>
    <xf numFmtId="0" fontId="4" fillId="7" borderId="58" xfId="0" applyFont="1" applyFill="1" applyBorder="1" applyAlignment="1"/>
    <xf numFmtId="0" fontId="4" fillId="7" borderId="59" xfId="0" applyFont="1" applyFill="1" applyBorder="1" applyAlignment="1"/>
    <xf numFmtId="0" fontId="4" fillId="7" borderId="20" xfId="0" applyFont="1" applyFill="1" applyBorder="1" applyAlignment="1">
      <alignment horizontal="center"/>
    </xf>
    <xf numFmtId="0" fontId="4" fillId="7" borderId="4" xfId="0" applyFont="1" applyFill="1" applyBorder="1" applyAlignment="1">
      <alignment horizontal="center"/>
    </xf>
    <xf numFmtId="0" fontId="4" fillId="7" borderId="38" xfId="0" applyFont="1" applyFill="1" applyBorder="1" applyAlignment="1">
      <alignment horizontal="center"/>
    </xf>
    <xf numFmtId="0" fontId="8" fillId="7" borderId="56" xfId="0" applyFont="1" applyFill="1" applyBorder="1" applyAlignment="1">
      <alignment horizontal="right"/>
    </xf>
    <xf numFmtId="0" fontId="8" fillId="7" borderId="57" xfId="0" applyFont="1" applyFill="1" applyBorder="1" applyAlignment="1">
      <alignment horizontal="right"/>
    </xf>
    <xf numFmtId="0" fontId="83" fillId="2" borderId="13" xfId="0" applyFont="1" applyFill="1" applyBorder="1" applyAlignment="1">
      <alignment vertical="top" wrapText="1"/>
    </xf>
    <xf numFmtId="0" fontId="82" fillId="10" borderId="13" xfId="0" applyFont="1" applyFill="1" applyBorder="1" applyAlignment="1">
      <alignment vertical="top" wrapText="1"/>
    </xf>
    <xf numFmtId="0" fontId="6" fillId="4" borderId="4" xfId="6" applyFont="1" applyFill="1" applyBorder="1" applyAlignment="1">
      <alignment horizontal="center" wrapText="1"/>
    </xf>
    <xf numFmtId="0" fontId="38" fillId="4" borderId="5" xfId="6" applyFont="1" applyFill="1" applyBorder="1" applyAlignment="1">
      <alignment horizontal="right" wrapText="1"/>
    </xf>
    <xf numFmtId="0" fontId="38" fillId="4" borderId="3" xfId="6" applyFont="1" applyFill="1" applyBorder="1" applyAlignment="1">
      <alignment horizontal="right" wrapText="1"/>
    </xf>
    <xf numFmtId="0" fontId="82" fillId="7" borderId="13" xfId="0" applyFont="1" applyFill="1" applyBorder="1" applyAlignment="1">
      <alignment vertical="top" wrapText="1"/>
    </xf>
    <xf numFmtId="0" fontId="83" fillId="4" borderId="5" xfId="0" applyFont="1" applyFill="1" applyBorder="1" applyAlignment="1">
      <alignment horizontal="left" vertical="center" wrapText="1"/>
    </xf>
    <xf numFmtId="0" fontId="52" fillId="7" borderId="17" xfId="0" applyFont="1" applyFill="1" applyBorder="1" applyAlignment="1">
      <alignment horizontal="center" vertical="center"/>
    </xf>
    <xf numFmtId="0" fontId="83" fillId="7" borderId="32" xfId="0" applyFont="1" applyFill="1" applyBorder="1" applyAlignment="1">
      <alignment horizontal="left" vertical="top" wrapText="1"/>
    </xf>
    <xf numFmtId="0" fontId="83" fillId="7" borderId="33" xfId="0" applyFont="1" applyFill="1" applyBorder="1" applyAlignment="1">
      <alignment horizontal="left" vertical="top" wrapText="1"/>
    </xf>
    <xf numFmtId="0" fontId="83" fillId="7" borderId="34" xfId="0" applyFont="1" applyFill="1" applyBorder="1" applyAlignment="1">
      <alignment horizontal="left" vertical="top" wrapText="1"/>
    </xf>
    <xf numFmtId="0" fontId="26" fillId="7" borderId="35" xfId="0" applyFont="1" applyFill="1" applyBorder="1" applyAlignment="1">
      <alignment horizontal="left"/>
    </xf>
    <xf numFmtId="0" fontId="26" fillId="7" borderId="60" xfId="0" applyFont="1" applyFill="1" applyBorder="1" applyAlignment="1">
      <alignment horizontal="left"/>
    </xf>
    <xf numFmtId="0" fontId="26" fillId="7" borderId="24" xfId="0" applyFont="1" applyFill="1" applyBorder="1" applyAlignment="1">
      <alignment horizontal="left"/>
    </xf>
    <xf numFmtId="0" fontId="0" fillId="4" borderId="0" xfId="0" applyFont="1" applyFill="1" applyBorder="1" applyAlignment="1">
      <alignment horizontal="left" wrapText="1"/>
    </xf>
    <xf numFmtId="0" fontId="72" fillId="4" borderId="0" xfId="0" applyFont="1" applyFill="1" applyBorder="1" applyAlignment="1">
      <alignment horizontal="left" vertical="center" wrapText="1"/>
    </xf>
    <xf numFmtId="0" fontId="72" fillId="4" borderId="0" xfId="0" applyFont="1" applyFill="1" applyBorder="1" applyAlignment="1">
      <alignment horizontal="left" wrapText="1"/>
    </xf>
    <xf numFmtId="0" fontId="83" fillId="4" borderId="0" xfId="0" applyFont="1" applyFill="1" applyBorder="1" applyAlignment="1">
      <alignment horizontal="left" wrapText="1"/>
    </xf>
    <xf numFmtId="0" fontId="83" fillId="4" borderId="5" xfId="0" applyFont="1" applyFill="1" applyBorder="1" applyAlignment="1">
      <alignment horizontal="left" wrapText="1"/>
    </xf>
    <xf numFmtId="0" fontId="72" fillId="4" borderId="5" xfId="0" applyFont="1" applyFill="1" applyBorder="1" applyAlignment="1">
      <alignment horizontal="left" wrapText="1"/>
    </xf>
    <xf numFmtId="0" fontId="56" fillId="4" borderId="1" xfId="0" applyFont="1" applyFill="1" applyBorder="1" applyAlignment="1">
      <alignment horizontal="left" wrapText="1"/>
    </xf>
    <xf numFmtId="0" fontId="72" fillId="4" borderId="5" xfId="0" applyFont="1" applyFill="1" applyBorder="1" applyAlignment="1">
      <alignment horizontal="left" vertical="top" wrapText="1"/>
    </xf>
    <xf numFmtId="0" fontId="72" fillId="4" borderId="0" xfId="0" applyFont="1" applyFill="1" applyAlignment="1">
      <alignment horizontal="left" wrapText="1"/>
    </xf>
    <xf numFmtId="0" fontId="56" fillId="4" borderId="0" xfId="0" applyFont="1" applyFill="1" applyBorder="1" applyAlignment="1">
      <alignment horizontal="left" vertical="top" wrapText="1"/>
    </xf>
    <xf numFmtId="0" fontId="72" fillId="4" borderId="13" xfId="0" applyFont="1" applyFill="1" applyBorder="1" applyAlignment="1">
      <alignment horizontal="left" wrapText="1"/>
    </xf>
    <xf numFmtId="0" fontId="6" fillId="6" borderId="30" xfId="6" applyFont="1" applyFill="1" applyBorder="1" applyAlignment="1">
      <alignment horizontal="center" wrapText="1"/>
    </xf>
    <xf numFmtId="0" fontId="6" fillId="6" borderId="21" xfId="6" applyFont="1" applyFill="1" applyBorder="1" applyAlignment="1">
      <alignment horizontal="center" wrapText="1"/>
    </xf>
    <xf numFmtId="0" fontId="38" fillId="6" borderId="30" xfId="6" applyFont="1" applyFill="1" applyBorder="1" applyAlignment="1">
      <alignment horizontal="right" wrapText="1"/>
    </xf>
    <xf numFmtId="0" fontId="38" fillId="6" borderId="21" xfId="6" applyFont="1" applyFill="1" applyBorder="1" applyAlignment="1">
      <alignment horizontal="right" wrapText="1"/>
    </xf>
    <xf numFmtId="0" fontId="53" fillId="4" borderId="12" xfId="0" applyFont="1" applyFill="1" applyBorder="1" applyAlignment="1">
      <alignment wrapText="1"/>
    </xf>
    <xf numFmtId="0" fontId="0" fillId="4" borderId="12" xfId="0" applyFill="1" applyBorder="1" applyAlignment="1">
      <alignment wrapText="1"/>
    </xf>
    <xf numFmtId="0" fontId="38" fillId="4" borderId="13" xfId="6" applyFont="1" applyFill="1" applyBorder="1" applyAlignment="1">
      <alignment horizontal="right" wrapText="1"/>
    </xf>
    <xf numFmtId="0" fontId="38" fillId="4" borderId="21" xfId="6" applyFont="1" applyFill="1" applyBorder="1" applyAlignment="1">
      <alignment horizontal="right" wrapText="1"/>
    </xf>
    <xf numFmtId="0" fontId="6" fillId="4" borderId="13" xfId="6" applyFont="1" applyFill="1" applyBorder="1" applyAlignment="1">
      <alignment horizontal="center" wrapText="1"/>
    </xf>
    <xf numFmtId="0" fontId="6" fillId="4" borderId="21" xfId="6" applyFont="1" applyFill="1" applyBorder="1" applyAlignment="1">
      <alignment horizontal="center" wrapText="1"/>
    </xf>
    <xf numFmtId="0" fontId="72" fillId="4" borderId="12" xfId="0" applyFont="1" applyFill="1" applyBorder="1" applyAlignment="1">
      <alignment horizontal="left" wrapText="1"/>
    </xf>
    <xf numFmtId="0" fontId="53" fillId="0" borderId="29" xfId="0" applyFont="1" applyFill="1" applyBorder="1" applyAlignment="1">
      <alignment horizontal="left" wrapText="1"/>
    </xf>
    <xf numFmtId="0" fontId="53" fillId="0" borderId="31" xfId="0" applyFont="1" applyFill="1" applyBorder="1" applyAlignment="1">
      <alignment horizontal="left" wrapText="1"/>
    </xf>
    <xf numFmtId="0" fontId="53" fillId="0" borderId="19" xfId="0" applyFont="1" applyFill="1" applyBorder="1" applyAlignment="1">
      <alignment horizontal="left" wrapText="1"/>
    </xf>
    <xf numFmtId="0" fontId="20" fillId="4" borderId="5" xfId="0" applyFont="1" applyFill="1" applyBorder="1" applyAlignment="1">
      <alignment horizontal="center" wrapText="1"/>
    </xf>
    <xf numFmtId="0" fontId="20" fillId="4" borderId="0" xfId="0" applyFont="1" applyFill="1" applyBorder="1" applyAlignment="1">
      <alignment horizontal="center" wrapText="1"/>
    </xf>
    <xf numFmtId="0" fontId="20" fillId="4" borderId="3" xfId="0" applyFont="1" applyFill="1" applyBorder="1" applyAlignment="1">
      <alignment horizontal="center" wrapText="1"/>
    </xf>
    <xf numFmtId="0" fontId="26" fillId="4" borderId="4" xfId="0" applyFont="1" applyFill="1" applyBorder="1" applyAlignment="1">
      <alignment horizontal="center"/>
    </xf>
    <xf numFmtId="0" fontId="14" fillId="4" borderId="0" xfId="0" applyFont="1" applyFill="1" applyBorder="1"/>
    <xf numFmtId="0" fontId="20" fillId="4" borderId="0" xfId="0" applyFont="1" applyFill="1" applyBorder="1" applyAlignment="1">
      <alignment horizontal="right"/>
    </xf>
  </cellXfs>
  <cellStyles count="22">
    <cellStyle name="Comma" xfId="1" builtinId="3"/>
    <cellStyle name="Comma 2" xfId="2"/>
    <cellStyle name="Comma 3" xfId="3"/>
    <cellStyle name="Comma 3 2" xfId="20"/>
    <cellStyle name="Hyperlink" xfId="4" builtinId="8"/>
    <cellStyle name="Normal" xfId="0" builtinId="0"/>
    <cellStyle name="Normal 2" xfId="5"/>
    <cellStyle name="Normal 2 2" xfId="17"/>
    <cellStyle name="Normal 2 3" xfId="18"/>
    <cellStyle name="Normal 2 4" xfId="19"/>
    <cellStyle name="Normal 3" xfId="6"/>
    <cellStyle name="Normal 3 2" xfId="7"/>
    <cellStyle name="Normal 4" xfId="8"/>
    <cellStyle name="Normal 5" xfId="9"/>
    <cellStyle name="Normal 6" xfId="16"/>
    <cellStyle name="Normal 7" xfId="21"/>
    <cellStyle name="Normal_B3584027" xfId="10"/>
    <cellStyle name="Normal_Chapter_Summary" xfId="11"/>
    <cellStyle name="Normal_TABLE4" xfId="12"/>
    <cellStyle name="Percent" xfId="13" builtinId="5"/>
    <cellStyle name="Percent 2" xfId="14"/>
    <cellStyle name="Percent 3" xfId="1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752475</xdr:colOff>
      <xdr:row>0</xdr:row>
      <xdr:rowOff>0</xdr:rowOff>
    </xdr:from>
    <xdr:to>
      <xdr:col>4</xdr:col>
      <xdr:colOff>1409700</xdr:colOff>
      <xdr:row>3</xdr:row>
      <xdr:rowOff>114300</xdr:rowOff>
    </xdr:to>
    <xdr:pic>
      <xdr:nvPicPr>
        <xdr:cNvPr id="2586805" name="Picture 1" descr="http://cms.ukintpress.com/UserFiles/Transport-Scotland-logo.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01400" y="0"/>
          <a:ext cx="6572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Z604868\Local%20Settings\Temporary%20Internet%20Files\OLK2E\B488855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TLLD/Transport%20Stats/_Transport%20and%20Travel%20in%20Scotland/2018/Copy%20of%20%2020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016789\Objective\Objects\Chapter_Summary%20Interactive%20Charting%20Too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016789\Objective\Objects\Chapter_Summ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Data for figures"/>
      <sheetName val="Data for figure 15"/>
      <sheetName val="pop"/>
      <sheetName val="S1 Numbers"/>
      <sheetName val="Table S2 Index"/>
      <sheetName val="S3 SHS"/>
      <sheetName val="S4 Cross Border"/>
      <sheetName val="Table SGB1 comp num"/>
      <sheetName val="Table SGB2 comp index"/>
      <sheetName val="Table SGB3 comp rel. to pop."/>
      <sheetName val="H1 passenger"/>
      <sheetName val="H2 a freight tonnes"/>
      <sheetName val="H2 b freight tonne km"/>
      <sheetName val="H3 traffic"/>
      <sheetName val="H4 other"/>
      <sheetName val="Table 1-3"/>
      <sheetName val="Table 4-5"/>
      <sheetName val="Table 6"/>
      <sheetName val="Table 7-9"/>
      <sheetName val="Table 10-11"/>
      <sheetName val="Table 12"/>
      <sheetName val="Table 13"/>
      <sheetName val="Table 14"/>
      <sheetName val="Table 15-16"/>
      <sheetName val="Table 17"/>
      <sheetName val="Table 18"/>
      <sheetName val="Table 19"/>
      <sheetName val="Table 20-21"/>
      <sheetName val="Table 22-23"/>
      <sheetName val="Table 24"/>
      <sheetName val="Table 25"/>
      <sheetName val="Table 26"/>
      <sheetName val="Table 27"/>
      <sheetName val="Table 28-29"/>
      <sheetName val="Table 30-31"/>
      <sheetName val="Table 32"/>
      <sheetName val="Table 33"/>
      <sheetName val="Table 34"/>
      <sheetName val="Table 35"/>
      <sheetName val="Table 36"/>
      <sheetName val="Figures 1, 2"/>
      <sheetName val="Figures 3, 4"/>
      <sheetName val="Data for figs 4, 10"/>
      <sheetName val="Figure 5"/>
      <sheetName val="Fgiures 6, 7"/>
      <sheetName val="Figures 8, 9"/>
      <sheetName val="Figure 10"/>
      <sheetName val="Figure 11"/>
      <sheetName val="Figure 12"/>
      <sheetName val="Figures 13, 14"/>
      <sheetName val="Figures 15, 16"/>
      <sheetName val="Data for figs 13,15"/>
      <sheetName val="Data for Figs 3, 14, 16"/>
      <sheetName val="Figure 17"/>
      <sheetName val="Figure 18a) and b)"/>
      <sheetName val="Figure 19"/>
      <sheetName val="Figure 20a) and b)"/>
      <sheetName val="Figure 21"/>
      <sheetName val="Figure 22"/>
      <sheetName val="Figure 23"/>
      <sheetName val="Figure 24"/>
      <sheetName val="Figure 25"/>
      <sheetName val="Figures 26, 27"/>
      <sheetName val="data for figures 26, 27"/>
      <sheetName val="cross border - additional table"/>
      <sheetName val="Data figure 9"/>
      <sheetName val="Figure 23 data"/>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
      <sheetName val="Index"/>
      <sheetName val="Notes"/>
      <sheetName val="Sum 1 SHS"/>
      <sheetName val="Table SUM2"/>
      <sheetName val="SHS Transport Tables 1-5"/>
      <sheetName val="SHS Transport Tables 6-7"/>
      <sheetName val="SHS Transport Tables 8-11"/>
      <sheetName val="SHS Transport Tables 12-13"/>
      <sheetName val="SHS Transport Tables 14"/>
      <sheetName val="SHS Transport Tables 15"/>
      <sheetName val="SHS Transport Tables 16&amp;17"/>
      <sheetName val="SHS Transport Tables 18"/>
      <sheetName val="SHS Transport Tables 19"/>
      <sheetName val="SHS Transport Tables 20"/>
      <sheetName val="SHS Transport Tables 21-24"/>
      <sheetName val="SHS Transport Tables 25"/>
      <sheetName val="SHS Transport Tables 25a"/>
      <sheetName val="SHS Transport Tables 26&amp;27"/>
      <sheetName val="SHS Transport Tables 28"/>
      <sheetName val="SHS Transport Tables 29&amp;30"/>
      <sheetName val="SHS Transport Tables 31&amp;32"/>
      <sheetName val="SHS Transport Tables 33"/>
      <sheetName val="SHS Transport Table 37"/>
      <sheetName val="SHS Transport Table 38"/>
      <sheetName val="SHS Transport Table 39-40"/>
      <sheetName val="SHS Transport Table 41"/>
      <sheetName val="SHS Transport Table 42-43"/>
      <sheetName val="Sheet1"/>
      <sheetName val="SHS Transport Table 44-45"/>
      <sheetName val="Table 46"/>
      <sheetName val="Table 47-48"/>
      <sheetName val="Tables 49-51"/>
      <sheetName val="Table A"/>
    </sheetNames>
    <sheetDataSet>
      <sheetData sheetId="0" refreshError="1"/>
      <sheetData sheetId="1" refreshError="1"/>
      <sheetData sheetId="2" refreshError="1"/>
      <sheetData sheetId="3" refreshError="1"/>
      <sheetData sheetId="4">
        <row r="3">
          <cell r="B3" t="str">
            <v xml:space="preserve">  </v>
          </cell>
          <cell r="C3">
            <v>2002</v>
          </cell>
          <cell r="D3">
            <v>2003</v>
          </cell>
          <cell r="E3">
            <v>2004</v>
          </cell>
          <cell r="F3">
            <v>2005</v>
          </cell>
          <cell r="G3">
            <v>2006</v>
          </cell>
          <cell r="H3">
            <v>2007</v>
          </cell>
          <cell r="I3">
            <v>2008</v>
          </cell>
          <cell r="J3">
            <v>2009</v>
          </cell>
          <cell r="K3">
            <v>2010</v>
          </cell>
          <cell r="L3">
            <v>2011</v>
          </cell>
          <cell r="M3">
            <v>2012</v>
          </cell>
          <cell r="N3">
            <v>2013</v>
          </cell>
          <cell r="O3">
            <v>2014</v>
          </cell>
        </row>
        <row r="5">
          <cell r="A5" t="str">
            <v>Vehicles Licensed</v>
          </cell>
        </row>
        <row r="10">
          <cell r="A10" t="str">
            <v>Local Bus Services2</v>
          </cell>
        </row>
        <row r="16">
          <cell r="A16" t="str">
            <v>Freight Lifted</v>
          </cell>
        </row>
        <row r="25">
          <cell r="A25" t="str">
            <v xml:space="preserve">Public Road Lengths </v>
          </cell>
        </row>
        <row r="31">
          <cell r="A31" t="str">
            <v>Road Traffic</v>
          </cell>
        </row>
        <row r="36">
          <cell r="A36" t="str">
            <v>Reported Road Accident Casualties</v>
          </cell>
        </row>
        <row r="41">
          <cell r="A41" t="str">
            <v>Passenger Rail 2,6</v>
          </cell>
        </row>
        <row r="42">
          <cell r="A42" t="str">
            <v xml:space="preserve">  ScotRail passenger journeys 6</v>
          </cell>
        </row>
        <row r="44">
          <cell r="A44" t="str">
            <v xml:space="preserve">  ORR data:</v>
          </cell>
        </row>
        <row r="45">
          <cell r="A45" t="str">
            <v xml:space="preserve">   Rail journeys in/from Scotland 7</v>
          </cell>
        </row>
        <row r="46">
          <cell r="A46" t="str">
            <v xml:space="preserve">   Passenger receipts (2015 £mill)</v>
          </cell>
        </row>
        <row r="48">
          <cell r="A48" t="str">
            <v>Air Transport</v>
          </cell>
        </row>
        <row r="54">
          <cell r="A54" t="str">
            <v>Ferries  8</v>
          </cell>
        </row>
        <row r="57">
          <cell r="A57" t="str">
            <v xml:space="preserve">   of which on routes within Scotland</v>
          </cell>
        </row>
      </sheetData>
      <sheetData sheetId="5">
        <row r="39">
          <cell r="B39">
            <v>47.6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
      <sheetName val="Contents"/>
      <sheetName val="S1 Numbers"/>
      <sheetName val="S2 Index"/>
      <sheetName val="S3 SHS"/>
      <sheetName val="S4 Cross Border"/>
      <sheetName val="SGB1"/>
      <sheetName val="SGB2 index"/>
      <sheetName val="SGB3 rel. to pop."/>
      <sheetName val="H1 passenger"/>
      <sheetName val="H2 a freight tonnes"/>
      <sheetName val="H2 b freight tonne km"/>
      <sheetName val="H3 traffic"/>
      <sheetName val="H4 other"/>
      <sheetName val="Figs1,2"/>
      <sheetName val="Figs 3,4"/>
      <sheetName val="Figs 5,6"/>
      <sheetName val="Figs 7, 8, 9"/>
      <sheetName val="Figs 10,11"/>
      <sheetName val="cross border - additional table"/>
    </sheetNames>
    <sheetDataSet>
      <sheetData sheetId="0" refreshError="1"/>
      <sheetData sheetId="1" refreshError="1"/>
      <sheetData sheetId="2" refreshError="1"/>
      <sheetData sheetId="3">
        <row r="3">
          <cell r="C3">
            <v>2002</v>
          </cell>
          <cell r="D3">
            <v>2003</v>
          </cell>
          <cell r="E3">
            <v>2005</v>
          </cell>
          <cell r="F3">
            <v>2006</v>
          </cell>
          <cell r="G3">
            <v>2007</v>
          </cell>
          <cell r="H3">
            <v>2008</v>
          </cell>
          <cell r="I3">
            <v>2009</v>
          </cell>
          <cell r="J3">
            <v>2010</v>
          </cell>
          <cell r="K3">
            <v>2011</v>
          </cell>
          <cell r="L3">
            <v>2012</v>
          </cell>
          <cell r="M3">
            <v>2013</v>
          </cell>
          <cell r="N3">
            <v>2014</v>
          </cell>
          <cell r="O3">
            <v>2015</v>
          </cell>
        </row>
        <row r="5">
          <cell r="A5" t="str">
            <v>Vehicles Licensed</v>
          </cell>
        </row>
        <row r="10">
          <cell r="A10" t="str">
            <v>Local Bus Services2</v>
          </cell>
        </row>
        <row r="16">
          <cell r="A16" t="str">
            <v>Freight Lifted</v>
          </cell>
        </row>
        <row r="25">
          <cell r="A25" t="str">
            <v xml:space="preserve">Public Road Lengths </v>
          </cell>
        </row>
        <row r="31">
          <cell r="A31" t="str">
            <v>Road Traffic</v>
          </cell>
        </row>
        <row r="36">
          <cell r="A36" t="str">
            <v>Reported Road Accident Casualties</v>
          </cell>
        </row>
        <row r="41">
          <cell r="A41" t="str">
            <v>Passenger Rail 2,6</v>
          </cell>
        </row>
        <row r="42">
          <cell r="A42" t="str">
            <v xml:space="preserve">  ScotRail passenger journeys 6</v>
          </cell>
        </row>
        <row r="45">
          <cell r="A45" t="str">
            <v xml:space="preserve">  Rail journeys in/from Scotland 7</v>
          </cell>
        </row>
        <row r="46">
          <cell r="A46" t="str">
            <v xml:space="preserve">  Passenger receipts (£2014 mill)</v>
          </cell>
        </row>
        <row r="48">
          <cell r="A48" t="str">
            <v>Air Transport</v>
          </cell>
        </row>
        <row r="54">
          <cell r="A54" t="str">
            <v>Ferries  8</v>
          </cell>
        </row>
        <row r="57">
          <cell r="A57" t="str">
            <v xml:space="preserve">   of which on routes within Scotland</v>
          </cell>
        </row>
      </sheetData>
      <sheetData sheetId="4">
        <row r="4">
          <cell r="E4">
            <v>1999</v>
          </cell>
          <cell r="F4">
            <v>2000</v>
          </cell>
          <cell r="G4">
            <v>2001</v>
          </cell>
          <cell r="H4">
            <v>2002</v>
          </cell>
          <cell r="I4">
            <v>2003</v>
          </cell>
          <cell r="J4">
            <v>2004</v>
          </cell>
          <cell r="K4">
            <v>2005</v>
          </cell>
          <cell r="L4">
            <v>2006</v>
          </cell>
          <cell r="M4">
            <v>2007</v>
          </cell>
          <cell r="N4">
            <v>2008</v>
          </cell>
          <cell r="O4">
            <v>2009</v>
          </cell>
          <cell r="P4">
            <v>2010</v>
          </cell>
          <cell r="Q4">
            <v>2011</v>
          </cell>
          <cell r="R4">
            <v>2012</v>
          </cell>
          <cell r="S4">
            <v>2013</v>
          </cell>
          <cell r="T4">
            <v>2014</v>
          </cell>
        </row>
        <row r="6">
          <cell r="B6" t="str">
            <v>Modal share of all journeys 3</v>
          </cell>
        </row>
        <row r="18">
          <cell r="B18" t="str">
            <v>Place of work</v>
          </cell>
        </row>
        <row r="24">
          <cell r="B24" t="str">
            <v>Travel to work 2</v>
          </cell>
        </row>
        <row r="39">
          <cell r="B39" t="str">
            <v>Travel to school</v>
          </cell>
        </row>
        <row r="51">
          <cell r="B51" t="str">
            <v>Household access to car4 / bike</v>
          </cell>
        </row>
        <row r="64">
          <cell r="B64" t="str">
            <v xml:space="preserve">Driving (aged 17+) </v>
          </cell>
        </row>
        <row r="65">
          <cell r="B65" t="str">
            <v>Those with a full driving licence</v>
          </cell>
        </row>
        <row r="70">
          <cell r="B70" t="str">
            <v xml:space="preserve">Frequency of driving </v>
          </cell>
        </row>
        <row r="80">
          <cell r="B80" t="str">
            <v>Sample size (=100%)</v>
          </cell>
        </row>
        <row r="82">
          <cell r="B82" t="str">
            <v>Percentage of car / van stages delayed by traffic congestion</v>
          </cell>
        </row>
        <row r="85">
          <cell r="B85" t="str">
            <v>Sample size (=100%)</v>
          </cell>
        </row>
        <row r="87">
          <cell r="B87" t="str">
            <v>Frequency of use of local bus/train service (aged 16+)</v>
          </cell>
        </row>
        <row r="88">
          <cell r="B88" t="str">
            <v>Bus service</v>
          </cell>
        </row>
        <row r="95">
          <cell r="B95" t="str">
            <v>Train service</v>
          </cell>
        </row>
        <row r="102">
          <cell r="B102" t="str">
            <v xml:space="preserve">Sample size (=100%) </v>
          </cell>
        </row>
      </sheetData>
      <sheetData sheetId="5">
        <row r="3">
          <cell r="C3">
            <v>2002</v>
          </cell>
          <cell r="D3">
            <v>2003</v>
          </cell>
          <cell r="E3">
            <v>2004</v>
          </cell>
          <cell r="F3">
            <v>2005</v>
          </cell>
          <cell r="G3">
            <v>2006</v>
          </cell>
          <cell r="H3">
            <v>2007</v>
          </cell>
          <cell r="I3">
            <v>2008</v>
          </cell>
          <cell r="J3">
            <v>2009</v>
          </cell>
          <cell r="K3">
            <v>2010</v>
          </cell>
          <cell r="L3">
            <v>2011</v>
          </cell>
          <cell r="M3">
            <v>2012</v>
          </cell>
          <cell r="N3">
            <v>2013</v>
          </cell>
          <cell r="O3">
            <v>2014</v>
          </cell>
        </row>
        <row r="5">
          <cell r="A5" t="str">
            <v>Passenger journeys</v>
          </cell>
        </row>
        <row r="7">
          <cell r="A7" t="str">
            <v>to / from other parts of UK</v>
          </cell>
        </row>
        <row r="13">
          <cell r="A13" t="str">
            <v>to / from other countries</v>
          </cell>
        </row>
        <row r="18">
          <cell r="A18" t="str">
            <v xml:space="preserve">Total cross-border passengers </v>
          </cell>
        </row>
        <row r="24">
          <cell r="A24" t="str">
            <v>Freight</v>
          </cell>
        </row>
        <row r="26">
          <cell r="A26" t="str">
            <v>to other parts of UK</v>
          </cell>
        </row>
        <row r="32">
          <cell r="A32" t="str">
            <v>from other parts of UK</v>
          </cell>
        </row>
        <row r="38">
          <cell r="A38" t="str">
            <v>Total to / from other parts of UK</v>
          </cell>
        </row>
        <row r="44">
          <cell r="A44" t="str">
            <v>to other countries</v>
          </cell>
        </row>
        <row r="50">
          <cell r="A50" t="str">
            <v>from other countries</v>
          </cell>
        </row>
        <row r="56">
          <cell r="A56" t="str">
            <v>Total to / from other countries</v>
          </cell>
        </row>
        <row r="62">
          <cell r="A62" t="str">
            <v>Total cross-border freight</v>
          </cell>
        </row>
      </sheetData>
      <sheetData sheetId="6">
        <row r="3">
          <cell r="D3">
            <v>1990</v>
          </cell>
          <cell r="E3" t="str">
            <v>1991</v>
          </cell>
          <cell r="F3" t="str">
            <v>1992</v>
          </cell>
          <cell r="G3">
            <v>1993</v>
          </cell>
          <cell r="H3">
            <v>1994</v>
          </cell>
          <cell r="I3">
            <v>1995</v>
          </cell>
          <cell r="J3">
            <v>1996</v>
          </cell>
          <cell r="K3">
            <v>1997</v>
          </cell>
          <cell r="L3">
            <v>1998</v>
          </cell>
          <cell r="M3">
            <v>1999</v>
          </cell>
          <cell r="N3">
            <v>2000</v>
          </cell>
          <cell r="O3">
            <v>2001</v>
          </cell>
          <cell r="P3">
            <v>2002</v>
          </cell>
          <cell r="Q3">
            <v>2003</v>
          </cell>
          <cell r="R3">
            <v>2004</v>
          </cell>
          <cell r="S3">
            <v>2005</v>
          </cell>
          <cell r="T3">
            <v>2006</v>
          </cell>
          <cell r="U3">
            <v>2007</v>
          </cell>
          <cell r="V3">
            <v>2008</v>
          </cell>
          <cell r="W3">
            <v>2009</v>
          </cell>
          <cell r="X3">
            <v>2010</v>
          </cell>
          <cell r="Y3">
            <v>2011</v>
          </cell>
          <cell r="Z3">
            <v>2012</v>
          </cell>
          <cell r="AA3">
            <v>2013</v>
          </cell>
          <cell r="AB3">
            <v>2014</v>
          </cell>
        </row>
        <row r="5">
          <cell r="A5" t="str">
            <v>Vehicles Licensed  (all vehicles)</v>
          </cell>
        </row>
        <row r="9">
          <cell r="A9" t="str">
            <v>Households with a Car 1  (National Travel Survey)</v>
          </cell>
        </row>
        <row r="13">
          <cell r="A13" t="str">
            <v>Public Road Lengths  (all roads)</v>
          </cell>
        </row>
        <row r="17">
          <cell r="A17" t="str">
            <v>Road Traffic</v>
          </cell>
        </row>
        <row r="28">
          <cell r="A28" t="str">
            <v>Reported Road Accident Casualties: Killed or Seriously Injured</v>
          </cell>
        </row>
        <row r="32">
          <cell r="A32" t="str">
            <v>Local bus passenger journeys 2, 4</v>
          </cell>
        </row>
        <row r="36">
          <cell r="A36" t="str">
            <v>Rail passenger journeys 4, 5, 6</v>
          </cell>
        </row>
        <row r="40">
          <cell r="A40" t="str">
            <v xml:space="preserve">Air terminal passengers </v>
          </cell>
        </row>
        <row r="44">
          <cell r="A44" t="str">
            <v xml:space="preserve">Freight Lifted </v>
          </cell>
        </row>
        <row r="58">
          <cell r="A58" t="str">
            <v>Travel to Work   (Autumn: Labour Force Survey)</v>
          </cell>
        </row>
      </sheetData>
      <sheetData sheetId="7">
        <row r="4">
          <cell r="D4">
            <v>1990</v>
          </cell>
          <cell r="E4">
            <v>1991</v>
          </cell>
          <cell r="F4">
            <v>1992</v>
          </cell>
          <cell r="G4">
            <v>1993</v>
          </cell>
          <cell r="H4">
            <v>1994</v>
          </cell>
          <cell r="I4">
            <v>1995</v>
          </cell>
          <cell r="J4">
            <v>1996</v>
          </cell>
          <cell r="K4">
            <v>1997</v>
          </cell>
          <cell r="L4">
            <v>1998</v>
          </cell>
          <cell r="M4">
            <v>1999</v>
          </cell>
          <cell r="N4">
            <v>2000</v>
          </cell>
          <cell r="O4">
            <v>2001</v>
          </cell>
          <cell r="P4">
            <v>2002</v>
          </cell>
          <cell r="Q4">
            <v>2003</v>
          </cell>
          <cell r="R4">
            <v>2004</v>
          </cell>
          <cell r="S4">
            <v>2005</v>
          </cell>
          <cell r="T4">
            <v>2006</v>
          </cell>
          <cell r="U4">
            <v>2007</v>
          </cell>
          <cell r="V4">
            <v>2008</v>
          </cell>
          <cell r="W4">
            <v>2009</v>
          </cell>
          <cell r="X4">
            <v>2010</v>
          </cell>
          <cell r="Y4">
            <v>2011</v>
          </cell>
          <cell r="Z4">
            <v>2012</v>
          </cell>
          <cell r="AA4">
            <v>2013</v>
          </cell>
          <cell r="AB4">
            <v>2014</v>
          </cell>
        </row>
        <row r="6">
          <cell r="A6" t="str">
            <v>Vehicles Licensed  (all vehicles)</v>
          </cell>
        </row>
        <row r="10">
          <cell r="A10" t="str">
            <v>Public Road Lengths  (all roads)</v>
          </cell>
        </row>
        <row r="14">
          <cell r="A14" t="str">
            <v>Road Traffic</v>
          </cell>
        </row>
        <row r="25">
          <cell r="A25" t="str">
            <v>Reported Road Accident Casualties: Killed or Seriously Injured</v>
          </cell>
        </row>
        <row r="29">
          <cell r="A29" t="str">
            <v>Local bus passenger journeys 2, 4</v>
          </cell>
        </row>
        <row r="33">
          <cell r="A33" t="str">
            <v>Rail passenger journeys 4, 5, 6</v>
          </cell>
        </row>
        <row r="37">
          <cell r="A37" t="str">
            <v xml:space="preserve">Air terminal passengers </v>
          </cell>
        </row>
        <row r="41">
          <cell r="A41" t="str">
            <v xml:space="preserve">Freight Lifted </v>
          </cell>
        </row>
        <row r="54">
          <cell r="A54" t="str">
            <v>Average household expenditure</v>
          </cell>
        </row>
        <row r="55">
          <cell r="A55" t="str">
            <v>on transport and vehicles3</v>
          </cell>
        </row>
      </sheetData>
      <sheetData sheetId="8">
        <row r="4">
          <cell r="D4">
            <v>2002</v>
          </cell>
          <cell r="E4">
            <v>2003</v>
          </cell>
          <cell r="F4">
            <v>2004</v>
          </cell>
          <cell r="G4">
            <v>2005</v>
          </cell>
          <cell r="H4">
            <v>2006</v>
          </cell>
          <cell r="I4">
            <v>2007</v>
          </cell>
          <cell r="J4">
            <v>2008</v>
          </cell>
          <cell r="K4">
            <v>2009</v>
          </cell>
          <cell r="L4">
            <v>2010</v>
          </cell>
          <cell r="M4">
            <v>2011</v>
          </cell>
          <cell r="N4">
            <v>2012</v>
          </cell>
          <cell r="O4">
            <v>2013</v>
          </cell>
          <cell r="P4">
            <v>2014</v>
          </cell>
        </row>
        <row r="6">
          <cell r="A6" t="str">
            <v>Vehicles Licensed  (all vehicles)</v>
          </cell>
        </row>
        <row r="10">
          <cell r="A10" t="str">
            <v>Public Road Lengths  (all roads)</v>
          </cell>
        </row>
        <row r="14">
          <cell r="A14" t="str">
            <v>Road Traffic</v>
          </cell>
        </row>
        <row r="25">
          <cell r="A25" t="str">
            <v>Reported Road Accident Casualties: Killed or Seriously Injured</v>
          </cell>
        </row>
        <row r="29">
          <cell r="A29" t="str">
            <v>Local bus passenger journeys 2, 4</v>
          </cell>
        </row>
        <row r="33">
          <cell r="A33" t="str">
            <v>Rail passenger journeys 4, 5, 6</v>
          </cell>
        </row>
        <row r="37">
          <cell r="A37" t="str">
            <v xml:space="preserve">Air terminal passengers </v>
          </cell>
        </row>
        <row r="41">
          <cell r="A41" t="str">
            <v xml:space="preserve">Freight Lifted </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
      <sheetName val="Contents"/>
      <sheetName val="S1 Numbers"/>
      <sheetName val="S2 Index"/>
      <sheetName val="S3 SHS"/>
      <sheetName val="S4 Cross Border"/>
      <sheetName val="SGB1"/>
      <sheetName val="SGB2 index"/>
      <sheetName val="SGB3 rel. to pop."/>
      <sheetName val="H1 passenger"/>
      <sheetName val="H2 a freight tonnes"/>
      <sheetName val="H2 b freight tonne km"/>
      <sheetName val="H3 traffic"/>
      <sheetName val="H4 other"/>
      <sheetName val="Figs1,2"/>
      <sheetName val="Figs 3,4"/>
      <sheetName val="Figs 5,6"/>
      <sheetName val="Figs 7, 8, 9"/>
      <sheetName val="Figs 10,11"/>
      <sheetName val="cross border - additional table"/>
    </sheetNames>
    <sheetDataSet>
      <sheetData sheetId="0" refreshError="1"/>
      <sheetData sheetId="1" refreshError="1"/>
      <sheetData sheetId="2"/>
      <sheetData sheetId="3">
        <row r="3">
          <cell r="C3">
            <v>2009</v>
          </cell>
          <cell r="D3">
            <v>2010</v>
          </cell>
          <cell r="E3">
            <v>2011</v>
          </cell>
          <cell r="F3">
            <v>2012</v>
          </cell>
          <cell r="G3">
            <v>2013</v>
          </cell>
          <cell r="H3">
            <v>2014</v>
          </cell>
          <cell r="I3">
            <v>2015</v>
          </cell>
          <cell r="J3">
            <v>2016</v>
          </cell>
          <cell r="K3">
            <v>2011</v>
          </cell>
          <cell r="L3">
            <v>2012</v>
          </cell>
          <cell r="M3">
            <v>2013</v>
          </cell>
          <cell r="N3">
            <v>2014</v>
          </cell>
          <cell r="O3">
            <v>2015</v>
          </cell>
        </row>
        <row r="5">
          <cell r="A5" t="str">
            <v>Vehicles Licensed</v>
          </cell>
        </row>
        <row r="10">
          <cell r="A10" t="str">
            <v>Local Bus Services2</v>
          </cell>
        </row>
        <row r="16">
          <cell r="A16" t="str">
            <v>Freight Lifted</v>
          </cell>
        </row>
        <row r="25">
          <cell r="A25" t="str">
            <v xml:space="preserve">Public Road Lengths </v>
          </cell>
        </row>
        <row r="31">
          <cell r="A31" t="str">
            <v>Road Traffic</v>
          </cell>
        </row>
        <row r="36">
          <cell r="A36" t="str">
            <v>Reported Road Accident Casualties 11</v>
          </cell>
        </row>
        <row r="41">
          <cell r="A41" t="str">
            <v>Passenger Rail 2,6</v>
          </cell>
        </row>
        <row r="42">
          <cell r="A42" t="str">
            <v xml:space="preserve">  ScotRail passenger journeys 6</v>
          </cell>
        </row>
        <row r="45">
          <cell r="A45" t="str">
            <v xml:space="preserve">  Rail journeys in/from Scotland 7</v>
          </cell>
        </row>
        <row r="46">
          <cell r="A46" t="str">
            <v xml:space="preserve">  Passenger receipts (£2018 mill)</v>
          </cell>
        </row>
        <row r="48">
          <cell r="A48" t="str">
            <v>Air Transport</v>
          </cell>
        </row>
        <row r="54">
          <cell r="A54" t="str">
            <v>Ferries  8</v>
          </cell>
        </row>
        <row r="57">
          <cell r="A57" t="str">
            <v xml:space="preserve">   of which on routes within Scotland</v>
          </cell>
        </row>
      </sheetData>
      <sheetData sheetId="4">
        <row r="4">
          <cell r="E4">
            <v>1999</v>
          </cell>
          <cell r="F4">
            <v>2000</v>
          </cell>
          <cell r="G4">
            <v>2001</v>
          </cell>
          <cell r="H4">
            <v>2002</v>
          </cell>
          <cell r="I4">
            <v>2003</v>
          </cell>
          <cell r="J4">
            <v>2004</v>
          </cell>
          <cell r="K4">
            <v>2005</v>
          </cell>
          <cell r="L4">
            <v>2006</v>
          </cell>
          <cell r="M4">
            <v>2007</v>
          </cell>
          <cell r="N4">
            <v>2008</v>
          </cell>
          <cell r="O4">
            <v>2009</v>
          </cell>
          <cell r="P4">
            <v>2010</v>
          </cell>
          <cell r="Q4">
            <v>2011</v>
          </cell>
          <cell r="R4">
            <v>2012</v>
          </cell>
          <cell r="S4">
            <v>2013</v>
          </cell>
          <cell r="T4">
            <v>2014</v>
          </cell>
        </row>
        <row r="6">
          <cell r="B6" t="str">
            <v>Modal share of all journeys 3</v>
          </cell>
        </row>
        <row r="18">
          <cell r="B18" t="str">
            <v>Place of work</v>
          </cell>
        </row>
        <row r="24">
          <cell r="B24" t="str">
            <v>Travel to work 2</v>
          </cell>
        </row>
        <row r="38">
          <cell r="B38" t="str">
            <v>% Journeys under 2 miles by walking</v>
          </cell>
        </row>
        <row r="39">
          <cell r="B39" t="str">
            <v>Travel to school</v>
          </cell>
        </row>
        <row r="40">
          <cell r="B40" t="str">
            <v>% Journeys under 5 miles by cycling</v>
          </cell>
        </row>
        <row r="42">
          <cell r="B42" t="str">
            <v>Travel to school</v>
          </cell>
        </row>
        <row r="51">
          <cell r="B51" t="str">
            <v>Household access to car4 /bike</v>
          </cell>
        </row>
        <row r="54">
          <cell r="B54" t="str">
            <v>Household access to car4 /bike</v>
          </cell>
        </row>
        <row r="64">
          <cell r="B64" t="str">
            <v xml:space="preserve">Driving (aged 17+) </v>
          </cell>
        </row>
        <row r="65">
          <cell r="B65" t="str">
            <v>Those with a full driving licence</v>
          </cell>
        </row>
        <row r="67">
          <cell r="B67" t="str">
            <v xml:space="preserve">Driving (aged 17+) </v>
          </cell>
        </row>
        <row r="68">
          <cell r="B68" t="str">
            <v>Those with a full driving licence</v>
          </cell>
        </row>
        <row r="70">
          <cell r="B70" t="str">
            <v xml:space="preserve">Frequency of driving </v>
          </cell>
        </row>
        <row r="75">
          <cell r="B75" t="str">
            <v xml:space="preserve">Frequency of driving </v>
          </cell>
        </row>
        <row r="80">
          <cell r="B80" t="str">
            <v>Sample size (=100%)</v>
          </cell>
        </row>
        <row r="82">
          <cell r="B82" t="str">
            <v>Percentage of car/van stages delayed by traffic congestion</v>
          </cell>
        </row>
        <row r="85">
          <cell r="B85" t="str">
            <v>Sample size (=100%)</v>
          </cell>
        </row>
        <row r="87">
          <cell r="B87" t="str">
            <v>Percentage of car/van stages delayed by traffic congestion</v>
          </cell>
        </row>
        <row r="88">
          <cell r="B88" t="str">
            <v>Bus service</v>
          </cell>
        </row>
        <row r="90">
          <cell r="B90" t="str">
            <v>Sample size (=100%)</v>
          </cell>
        </row>
        <row r="92">
          <cell r="B92" t="str">
            <v>Frequency of use of local bus/train service (aged 16+)</v>
          </cell>
        </row>
        <row r="93">
          <cell r="B93" t="str">
            <v>Bus service</v>
          </cell>
        </row>
        <row r="95">
          <cell r="B95" t="str">
            <v>Train service</v>
          </cell>
        </row>
        <row r="100">
          <cell r="B100" t="str">
            <v>Train service</v>
          </cell>
        </row>
        <row r="102">
          <cell r="B102" t="str">
            <v xml:space="preserve">Sample size (=100%) </v>
          </cell>
        </row>
      </sheetData>
      <sheetData sheetId="5">
        <row r="3">
          <cell r="C3">
            <v>2002</v>
          </cell>
          <cell r="D3">
            <v>2003</v>
          </cell>
          <cell r="E3">
            <v>2004</v>
          </cell>
          <cell r="F3">
            <v>2005</v>
          </cell>
          <cell r="G3">
            <v>2006</v>
          </cell>
          <cell r="H3">
            <v>2007</v>
          </cell>
          <cell r="I3">
            <v>2008</v>
          </cell>
          <cell r="J3">
            <v>2009</v>
          </cell>
          <cell r="K3">
            <v>2010</v>
          </cell>
          <cell r="L3">
            <v>2011</v>
          </cell>
          <cell r="M3">
            <v>2012</v>
          </cell>
          <cell r="N3">
            <v>2013</v>
          </cell>
          <cell r="O3">
            <v>2014</v>
          </cell>
        </row>
        <row r="5">
          <cell r="A5" t="str">
            <v>Passenger journeys</v>
          </cell>
        </row>
        <row r="7">
          <cell r="A7" t="str">
            <v>to/from other parts of UK</v>
          </cell>
        </row>
        <row r="13">
          <cell r="A13" t="str">
            <v>to/from other countries</v>
          </cell>
        </row>
        <row r="18">
          <cell r="A18" t="str">
            <v xml:space="preserve">Total cross-border passengers </v>
          </cell>
        </row>
        <row r="24">
          <cell r="A24" t="str">
            <v>Freight</v>
          </cell>
        </row>
        <row r="26">
          <cell r="A26" t="str">
            <v>to other parts of UK</v>
          </cell>
        </row>
        <row r="32">
          <cell r="A32" t="str">
            <v>from other parts of UK</v>
          </cell>
        </row>
        <row r="38">
          <cell r="A38" t="str">
            <v>Total to/from other parts of UK</v>
          </cell>
        </row>
        <row r="44">
          <cell r="A44" t="str">
            <v>to other countries</v>
          </cell>
        </row>
        <row r="50">
          <cell r="A50" t="str">
            <v>from other countries</v>
          </cell>
        </row>
        <row r="56">
          <cell r="A56" t="str">
            <v>Total to/from other countries</v>
          </cell>
        </row>
        <row r="62">
          <cell r="A62" t="str">
            <v>Total cross-border freight</v>
          </cell>
        </row>
      </sheetData>
      <sheetData sheetId="6">
        <row r="3">
          <cell r="D3">
            <v>1990</v>
          </cell>
          <cell r="E3" t="str">
            <v>1991</v>
          </cell>
          <cell r="F3" t="str">
            <v>1992</v>
          </cell>
          <cell r="G3">
            <v>1993</v>
          </cell>
          <cell r="H3">
            <v>1994</v>
          </cell>
          <cell r="I3">
            <v>1995</v>
          </cell>
          <cell r="J3">
            <v>1996</v>
          </cell>
          <cell r="K3">
            <v>1997</v>
          </cell>
          <cell r="L3">
            <v>1998</v>
          </cell>
          <cell r="M3">
            <v>1999</v>
          </cell>
          <cell r="N3">
            <v>2000</v>
          </cell>
          <cell r="O3">
            <v>2001</v>
          </cell>
          <cell r="P3">
            <v>2002</v>
          </cell>
          <cell r="Q3">
            <v>2003</v>
          </cell>
          <cell r="R3">
            <v>2004</v>
          </cell>
          <cell r="S3">
            <v>2005</v>
          </cell>
          <cell r="T3">
            <v>2006</v>
          </cell>
          <cell r="U3">
            <v>2007</v>
          </cell>
          <cell r="V3">
            <v>2008</v>
          </cell>
          <cell r="W3">
            <v>2009</v>
          </cell>
          <cell r="X3">
            <v>2010</v>
          </cell>
          <cell r="Y3">
            <v>2011</v>
          </cell>
          <cell r="Z3">
            <v>2012</v>
          </cell>
          <cell r="AA3">
            <v>2013</v>
          </cell>
          <cell r="AB3">
            <v>2014</v>
          </cell>
        </row>
        <row r="5">
          <cell r="A5" t="str">
            <v>Vehicles Licensed  (all vehicles)</v>
          </cell>
        </row>
        <row r="9">
          <cell r="A9" t="str">
            <v>Households with a Car 1  (National Travel Survey)</v>
          </cell>
        </row>
        <row r="13">
          <cell r="A13" t="str">
            <v>Public Road Lengths  (all roads)</v>
          </cell>
        </row>
        <row r="17">
          <cell r="A17" t="str">
            <v>Road Traffic</v>
          </cell>
        </row>
        <row r="28">
          <cell r="A28" t="str">
            <v>Reported Road Accident Casualties: Killed or Seriously Injured 12</v>
          </cell>
        </row>
        <row r="32">
          <cell r="A32" t="str">
            <v>Local bus passenger journeys 2, 4</v>
          </cell>
        </row>
        <row r="36">
          <cell r="A36" t="str">
            <v>Rail passenger journeys 4, 5, 6</v>
          </cell>
        </row>
        <row r="40">
          <cell r="A40" t="str">
            <v xml:space="preserve">Air terminal passengers </v>
          </cell>
        </row>
        <row r="44">
          <cell r="A44" t="str">
            <v xml:space="preserve">Freight Lifted </v>
          </cell>
        </row>
        <row r="58">
          <cell r="A58" t="str">
            <v>Travel to Work   (Autumn: Labour Force Survey)</v>
          </cell>
        </row>
      </sheetData>
      <sheetData sheetId="7">
        <row r="4">
          <cell r="D4">
            <v>2009</v>
          </cell>
          <cell r="E4">
            <v>2010</v>
          </cell>
          <cell r="F4">
            <v>2011</v>
          </cell>
          <cell r="G4">
            <v>2012</v>
          </cell>
          <cell r="H4">
            <v>2013</v>
          </cell>
          <cell r="I4">
            <v>2014</v>
          </cell>
          <cell r="J4">
            <v>1996</v>
          </cell>
          <cell r="K4">
            <v>1997</v>
          </cell>
          <cell r="L4">
            <v>1998</v>
          </cell>
          <cell r="M4">
            <v>1999</v>
          </cell>
          <cell r="N4">
            <v>2000</v>
          </cell>
          <cell r="O4">
            <v>2001</v>
          </cell>
          <cell r="P4">
            <v>2002</v>
          </cell>
          <cell r="Q4">
            <v>2003</v>
          </cell>
          <cell r="R4">
            <v>2004</v>
          </cell>
          <cell r="S4">
            <v>2005</v>
          </cell>
          <cell r="T4">
            <v>2006</v>
          </cell>
          <cell r="U4">
            <v>2007</v>
          </cell>
          <cell r="V4">
            <v>2008</v>
          </cell>
          <cell r="W4">
            <v>2009</v>
          </cell>
          <cell r="X4">
            <v>2010</v>
          </cell>
          <cell r="Y4">
            <v>2011</v>
          </cell>
          <cell r="Z4">
            <v>2012</v>
          </cell>
          <cell r="AA4">
            <v>2013</v>
          </cell>
          <cell r="AB4">
            <v>2014</v>
          </cell>
        </row>
        <row r="6">
          <cell r="A6" t="str">
            <v>Vehicles Licensed  (all vehicles)</v>
          </cell>
        </row>
        <row r="14">
          <cell r="A14" t="str">
            <v>Public Road Lengths  (all roads)</v>
          </cell>
        </row>
        <row r="18">
          <cell r="A18" t="str">
            <v>Road Traffic</v>
          </cell>
        </row>
        <row r="29">
          <cell r="A29" t="str">
            <v>Reported Road Accident Casualties: Killed or Seriously Injured 11</v>
          </cell>
        </row>
        <row r="33">
          <cell r="A33" t="str">
            <v>Local bus passenger journeys 2, 4</v>
          </cell>
        </row>
        <row r="37">
          <cell r="A37" t="str">
            <v>Rail passenger journeys 4, 5, 6</v>
          </cell>
        </row>
        <row r="41">
          <cell r="A41" t="str">
            <v xml:space="preserve">Air terminal passengers </v>
          </cell>
        </row>
        <row r="45">
          <cell r="A45" t="str">
            <v xml:space="preserve">Freight Lifted </v>
          </cell>
        </row>
      </sheetData>
      <sheetData sheetId="8">
        <row r="4">
          <cell r="D4">
            <v>2002</v>
          </cell>
          <cell r="E4">
            <v>2003</v>
          </cell>
          <cell r="F4">
            <v>2004</v>
          </cell>
          <cell r="G4">
            <v>2005</v>
          </cell>
          <cell r="H4">
            <v>2006</v>
          </cell>
          <cell r="I4">
            <v>2007</v>
          </cell>
          <cell r="J4">
            <v>2008</v>
          </cell>
          <cell r="K4">
            <v>2009</v>
          </cell>
          <cell r="L4">
            <v>2010</v>
          </cell>
          <cell r="M4">
            <v>2011</v>
          </cell>
          <cell r="N4">
            <v>2012</v>
          </cell>
          <cell r="O4">
            <v>2013</v>
          </cell>
          <cell r="P4">
            <v>2014</v>
          </cell>
        </row>
        <row r="6">
          <cell r="A6" t="str">
            <v>Vehicles Licensed  (all vehicles)</v>
          </cell>
        </row>
        <row r="10">
          <cell r="A10" t="str">
            <v>Public Road Lengths  (all roads)</v>
          </cell>
        </row>
        <row r="14">
          <cell r="A14" t="str">
            <v>Road Traffic</v>
          </cell>
        </row>
        <row r="25">
          <cell r="A25" t="str">
            <v>Reported Road Accident Casualties: Killed or Seriously Injured 11</v>
          </cell>
        </row>
        <row r="29">
          <cell r="A29" t="str">
            <v>Local bus passenger journeys 2, 4</v>
          </cell>
        </row>
        <row r="33">
          <cell r="A33" t="str">
            <v>Rail passenger journeys 4, 5, 6</v>
          </cell>
        </row>
        <row r="37">
          <cell r="A37" t="str">
            <v xml:space="preserve">Air terminal passengers </v>
          </cell>
        </row>
        <row r="41">
          <cell r="A41" t="str">
            <v xml:space="preserve">Freight Lifted </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Z13"/>
  <sheetViews>
    <sheetView zoomScale="85"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ColWidth="11.453125" defaultRowHeight="12.5"/>
  <cols>
    <col min="1" max="1" width="11.453125" style="13" customWidth="1"/>
    <col min="2" max="5" width="13.81640625" style="13" bestFit="1" customWidth="1"/>
    <col min="6" max="8" width="14.1796875" style="13" bestFit="1" customWidth="1"/>
    <col min="9" max="12" width="13.81640625" style="13" bestFit="1" customWidth="1"/>
    <col min="13" max="13" width="13.81640625" style="13" customWidth="1"/>
    <col min="14" max="16" width="13.81640625" style="13" bestFit="1" customWidth="1"/>
    <col min="17" max="17" width="11.7265625" style="13" customWidth="1"/>
    <col min="18" max="18" width="12.453125" style="13" customWidth="1"/>
    <col min="19" max="19" width="13.1796875" style="13" customWidth="1"/>
    <col min="20" max="20" width="11.453125" style="13" customWidth="1"/>
    <col min="21" max="21" width="13.7265625" style="13" bestFit="1" customWidth="1"/>
    <col min="22" max="23" width="11.54296875" style="13" bestFit="1" customWidth="1"/>
    <col min="24" max="16384" width="11.453125" style="13"/>
  </cols>
  <sheetData>
    <row r="1" spans="1:26">
      <c r="A1" s="13" t="s">
        <v>275</v>
      </c>
      <c r="B1" s="14"/>
      <c r="C1" s="14"/>
      <c r="D1" s="14"/>
      <c r="E1" s="14"/>
      <c r="F1" s="14"/>
      <c r="G1" s="14"/>
    </row>
    <row r="2" spans="1:26" ht="13">
      <c r="B2" s="15">
        <v>1988</v>
      </c>
      <c r="C2" s="15">
        <v>1989</v>
      </c>
      <c r="D2" s="15">
        <v>1990</v>
      </c>
      <c r="E2" s="15">
        <v>1991</v>
      </c>
      <c r="F2" s="15">
        <v>1992</v>
      </c>
      <c r="G2" s="15">
        <v>1993</v>
      </c>
      <c r="H2" s="15">
        <v>1994</v>
      </c>
      <c r="I2" s="15">
        <v>1995</v>
      </c>
      <c r="J2" s="15">
        <v>1996</v>
      </c>
      <c r="K2" s="15">
        <v>1997</v>
      </c>
      <c r="L2" s="15">
        <v>1998</v>
      </c>
      <c r="M2" s="15">
        <v>1999</v>
      </c>
      <c r="N2" s="16" t="s">
        <v>276</v>
      </c>
      <c r="O2" s="15">
        <v>2001</v>
      </c>
      <c r="P2" s="15">
        <v>2002</v>
      </c>
      <c r="Q2" s="17">
        <v>2003</v>
      </c>
      <c r="R2" s="17">
        <v>2004</v>
      </c>
      <c r="S2" s="17">
        <v>2005</v>
      </c>
      <c r="T2" s="17">
        <v>2006</v>
      </c>
      <c r="U2" s="17">
        <v>2007</v>
      </c>
      <c r="V2" s="18">
        <v>2008</v>
      </c>
      <c r="W2" s="18">
        <v>2009</v>
      </c>
      <c r="X2" s="19">
        <v>2010</v>
      </c>
      <c r="Y2" s="18">
        <v>2011</v>
      </c>
      <c r="Z2" s="19">
        <v>2012</v>
      </c>
    </row>
    <row r="3" spans="1:26" ht="13">
      <c r="A3" s="13" t="s">
        <v>277</v>
      </c>
      <c r="B3" s="20" t="s">
        <v>278</v>
      </c>
      <c r="C3" s="20" t="s">
        <v>278</v>
      </c>
      <c r="D3" s="20" t="s">
        <v>278</v>
      </c>
      <c r="E3" s="21">
        <v>47875000</v>
      </c>
      <c r="F3" s="21">
        <v>47996100</v>
      </c>
      <c r="G3" s="21">
        <v>48100500</v>
      </c>
      <c r="H3" s="21">
        <v>48222900</v>
      </c>
      <c r="I3" s="21">
        <v>48365000</v>
      </c>
      <c r="J3" s="21">
        <v>48496200</v>
      </c>
      <c r="K3" s="21">
        <v>48635900</v>
      </c>
      <c r="L3" s="21">
        <v>48789200</v>
      </c>
      <c r="M3" s="21">
        <v>48987000</v>
      </c>
      <c r="N3" s="22">
        <v>49166600</v>
      </c>
      <c r="O3" s="21">
        <v>49390000</v>
      </c>
      <c r="P3" s="21">
        <v>49559000</v>
      </c>
      <c r="Q3" s="21">
        <v>49855700</v>
      </c>
      <c r="R3" s="21">
        <v>50093800</v>
      </c>
      <c r="S3" s="21">
        <v>50431700</v>
      </c>
      <c r="T3" s="21">
        <v>50762900</v>
      </c>
      <c r="U3" s="23">
        <v>51092000</v>
      </c>
      <c r="V3" s="23">
        <v>51446200</v>
      </c>
      <c r="W3" s="23">
        <v>51446200</v>
      </c>
      <c r="X3" s="24">
        <v>52234000</v>
      </c>
      <c r="Y3" s="25">
        <v>53107200</v>
      </c>
      <c r="Z3" s="25">
        <v>53493700</v>
      </c>
    </row>
    <row r="4" spans="1:26" ht="13">
      <c r="A4" s="13" t="s">
        <v>279</v>
      </c>
      <c r="B4" s="20" t="s">
        <v>278</v>
      </c>
      <c r="C4" s="20" t="s">
        <v>278</v>
      </c>
      <c r="D4" s="20" t="s">
        <v>278</v>
      </c>
      <c r="E4" s="21">
        <v>2873000</v>
      </c>
      <c r="F4" s="21">
        <v>2877000</v>
      </c>
      <c r="G4" s="21">
        <v>2882000</v>
      </c>
      <c r="H4" s="21">
        <v>2885000</v>
      </c>
      <c r="I4" s="21">
        <v>2886000</v>
      </c>
      <c r="J4" s="21">
        <v>2887000</v>
      </c>
      <c r="K4" s="21">
        <v>2890000</v>
      </c>
      <c r="L4" s="21">
        <v>2893000</v>
      </c>
      <c r="M4" s="21">
        <v>2894000</v>
      </c>
      <c r="N4" s="22">
        <v>2900000</v>
      </c>
      <c r="O4" s="21">
        <v>2908000</v>
      </c>
      <c r="P4" s="21">
        <v>2919000</v>
      </c>
      <c r="Q4" s="21">
        <v>2938000</v>
      </c>
      <c r="R4" s="21">
        <v>2951800</v>
      </c>
      <c r="S4" s="21">
        <v>2958600</v>
      </c>
      <c r="T4" s="21">
        <v>2965900</v>
      </c>
      <c r="U4" s="23">
        <v>2980000</v>
      </c>
      <c r="V4" s="23">
        <v>2993400</v>
      </c>
      <c r="W4" s="23">
        <v>2993400</v>
      </c>
      <c r="X4" s="24">
        <v>3006400</v>
      </c>
      <c r="Y4" s="25">
        <v>3063800</v>
      </c>
      <c r="Z4" s="25">
        <v>3074100</v>
      </c>
    </row>
    <row r="5" spans="1:26">
      <c r="A5" s="13" t="s">
        <v>280</v>
      </c>
      <c r="B5" s="26">
        <v>5077440</v>
      </c>
      <c r="C5" s="26">
        <v>5078190</v>
      </c>
      <c r="D5" s="26">
        <v>5081270</v>
      </c>
      <c r="E5" s="26">
        <v>5083330</v>
      </c>
      <c r="F5" s="26">
        <v>5085620</v>
      </c>
      <c r="G5" s="26">
        <v>5092460</v>
      </c>
      <c r="H5" s="26">
        <v>5102210</v>
      </c>
      <c r="I5" s="26">
        <v>5103690</v>
      </c>
      <c r="J5" s="26">
        <v>5092190</v>
      </c>
      <c r="K5" s="26">
        <v>5083340</v>
      </c>
      <c r="L5" s="26">
        <v>5077070</v>
      </c>
      <c r="M5" s="26">
        <v>5071950</v>
      </c>
      <c r="N5" s="26">
        <v>5062940</v>
      </c>
      <c r="O5" s="26">
        <v>5064200</v>
      </c>
      <c r="P5" s="24">
        <v>5054800</v>
      </c>
      <c r="Q5" s="24">
        <v>5057400</v>
      </c>
      <c r="R5" s="24">
        <v>5078400</v>
      </c>
      <c r="S5" s="24">
        <v>5094800</v>
      </c>
      <c r="T5" s="24">
        <v>5116900</v>
      </c>
      <c r="U5" s="27">
        <v>5144200</v>
      </c>
      <c r="V5" s="27">
        <v>5168500</v>
      </c>
      <c r="W5" s="27">
        <v>5194000</v>
      </c>
      <c r="X5" s="27">
        <v>5222100</v>
      </c>
      <c r="Y5" s="27">
        <v>5254800</v>
      </c>
      <c r="Z5" s="27">
        <v>5313600</v>
      </c>
    </row>
    <row r="6" spans="1:26">
      <c r="A6" s="13" t="s">
        <v>281</v>
      </c>
      <c r="B6" s="26">
        <v>55331000</v>
      </c>
      <c r="C6" s="26">
        <v>55486000</v>
      </c>
      <c r="D6" s="26">
        <v>55641900</v>
      </c>
      <c r="E6" s="28">
        <f t="shared" ref="E6:Q6" si="0">SUM(E3:E5)</f>
        <v>55831330</v>
      </c>
      <c r="F6" s="28">
        <f t="shared" si="0"/>
        <v>55958720</v>
      </c>
      <c r="G6" s="28">
        <f t="shared" si="0"/>
        <v>56074960</v>
      </c>
      <c r="H6" s="28">
        <f t="shared" si="0"/>
        <v>56210110</v>
      </c>
      <c r="I6" s="28">
        <f t="shared" si="0"/>
        <v>56354690</v>
      </c>
      <c r="J6" s="28">
        <f t="shared" si="0"/>
        <v>56475390</v>
      </c>
      <c r="K6" s="28">
        <f t="shared" si="0"/>
        <v>56609240</v>
      </c>
      <c r="L6" s="28">
        <f t="shared" si="0"/>
        <v>56759270</v>
      </c>
      <c r="M6" s="28">
        <f t="shared" si="0"/>
        <v>56952950</v>
      </c>
      <c r="N6" s="28">
        <f t="shared" si="0"/>
        <v>57129540</v>
      </c>
      <c r="O6" s="28">
        <f t="shared" si="0"/>
        <v>57362200</v>
      </c>
      <c r="P6" s="28">
        <f t="shared" si="0"/>
        <v>57532800</v>
      </c>
      <c r="Q6" s="28">
        <f t="shared" si="0"/>
        <v>57851100</v>
      </c>
      <c r="R6" s="24">
        <v>58124600</v>
      </c>
      <c r="S6" s="28">
        <f>SUM(S3:S5)</f>
        <v>58485100</v>
      </c>
      <c r="T6" s="26">
        <v>58845700</v>
      </c>
      <c r="U6" s="23">
        <v>59216200</v>
      </c>
      <c r="V6" s="23">
        <v>59608200</v>
      </c>
      <c r="W6" s="23">
        <v>59608200</v>
      </c>
      <c r="X6" s="24">
        <v>60462600</v>
      </c>
      <c r="Y6" s="29">
        <f>SUM(Y3:Y5)</f>
        <v>61425800</v>
      </c>
      <c r="Z6" s="29">
        <f>SUM(Z3:Z5)</f>
        <v>61881400</v>
      </c>
    </row>
    <row r="7" spans="1:26">
      <c r="A7" s="13" t="s">
        <v>282</v>
      </c>
      <c r="B7" s="21">
        <v>1585440</v>
      </c>
      <c r="C7" s="21">
        <v>1590435</v>
      </c>
      <c r="D7" s="21">
        <v>1595595</v>
      </c>
      <c r="E7" s="21">
        <v>1607295</v>
      </c>
      <c r="F7" s="21">
        <v>1623263</v>
      </c>
      <c r="G7" s="21">
        <v>1635552</v>
      </c>
      <c r="H7" s="21">
        <v>1643707</v>
      </c>
      <c r="I7" s="21">
        <v>1649131</v>
      </c>
      <c r="J7" s="21">
        <v>1661751</v>
      </c>
      <c r="K7" s="21">
        <v>1671261</v>
      </c>
      <c r="L7" s="21">
        <v>1677769</v>
      </c>
      <c r="M7" s="21">
        <v>1679006</v>
      </c>
      <c r="N7" s="21">
        <v>1682944</v>
      </c>
      <c r="O7" s="21">
        <v>1689319</v>
      </c>
      <c r="P7" s="21">
        <v>1696641</v>
      </c>
      <c r="Q7" s="28">
        <f>Q8 - Q6</f>
        <v>1702700</v>
      </c>
      <c r="R7" s="21">
        <v>1709700</v>
      </c>
      <c r="S7" s="21">
        <v>1724400</v>
      </c>
      <c r="T7" s="21">
        <v>1741600</v>
      </c>
      <c r="U7" s="23">
        <v>1759100</v>
      </c>
      <c r="V7" s="23">
        <v>1775000</v>
      </c>
      <c r="W7" s="23">
        <v>1775000</v>
      </c>
      <c r="X7" s="24">
        <v>1799400</v>
      </c>
      <c r="Y7" s="25">
        <v>1806900</v>
      </c>
      <c r="Z7" s="25">
        <v>1823600</v>
      </c>
    </row>
    <row r="8" spans="1:26" s="24" customFormat="1">
      <c r="A8" s="30" t="s">
        <v>283</v>
      </c>
      <c r="B8" s="31">
        <f t="shared" ref="B8:P8" si="1">SUM(B6:B7)</f>
        <v>56916440</v>
      </c>
      <c r="C8" s="31">
        <f t="shared" si="1"/>
        <v>57076435</v>
      </c>
      <c r="D8" s="31">
        <f t="shared" si="1"/>
        <v>57237495</v>
      </c>
      <c r="E8" s="31">
        <f t="shared" si="1"/>
        <v>57438625</v>
      </c>
      <c r="F8" s="31">
        <f t="shared" si="1"/>
        <v>57581983</v>
      </c>
      <c r="G8" s="31">
        <f t="shared" si="1"/>
        <v>57710512</v>
      </c>
      <c r="H8" s="31">
        <f t="shared" si="1"/>
        <v>57853817</v>
      </c>
      <c r="I8" s="31">
        <f t="shared" si="1"/>
        <v>58003821</v>
      </c>
      <c r="J8" s="31">
        <f t="shared" si="1"/>
        <v>58137141</v>
      </c>
      <c r="K8" s="31">
        <f t="shared" si="1"/>
        <v>58280501</v>
      </c>
      <c r="L8" s="31">
        <f t="shared" si="1"/>
        <v>58437039</v>
      </c>
      <c r="M8" s="31">
        <f t="shared" si="1"/>
        <v>58631956</v>
      </c>
      <c r="N8" s="31">
        <f t="shared" si="1"/>
        <v>58812484</v>
      </c>
      <c r="O8" s="31">
        <f t="shared" si="1"/>
        <v>59051519</v>
      </c>
      <c r="P8" s="31">
        <f t="shared" si="1"/>
        <v>59229441</v>
      </c>
      <c r="Q8" s="32">
        <v>59553800</v>
      </c>
      <c r="R8" s="21">
        <v>59834300</v>
      </c>
      <c r="S8" s="21">
        <v>59834300</v>
      </c>
      <c r="T8" s="21">
        <v>60587300</v>
      </c>
      <c r="U8" s="23">
        <v>60975400</v>
      </c>
      <c r="V8" s="23">
        <v>61383200</v>
      </c>
      <c r="W8" s="23">
        <v>61383200</v>
      </c>
      <c r="X8" s="24">
        <v>62262000</v>
      </c>
      <c r="Y8" s="29">
        <f>Y6+Y7</f>
        <v>63232700</v>
      </c>
      <c r="Z8" s="29">
        <f>Z6+Z7</f>
        <v>63705000</v>
      </c>
    </row>
    <row r="9" spans="1:26" s="24" customFormat="1">
      <c r="R9" s="21"/>
      <c r="S9" s="21"/>
    </row>
    <row r="10" spans="1:26">
      <c r="A10" s="33"/>
      <c r="B10" s="34"/>
      <c r="C10" s="34"/>
      <c r="D10" s="34"/>
      <c r="E10" s="34"/>
      <c r="F10" s="34"/>
      <c r="G10" s="34"/>
      <c r="H10" s="34"/>
      <c r="L10" s="33" t="s">
        <v>284</v>
      </c>
      <c r="M10" s="33"/>
      <c r="S10" s="21"/>
    </row>
    <row r="13" spans="1:26">
      <c r="E13" s="26"/>
    </row>
  </sheetData>
  <printOptions gridLines="1"/>
  <pageMargins left="0.75" right="0.75" top="1.9" bottom="1" header="0.97" footer="0.5"/>
  <pageSetup paperSize="9" scale="40" orientation="landscape" verticalDpi="300" r:id="rId1"/>
  <headerFooter alignWithMargins="0">
    <oddFooter>&amp;LSTS2003&amp;CPOPULATION&amp;R&amp;F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D79"/>
  <sheetViews>
    <sheetView zoomScale="110" zoomScaleNormal="110" workbookViewId="0">
      <selection sqref="A1:E1"/>
    </sheetView>
  </sheetViews>
  <sheetFormatPr defaultColWidth="9.1796875" defaultRowHeight="12.5"/>
  <cols>
    <col min="1" max="1" width="32.453125" style="460" customWidth="1"/>
    <col min="2" max="5" width="11.7265625" style="460" customWidth="1"/>
    <col min="6" max="6" width="9.26953125" style="460" bestFit="1" customWidth="1"/>
    <col min="7" max="16384" width="9.1796875" style="460"/>
  </cols>
  <sheetData>
    <row r="1" spans="1:30" ht="28.5" customHeight="1" thickBot="1">
      <c r="A1" s="1234" t="s">
        <v>795</v>
      </c>
      <c r="B1" s="1235"/>
      <c r="C1" s="1235"/>
      <c r="D1" s="1235"/>
      <c r="E1" s="1236"/>
    </row>
    <row r="2" spans="1:30" ht="13">
      <c r="A2" s="579"/>
      <c r="B2" s="1231" t="s">
        <v>178</v>
      </c>
      <c r="C2" s="1232"/>
      <c r="D2" s="1232"/>
      <c r="E2" s="1233"/>
      <c r="H2" s="913"/>
      <c r="I2" s="914"/>
      <c r="J2" s="457"/>
      <c r="K2" s="457"/>
      <c r="L2" s="458"/>
      <c r="M2" s="621"/>
      <c r="P2" s="583"/>
      <c r="Q2" s="584"/>
      <c r="T2" s="457"/>
      <c r="U2" s="458"/>
      <c r="V2" s="455"/>
    </row>
    <row r="3" spans="1:30" ht="13">
      <c r="A3" s="580"/>
      <c r="B3" s="469" t="s">
        <v>34</v>
      </c>
      <c r="C3" s="469" t="s">
        <v>73</v>
      </c>
      <c r="D3" s="469" t="s">
        <v>160</v>
      </c>
      <c r="E3" s="469" t="s">
        <v>75</v>
      </c>
      <c r="H3" s="581"/>
      <c r="I3" s="582"/>
      <c r="M3" s="459"/>
      <c r="P3" s="459"/>
      <c r="V3" s="459"/>
    </row>
    <row r="4" spans="1:30" ht="13">
      <c r="A4" s="579"/>
      <c r="B4" s="459"/>
      <c r="C4" s="459"/>
      <c r="D4" s="459"/>
      <c r="E4" s="473" t="s">
        <v>792</v>
      </c>
      <c r="H4" s="582"/>
      <c r="I4" s="582"/>
      <c r="J4" s="582"/>
      <c r="K4" s="582"/>
      <c r="L4" s="582"/>
      <c r="M4" s="582"/>
    </row>
    <row r="5" spans="1:30" ht="13.5" customHeight="1">
      <c r="A5" s="585" t="s">
        <v>161</v>
      </c>
      <c r="B5" s="466">
        <v>88</v>
      </c>
      <c r="C5" s="466">
        <v>8</v>
      </c>
      <c r="D5" s="466">
        <v>6</v>
      </c>
      <c r="E5" s="466">
        <v>7.0000000000000009</v>
      </c>
      <c r="F5" s="582"/>
      <c r="G5" s="582"/>
      <c r="H5" s="582"/>
      <c r="I5" s="589"/>
      <c r="J5" s="589"/>
      <c r="K5" s="589"/>
      <c r="L5" s="589"/>
      <c r="M5" s="589"/>
      <c r="X5" s="316"/>
      <c r="Y5" s="316"/>
      <c r="Z5" s="316"/>
      <c r="AA5" s="316"/>
      <c r="AB5" s="316"/>
      <c r="AC5" s="316"/>
      <c r="AD5" s="316"/>
    </row>
    <row r="6" spans="1:30">
      <c r="A6" s="585" t="s">
        <v>162</v>
      </c>
      <c r="B6" s="466">
        <v>9</v>
      </c>
      <c r="C6" s="466">
        <v>36</v>
      </c>
      <c r="D6" s="466">
        <v>37</v>
      </c>
      <c r="E6" s="466">
        <v>39</v>
      </c>
      <c r="F6" s="582"/>
      <c r="G6" s="582"/>
      <c r="H6" s="582"/>
      <c r="I6" s="605"/>
      <c r="J6" s="605"/>
      <c r="K6" s="605"/>
      <c r="L6" s="605"/>
      <c r="M6" s="605"/>
      <c r="X6" s="316"/>
      <c r="Y6" s="316"/>
      <c r="Z6" s="316"/>
      <c r="AA6" s="316"/>
      <c r="AB6" s="316"/>
      <c r="AC6" s="316"/>
      <c r="AD6" s="316"/>
    </row>
    <row r="7" spans="1:30">
      <c r="A7" s="585" t="s">
        <v>163</v>
      </c>
      <c r="B7" s="466">
        <v>5</v>
      </c>
      <c r="C7" s="466">
        <v>1</v>
      </c>
      <c r="D7" s="466">
        <v>4</v>
      </c>
      <c r="E7" s="466">
        <v>4</v>
      </c>
      <c r="F7" s="586"/>
      <c r="G7" s="582"/>
      <c r="H7" s="582"/>
      <c r="I7" s="589"/>
      <c r="J7" s="589"/>
      <c r="K7" s="589"/>
      <c r="L7" s="589"/>
      <c r="M7" s="589"/>
      <c r="X7" s="316"/>
      <c r="Y7" s="316"/>
      <c r="Z7" s="316"/>
      <c r="AA7" s="316"/>
      <c r="AB7" s="316"/>
      <c r="AC7" s="316"/>
      <c r="AD7" s="316"/>
    </row>
    <row r="8" spans="1:30">
      <c r="A8" s="585" t="s">
        <v>164</v>
      </c>
      <c r="B8" s="466">
        <v>2</v>
      </c>
      <c r="C8" s="466">
        <v>18</v>
      </c>
      <c r="D8" s="466">
        <v>19</v>
      </c>
      <c r="E8" s="466">
        <v>8</v>
      </c>
      <c r="F8" s="582"/>
      <c r="G8" s="582"/>
      <c r="H8" s="582"/>
      <c r="I8" s="605"/>
      <c r="J8" s="605"/>
      <c r="K8" s="605"/>
      <c r="L8" s="605"/>
      <c r="M8" s="605"/>
      <c r="X8" s="316"/>
      <c r="Y8" s="316"/>
      <c r="Z8" s="316"/>
      <c r="AA8" s="316"/>
      <c r="AB8" s="316"/>
      <c r="AC8" s="316"/>
      <c r="AD8" s="316"/>
    </row>
    <row r="9" spans="1:30">
      <c r="A9" s="585" t="s">
        <v>165</v>
      </c>
      <c r="B9" s="466">
        <v>4</v>
      </c>
      <c r="C9" s="466">
        <v>20</v>
      </c>
      <c r="D9" s="466">
        <v>9</v>
      </c>
      <c r="E9" s="466">
        <v>15</v>
      </c>
      <c r="F9" s="582"/>
      <c r="G9" s="582"/>
      <c r="H9" s="582"/>
      <c r="I9" s="589"/>
      <c r="J9" s="589"/>
      <c r="K9" s="589"/>
      <c r="L9" s="589"/>
      <c r="M9" s="589"/>
      <c r="X9" s="316"/>
      <c r="Y9" s="316"/>
      <c r="Z9" s="316"/>
      <c r="AA9" s="316"/>
      <c r="AB9" s="316"/>
      <c r="AC9" s="316"/>
      <c r="AD9" s="316"/>
    </row>
    <row r="10" spans="1:30">
      <c r="A10" s="585" t="s">
        <v>166</v>
      </c>
      <c r="B10" s="466">
        <v>2</v>
      </c>
      <c r="C10" s="466">
        <v>9</v>
      </c>
      <c r="D10" s="466">
        <v>19</v>
      </c>
      <c r="E10" s="466">
        <v>23</v>
      </c>
      <c r="F10" s="582"/>
      <c r="G10" s="582"/>
      <c r="H10" s="582"/>
      <c r="I10" s="605"/>
      <c r="J10" s="605"/>
      <c r="K10" s="605"/>
      <c r="L10" s="605"/>
      <c r="M10" s="605"/>
      <c r="X10" s="316"/>
      <c r="Y10" s="316"/>
      <c r="Z10" s="316"/>
      <c r="AA10" s="316"/>
      <c r="AB10" s="316"/>
      <c r="AC10" s="316"/>
      <c r="AD10" s="316"/>
    </row>
    <row r="11" spans="1:30">
      <c r="A11" s="585" t="s">
        <v>167</v>
      </c>
      <c r="B11" s="466">
        <v>0</v>
      </c>
      <c r="C11" s="466">
        <v>16</v>
      </c>
      <c r="D11" s="466">
        <v>21</v>
      </c>
      <c r="E11" s="466">
        <v>27</v>
      </c>
      <c r="F11" s="582"/>
      <c r="G11" s="582"/>
      <c r="H11" s="582"/>
      <c r="I11" s="589"/>
      <c r="J11" s="589"/>
      <c r="K11" s="589"/>
      <c r="L11" s="589"/>
      <c r="M11" s="589"/>
      <c r="X11" s="316"/>
      <c r="Y11" s="316"/>
      <c r="Z11" s="316"/>
      <c r="AA11" s="316"/>
      <c r="AB11" s="316"/>
      <c r="AC11" s="316"/>
      <c r="AD11" s="316"/>
    </row>
    <row r="12" spans="1:30">
      <c r="A12" s="585" t="s">
        <v>168</v>
      </c>
      <c r="B12" s="466">
        <v>1</v>
      </c>
      <c r="C12" s="466">
        <v>4</v>
      </c>
      <c r="D12" s="466">
        <v>3</v>
      </c>
      <c r="E12" s="466">
        <v>0</v>
      </c>
      <c r="F12" s="582"/>
      <c r="G12" s="582"/>
      <c r="H12" s="582"/>
      <c r="I12" s="605"/>
      <c r="J12" s="605"/>
      <c r="K12" s="605"/>
      <c r="L12" s="605"/>
      <c r="M12" s="605"/>
      <c r="X12" s="316"/>
      <c r="Y12" s="316"/>
      <c r="Z12" s="316"/>
      <c r="AA12" s="316"/>
      <c r="AB12" s="316"/>
      <c r="AC12" s="316"/>
      <c r="AD12" s="316"/>
    </row>
    <row r="13" spans="1:30">
      <c r="A13" s="585" t="s">
        <v>169</v>
      </c>
      <c r="B13" s="466">
        <v>0</v>
      </c>
      <c r="C13" s="466">
        <v>4</v>
      </c>
      <c r="D13" s="466">
        <v>2</v>
      </c>
      <c r="E13" s="466">
        <v>0</v>
      </c>
      <c r="F13" s="582"/>
      <c r="G13" s="582"/>
      <c r="H13" s="582"/>
      <c r="I13" s="589"/>
      <c r="J13" s="589"/>
      <c r="K13" s="589"/>
      <c r="L13" s="589"/>
      <c r="M13" s="589"/>
      <c r="X13" s="316"/>
      <c r="Y13" s="316"/>
      <c r="Z13" s="316"/>
      <c r="AA13" s="316"/>
      <c r="AB13" s="316"/>
      <c r="AC13" s="316"/>
      <c r="AD13" s="316"/>
    </row>
    <row r="14" spans="1:30">
      <c r="A14" s="585" t="s">
        <v>170</v>
      </c>
      <c r="B14" s="466">
        <v>7.0000000000000009</v>
      </c>
      <c r="C14" s="466">
        <v>0</v>
      </c>
      <c r="D14" s="467">
        <v>0</v>
      </c>
      <c r="E14" s="466">
        <v>0</v>
      </c>
      <c r="F14" s="582"/>
      <c r="G14" s="582"/>
      <c r="H14" s="582"/>
      <c r="I14" s="605"/>
      <c r="J14" s="605"/>
      <c r="K14" s="605"/>
      <c r="L14" s="605"/>
      <c r="M14" s="605"/>
      <c r="X14" s="316"/>
      <c r="Y14" s="316"/>
      <c r="Z14" s="316"/>
      <c r="AA14" s="316"/>
      <c r="AB14" s="316"/>
      <c r="AC14" s="316"/>
      <c r="AD14" s="316"/>
    </row>
    <row r="15" spans="1:30" ht="13.15" customHeight="1">
      <c r="A15" s="585" t="s">
        <v>171</v>
      </c>
      <c r="B15" s="466">
        <v>1</v>
      </c>
      <c r="C15" s="466">
        <v>0</v>
      </c>
      <c r="D15" s="466">
        <v>0</v>
      </c>
      <c r="E15" s="466">
        <v>2</v>
      </c>
      <c r="F15" s="582"/>
      <c r="G15" s="582"/>
      <c r="H15" s="582"/>
      <c r="I15" s="589"/>
      <c r="J15" s="589"/>
      <c r="K15" s="589"/>
      <c r="L15" s="589"/>
      <c r="M15" s="589"/>
      <c r="X15" s="316"/>
      <c r="Y15" s="316"/>
      <c r="Z15" s="316"/>
      <c r="AA15" s="316"/>
      <c r="AB15" s="316"/>
      <c r="AC15" s="316"/>
      <c r="AD15" s="316"/>
    </row>
    <row r="16" spans="1:30" ht="13.9" customHeight="1">
      <c r="A16" s="585" t="s">
        <v>172</v>
      </c>
      <c r="B16" s="466">
        <v>0</v>
      </c>
      <c r="C16" s="466">
        <v>1</v>
      </c>
      <c r="D16" s="466">
        <v>1</v>
      </c>
      <c r="E16" s="466">
        <v>1</v>
      </c>
      <c r="F16" s="582"/>
      <c r="G16" s="582"/>
      <c r="H16" s="582"/>
      <c r="I16" s="605"/>
      <c r="J16" s="605"/>
      <c r="K16" s="605"/>
      <c r="L16" s="605"/>
      <c r="M16" s="605"/>
      <c r="X16" s="316"/>
      <c r="Y16" s="316"/>
      <c r="Z16" s="316"/>
      <c r="AA16" s="316"/>
      <c r="AB16" s="316"/>
      <c r="AC16" s="316"/>
      <c r="AD16" s="316"/>
    </row>
    <row r="17" spans="1:30">
      <c r="A17" s="585" t="s">
        <v>173</v>
      </c>
      <c r="B17" s="466">
        <v>1</v>
      </c>
      <c r="C17" s="466">
        <v>0</v>
      </c>
      <c r="D17" s="466">
        <v>17</v>
      </c>
      <c r="E17" s="466">
        <v>1</v>
      </c>
      <c r="F17" s="582"/>
      <c r="G17" s="582"/>
      <c r="H17" s="582"/>
      <c r="I17" s="589"/>
      <c r="J17" s="589"/>
      <c r="K17" s="589"/>
      <c r="L17" s="589"/>
      <c r="M17" s="589"/>
      <c r="X17" s="316"/>
      <c r="Y17" s="316"/>
      <c r="Z17" s="316"/>
      <c r="AA17" s="316"/>
      <c r="AB17" s="316"/>
      <c r="AC17" s="316"/>
      <c r="AD17" s="316"/>
    </row>
    <row r="18" spans="1:30">
      <c r="A18" s="585" t="s">
        <v>174</v>
      </c>
      <c r="B18" s="466">
        <v>0</v>
      </c>
      <c r="C18" s="466">
        <v>10</v>
      </c>
      <c r="D18" s="466">
        <v>0</v>
      </c>
      <c r="E18" s="466">
        <v>0</v>
      </c>
      <c r="F18" s="582"/>
      <c r="G18" s="582"/>
      <c r="I18" s="605"/>
      <c r="J18" s="605"/>
      <c r="K18" s="605"/>
      <c r="L18" s="605"/>
      <c r="M18" s="605"/>
      <c r="X18" s="316"/>
      <c r="Y18" s="316"/>
      <c r="Z18" s="316"/>
      <c r="AA18" s="316"/>
      <c r="AB18" s="316"/>
      <c r="AC18" s="316"/>
      <c r="AD18" s="316"/>
    </row>
    <row r="19" spans="1:30">
      <c r="A19" s="585" t="s">
        <v>175</v>
      </c>
      <c r="B19" s="466">
        <v>0</v>
      </c>
      <c r="C19" s="466">
        <v>5</v>
      </c>
      <c r="D19" s="466">
        <v>2</v>
      </c>
      <c r="E19" s="466">
        <v>1</v>
      </c>
      <c r="F19" s="582"/>
      <c r="G19" s="582"/>
      <c r="I19" s="589"/>
      <c r="J19" s="589"/>
      <c r="K19" s="589"/>
      <c r="L19" s="589"/>
      <c r="M19" s="589"/>
      <c r="X19" s="316"/>
      <c r="Y19" s="316"/>
      <c r="Z19" s="316"/>
      <c r="AA19" s="316"/>
      <c r="AB19" s="316"/>
      <c r="AC19" s="316"/>
      <c r="AD19" s="316"/>
    </row>
    <row r="20" spans="1:30">
      <c r="A20" s="585" t="s">
        <v>176</v>
      </c>
      <c r="B20" s="466">
        <v>0</v>
      </c>
      <c r="C20" s="466">
        <v>1</v>
      </c>
      <c r="D20" s="466">
        <v>0</v>
      </c>
      <c r="E20" s="467">
        <v>0</v>
      </c>
      <c r="F20" s="586"/>
      <c r="G20" s="582"/>
      <c r="I20" s="605"/>
      <c r="J20" s="605"/>
      <c r="K20" s="605"/>
      <c r="L20" s="605"/>
      <c r="M20" s="605"/>
      <c r="X20" s="316"/>
      <c r="Y20" s="316"/>
      <c r="Z20" s="316"/>
      <c r="AA20" s="316"/>
      <c r="AB20" s="316"/>
      <c r="AC20" s="316"/>
      <c r="AD20" s="316"/>
    </row>
    <row r="21" spans="1:30">
      <c r="A21" s="585" t="s">
        <v>177</v>
      </c>
      <c r="B21" s="466">
        <v>1</v>
      </c>
      <c r="C21" s="466">
        <v>3</v>
      </c>
      <c r="D21" s="466">
        <v>3</v>
      </c>
      <c r="E21" s="466">
        <v>2</v>
      </c>
      <c r="F21" s="582"/>
      <c r="G21" s="582"/>
      <c r="I21" s="589"/>
      <c r="J21" s="589"/>
      <c r="K21" s="589"/>
      <c r="L21" s="589"/>
      <c r="M21" s="589"/>
      <c r="X21" s="316"/>
      <c r="Y21" s="316"/>
      <c r="Z21" s="316"/>
      <c r="AA21" s="316"/>
      <c r="AB21" s="316"/>
      <c r="AC21" s="316"/>
      <c r="AD21" s="316"/>
    </row>
    <row r="22" spans="1:30" ht="13.5" thickBot="1">
      <c r="A22" s="587" t="s">
        <v>11</v>
      </c>
      <c r="B22" s="495">
        <v>4590</v>
      </c>
      <c r="C22" s="495">
        <v>2330</v>
      </c>
      <c r="D22" s="495">
        <v>1370</v>
      </c>
      <c r="E22" s="495">
        <v>500</v>
      </c>
      <c r="F22" s="588"/>
      <c r="I22" s="605"/>
      <c r="J22" s="605"/>
      <c r="K22" s="605"/>
      <c r="L22" s="605"/>
      <c r="M22" s="605"/>
    </row>
    <row r="23" spans="1:30" ht="22.9" customHeight="1">
      <c r="A23" s="1225" t="s">
        <v>602</v>
      </c>
      <c r="B23" s="1226"/>
      <c r="C23" s="1226"/>
      <c r="D23" s="1226"/>
      <c r="E23" s="1227"/>
      <c r="H23" s="471"/>
      <c r="I23" s="471"/>
      <c r="J23" s="471"/>
      <c r="K23" s="471"/>
      <c r="L23" s="471"/>
      <c r="M23" s="471"/>
    </row>
    <row r="24" spans="1:30">
      <c r="A24" s="585"/>
      <c r="H24" s="471"/>
      <c r="I24" s="471"/>
      <c r="J24" s="471"/>
      <c r="K24" s="471"/>
      <c r="L24" s="471"/>
      <c r="M24" s="471"/>
    </row>
    <row r="25" spans="1:30">
      <c r="A25" s="493"/>
      <c r="H25" s="477"/>
      <c r="I25" s="470"/>
      <c r="J25" s="590"/>
      <c r="K25" s="590"/>
      <c r="L25" s="591"/>
      <c r="M25" s="477"/>
    </row>
    <row r="26" spans="1:30" ht="29.25" customHeight="1" thickBot="1">
      <c r="A26" s="1237" t="s">
        <v>814</v>
      </c>
      <c r="B26" s="1238"/>
      <c r="C26" s="1238"/>
      <c r="D26" s="1238"/>
      <c r="E26" s="1239"/>
      <c r="H26" s="481"/>
      <c r="I26" s="471"/>
      <c r="J26" s="471"/>
      <c r="K26" s="471"/>
      <c r="L26" s="471"/>
      <c r="M26" s="481"/>
    </row>
    <row r="27" spans="1:30" ht="13">
      <c r="A27" s="1240"/>
      <c r="B27" s="592"/>
      <c r="C27" s="1242" t="s">
        <v>179</v>
      </c>
      <c r="D27" s="1243"/>
      <c r="E27" s="1244"/>
      <c r="H27" s="471"/>
      <c r="I27" s="471"/>
      <c r="J27" s="471"/>
      <c r="K27" s="471"/>
      <c r="L27" s="471"/>
      <c r="M27" s="471"/>
    </row>
    <row r="28" spans="1:30" ht="26">
      <c r="A28" s="1241"/>
      <c r="B28" s="593"/>
      <c r="C28" s="594" t="s">
        <v>180</v>
      </c>
      <c r="D28" s="594" t="s">
        <v>181</v>
      </c>
      <c r="E28" s="594" t="s">
        <v>0</v>
      </c>
      <c r="H28" s="471"/>
      <c r="I28" s="596"/>
      <c r="J28" s="596"/>
      <c r="K28" s="596"/>
      <c r="L28" s="596"/>
      <c r="M28" s="596"/>
      <c r="O28" s="597"/>
      <c r="P28" s="597"/>
      <c r="Q28" s="597"/>
      <c r="R28" s="597"/>
      <c r="S28" s="597"/>
    </row>
    <row r="29" spans="1:30" ht="13">
      <c r="A29" s="592" t="s">
        <v>699</v>
      </c>
      <c r="B29" s="592"/>
      <c r="C29" s="595"/>
      <c r="D29" s="1245" t="s">
        <v>792</v>
      </c>
      <c r="E29" s="1246"/>
      <c r="H29" s="471"/>
      <c r="I29" s="601"/>
      <c r="J29" s="596"/>
      <c r="K29" s="596"/>
      <c r="L29" s="596"/>
      <c r="M29" s="596"/>
      <c r="O29" s="597"/>
      <c r="P29" s="597"/>
      <c r="Q29" s="597"/>
      <c r="R29" s="597"/>
      <c r="S29" s="597"/>
    </row>
    <row r="30" spans="1:30">
      <c r="A30" s="598" t="s">
        <v>182</v>
      </c>
      <c r="B30" s="599"/>
      <c r="C30" s="600">
        <v>22</v>
      </c>
      <c r="D30" s="600">
        <v>50</v>
      </c>
      <c r="E30" s="600">
        <v>31</v>
      </c>
      <c r="H30" s="471"/>
      <c r="I30" s="596"/>
      <c r="J30" s="596"/>
      <c r="K30" s="596"/>
      <c r="L30" s="596"/>
      <c r="M30" s="596"/>
      <c r="O30" s="597"/>
      <c r="P30" s="597"/>
      <c r="Q30" s="597"/>
      <c r="R30" s="597"/>
      <c r="S30" s="597"/>
    </row>
    <row r="31" spans="1:30">
      <c r="A31" s="598" t="s">
        <v>183</v>
      </c>
      <c r="B31" s="599"/>
      <c r="C31" s="600">
        <v>78</v>
      </c>
      <c r="D31" s="600">
        <v>50</v>
      </c>
      <c r="E31" s="600">
        <v>69</v>
      </c>
      <c r="H31" s="471"/>
      <c r="I31" s="596"/>
      <c r="J31" s="596"/>
      <c r="K31" s="596"/>
      <c r="L31" s="596"/>
      <c r="M31" s="596"/>
      <c r="O31" s="597"/>
      <c r="P31" s="597"/>
      <c r="Q31" s="597"/>
      <c r="R31" s="597"/>
      <c r="S31" s="597"/>
    </row>
    <row r="32" spans="1:30" ht="13">
      <c r="A32" s="602" t="s">
        <v>11</v>
      </c>
      <c r="B32" s="602"/>
      <c r="C32" s="915">
        <v>1320</v>
      </c>
      <c r="D32" s="915">
        <v>590</v>
      </c>
      <c r="E32" s="915">
        <v>1910</v>
      </c>
      <c r="F32" s="493"/>
      <c r="H32" s="477"/>
      <c r="I32" s="608"/>
      <c r="J32" s="916"/>
      <c r="K32" s="917"/>
      <c r="L32" s="596"/>
      <c r="M32" s="596"/>
      <c r="O32" s="597"/>
      <c r="P32" s="597"/>
      <c r="Q32" s="597"/>
      <c r="R32" s="597"/>
      <c r="S32" s="597"/>
    </row>
    <row r="33" spans="1:19" ht="13">
      <c r="A33" s="602"/>
      <c r="B33" s="602"/>
      <c r="C33" s="910"/>
      <c r="D33" s="910"/>
      <c r="E33" s="910"/>
      <c r="H33" s="481"/>
      <c r="I33" s="596"/>
      <c r="J33" s="605"/>
      <c r="K33" s="918"/>
      <c r="L33" s="596"/>
      <c r="M33" s="596"/>
      <c r="O33" s="597"/>
      <c r="P33" s="597"/>
      <c r="Q33" s="597"/>
      <c r="R33" s="597"/>
      <c r="S33" s="597"/>
    </row>
    <row r="34" spans="1:19" ht="13">
      <c r="A34" s="603" t="s">
        <v>364</v>
      </c>
      <c r="B34" s="603"/>
      <c r="C34" s="911"/>
      <c r="D34" s="911"/>
      <c r="E34" s="911"/>
      <c r="H34" s="471"/>
      <c r="I34" s="596"/>
      <c r="J34" s="605"/>
      <c r="K34" s="605"/>
      <c r="L34" s="605"/>
      <c r="M34" s="605"/>
      <c r="O34" s="597"/>
      <c r="P34" s="597"/>
      <c r="Q34" s="597"/>
      <c r="R34" s="597"/>
      <c r="S34" s="597"/>
    </row>
    <row r="35" spans="1:19">
      <c r="A35" s="474" t="s">
        <v>184</v>
      </c>
      <c r="B35" s="604"/>
      <c r="C35" s="600">
        <v>58</v>
      </c>
      <c r="D35" s="600">
        <v>12</v>
      </c>
      <c r="E35" s="600">
        <v>34</v>
      </c>
      <c r="F35" s="493"/>
      <c r="H35" s="471"/>
      <c r="I35" s="596"/>
      <c r="J35" s="605"/>
      <c r="K35" s="605"/>
      <c r="L35" s="605"/>
      <c r="M35" s="597"/>
      <c r="N35" s="597"/>
      <c r="O35" s="597"/>
      <c r="P35" s="597"/>
      <c r="Q35" s="597"/>
      <c r="R35" s="597"/>
      <c r="S35" s="597"/>
    </row>
    <row r="36" spans="1:19">
      <c r="A36" s="474" t="s">
        <v>312</v>
      </c>
      <c r="B36" s="604"/>
      <c r="C36" s="600">
        <v>4</v>
      </c>
      <c r="D36" s="600">
        <v>6</v>
      </c>
      <c r="E36" s="600">
        <v>5</v>
      </c>
      <c r="H36" s="471"/>
      <c r="I36" s="596"/>
      <c r="J36" s="596"/>
      <c r="K36" s="596"/>
      <c r="L36" s="605"/>
      <c r="M36" s="597"/>
      <c r="N36" s="597"/>
      <c r="O36" s="597"/>
      <c r="P36" s="597"/>
      <c r="Q36" s="597"/>
      <c r="R36" s="597"/>
      <c r="S36" s="597"/>
    </row>
    <row r="37" spans="1:19">
      <c r="A37" s="474" t="s">
        <v>185</v>
      </c>
      <c r="B37" s="604"/>
      <c r="C37" s="600">
        <v>16</v>
      </c>
      <c r="D37" s="600">
        <v>26</v>
      </c>
      <c r="E37" s="600">
        <v>21</v>
      </c>
      <c r="H37" s="471"/>
      <c r="I37" s="596"/>
      <c r="J37" s="596"/>
      <c r="K37" s="596"/>
      <c r="L37" s="605"/>
      <c r="M37" s="597"/>
      <c r="N37" s="597"/>
      <c r="O37" s="597"/>
      <c r="P37" s="597"/>
      <c r="Q37" s="597"/>
      <c r="R37" s="597"/>
      <c r="S37" s="597"/>
    </row>
    <row r="38" spans="1:19">
      <c r="A38" s="474" t="s">
        <v>186</v>
      </c>
      <c r="B38" s="604"/>
      <c r="C38" s="600">
        <v>3</v>
      </c>
      <c r="D38" s="600">
        <v>5</v>
      </c>
      <c r="E38" s="600">
        <v>4</v>
      </c>
      <c r="H38" s="471"/>
      <c r="I38" s="596"/>
      <c r="J38" s="596"/>
      <c r="K38" s="596"/>
      <c r="L38" s="605"/>
      <c r="M38" s="597"/>
      <c r="N38" s="597"/>
      <c r="O38" s="597"/>
      <c r="P38" s="597"/>
      <c r="Q38" s="597"/>
      <c r="R38" s="597"/>
      <c r="S38" s="597"/>
    </row>
    <row r="39" spans="1:19">
      <c r="A39" s="474" t="s">
        <v>603</v>
      </c>
      <c r="B39" s="604"/>
      <c r="C39" s="600">
        <v>5</v>
      </c>
      <c r="D39" s="600">
        <v>10</v>
      </c>
      <c r="E39" s="600">
        <v>8</v>
      </c>
      <c r="H39" s="471"/>
      <c r="I39" s="596"/>
      <c r="J39" s="596"/>
      <c r="K39" s="596"/>
      <c r="L39" s="596"/>
      <c r="M39" s="597"/>
      <c r="N39" s="597"/>
      <c r="O39" s="597"/>
      <c r="P39" s="597"/>
      <c r="Q39" s="597"/>
      <c r="R39" s="597"/>
      <c r="S39" s="597"/>
    </row>
    <row r="40" spans="1:19">
      <c r="A40" s="474" t="s">
        <v>604</v>
      </c>
      <c r="B40" s="604"/>
      <c r="C40" s="600">
        <v>5</v>
      </c>
      <c r="D40" s="600">
        <v>4</v>
      </c>
      <c r="E40" s="600">
        <v>5</v>
      </c>
      <c r="H40" s="471"/>
      <c r="I40" s="596"/>
      <c r="J40" s="607"/>
      <c r="K40" s="608"/>
      <c r="L40" s="596"/>
      <c r="M40" s="597"/>
      <c r="N40" s="597"/>
      <c r="O40" s="597"/>
      <c r="P40" s="597"/>
      <c r="Q40" s="597"/>
      <c r="R40" s="597"/>
      <c r="S40" s="597"/>
    </row>
    <row r="41" spans="1:19">
      <c r="A41" s="474" t="s">
        <v>187</v>
      </c>
      <c r="B41" s="604"/>
      <c r="C41" s="600">
        <v>14.000000000000002</v>
      </c>
      <c r="D41" s="600">
        <v>35</v>
      </c>
      <c r="E41" s="600">
        <v>25</v>
      </c>
      <c r="H41" s="471"/>
      <c r="I41" s="596"/>
      <c r="J41" s="610"/>
      <c r="K41" s="596"/>
      <c r="L41" s="596"/>
      <c r="M41" s="597"/>
      <c r="N41" s="597"/>
      <c r="O41" s="597"/>
      <c r="P41" s="597"/>
      <c r="Q41" s="597"/>
      <c r="R41" s="597"/>
      <c r="S41" s="597"/>
    </row>
    <row r="42" spans="1:19">
      <c r="A42" s="474" t="s">
        <v>188</v>
      </c>
      <c r="B42" s="604"/>
      <c r="C42" s="600">
        <v>8</v>
      </c>
      <c r="D42" s="600">
        <v>14.000000000000002</v>
      </c>
      <c r="E42" s="600">
        <v>11</v>
      </c>
      <c r="H42" s="471"/>
      <c r="I42" s="596"/>
      <c r="J42" s="596"/>
      <c r="K42" s="596"/>
      <c r="L42" s="596"/>
      <c r="M42" s="597"/>
      <c r="N42" s="597"/>
      <c r="O42" s="597"/>
      <c r="P42" s="597"/>
      <c r="Q42" s="597"/>
      <c r="R42" s="597"/>
      <c r="S42" s="597"/>
    </row>
    <row r="43" spans="1:19" ht="13">
      <c r="A43" s="476" t="s">
        <v>11</v>
      </c>
      <c r="B43" s="604"/>
      <c r="C43" s="606">
        <v>290</v>
      </c>
      <c r="D43" s="606">
        <v>290</v>
      </c>
      <c r="E43" s="606">
        <v>580</v>
      </c>
      <c r="I43" s="605"/>
      <c r="J43" s="605"/>
      <c r="K43" s="605"/>
      <c r="L43" s="609"/>
      <c r="M43" s="597"/>
      <c r="N43" s="597"/>
      <c r="O43" s="597"/>
      <c r="P43" s="597"/>
      <c r="Q43" s="597"/>
      <c r="R43" s="597"/>
      <c r="S43" s="597"/>
    </row>
    <row r="44" spans="1:19">
      <c r="A44" s="585"/>
      <c r="B44" s="604"/>
      <c r="C44" s="912"/>
      <c r="D44" s="912"/>
      <c r="E44" s="912"/>
      <c r="H44" s="459"/>
      <c r="K44" s="918"/>
      <c r="L44" s="596"/>
      <c r="M44" s="597"/>
      <c r="N44" s="597"/>
      <c r="O44" s="597"/>
      <c r="P44" s="597"/>
      <c r="Q44" s="597"/>
      <c r="R44" s="597"/>
      <c r="S44" s="597"/>
    </row>
    <row r="45" spans="1:19" ht="13">
      <c r="A45" s="482" t="s">
        <v>601</v>
      </c>
      <c r="B45" s="603"/>
      <c r="C45" s="911"/>
      <c r="D45" s="911"/>
      <c r="E45" s="911"/>
      <c r="K45" s="605"/>
      <c r="L45" s="596"/>
      <c r="M45" s="597"/>
      <c r="N45" s="597"/>
      <c r="O45" s="597"/>
      <c r="P45" s="597"/>
      <c r="Q45" s="597"/>
    </row>
    <row r="46" spans="1:19">
      <c r="A46" s="474" t="s">
        <v>184</v>
      </c>
      <c r="B46" s="604"/>
      <c r="C46" s="714">
        <v>50</v>
      </c>
      <c r="D46" s="714">
        <v>11</v>
      </c>
      <c r="E46" s="714">
        <v>41</v>
      </c>
      <c r="I46" s="605"/>
      <c r="J46" s="605"/>
      <c r="K46" s="605"/>
      <c r="L46" s="605"/>
      <c r="M46" s="597"/>
      <c r="N46" s="597"/>
      <c r="O46" s="597"/>
      <c r="P46" s="597"/>
      <c r="Q46" s="597"/>
    </row>
    <row r="47" spans="1:19">
      <c r="A47" s="474" t="s">
        <v>185</v>
      </c>
      <c r="B47" s="604"/>
      <c r="C47" s="714">
        <v>43</v>
      </c>
      <c r="D47" s="714">
        <v>60</v>
      </c>
      <c r="E47" s="714">
        <v>47</v>
      </c>
      <c r="I47" s="605"/>
      <c r="J47" s="605"/>
      <c r="K47" s="605"/>
      <c r="L47" s="605"/>
      <c r="M47" s="597"/>
      <c r="N47" s="597"/>
      <c r="O47" s="597"/>
      <c r="P47" s="597"/>
      <c r="Q47" s="597"/>
    </row>
    <row r="48" spans="1:19">
      <c r="A48" s="474" t="s">
        <v>312</v>
      </c>
      <c r="B48" s="604"/>
      <c r="C48" s="714">
        <v>6</v>
      </c>
      <c r="D48" s="714">
        <v>11</v>
      </c>
      <c r="E48" s="714">
        <v>7.0000000000000009</v>
      </c>
      <c r="I48" s="605"/>
      <c r="J48" s="605"/>
      <c r="K48" s="605"/>
      <c r="L48" s="605"/>
      <c r="M48" s="597"/>
      <c r="N48" s="597"/>
      <c r="O48" s="597"/>
      <c r="P48" s="597"/>
      <c r="Q48" s="597"/>
    </row>
    <row r="49" spans="1:17">
      <c r="A49" s="474" t="s">
        <v>186</v>
      </c>
      <c r="B49" s="604"/>
      <c r="C49" s="714">
        <v>3</v>
      </c>
      <c r="D49" s="714">
        <v>11</v>
      </c>
      <c r="E49" s="714">
        <v>5</v>
      </c>
      <c r="I49" s="605"/>
      <c r="J49" s="605"/>
      <c r="K49" s="605"/>
      <c r="L49" s="605"/>
      <c r="M49" s="597"/>
      <c r="N49" s="597"/>
      <c r="O49" s="597"/>
      <c r="P49" s="597"/>
      <c r="Q49" s="597"/>
    </row>
    <row r="50" spans="1:17">
      <c r="A50" s="474" t="s">
        <v>603</v>
      </c>
      <c r="B50" s="604"/>
      <c r="C50" s="714">
        <v>0</v>
      </c>
      <c r="D50" s="714">
        <v>2</v>
      </c>
      <c r="E50" s="714">
        <v>1</v>
      </c>
      <c r="I50" s="605"/>
      <c r="J50" s="605"/>
      <c r="K50" s="605"/>
      <c r="L50" s="605"/>
      <c r="M50" s="597"/>
      <c r="N50" s="597"/>
      <c r="O50" s="597"/>
      <c r="P50" s="597"/>
      <c r="Q50" s="597"/>
    </row>
    <row r="51" spans="1:17">
      <c r="A51" s="474" t="s">
        <v>604</v>
      </c>
      <c r="B51" s="604"/>
      <c r="C51" s="714">
        <v>11</v>
      </c>
      <c r="D51" s="714">
        <v>6</v>
      </c>
      <c r="E51" s="714">
        <v>10</v>
      </c>
      <c r="I51" s="605"/>
      <c r="J51" s="605"/>
      <c r="K51" s="605"/>
      <c r="L51" s="605"/>
      <c r="M51" s="597"/>
      <c r="N51" s="597"/>
      <c r="O51" s="597"/>
      <c r="P51" s="597"/>
      <c r="Q51" s="597"/>
    </row>
    <row r="52" spans="1:17">
      <c r="A52" s="474" t="s">
        <v>187</v>
      </c>
      <c r="B52" s="604"/>
      <c r="C52" s="714">
        <v>4</v>
      </c>
      <c r="D52" s="714">
        <v>6</v>
      </c>
      <c r="E52" s="714">
        <v>4</v>
      </c>
      <c r="I52" s="605"/>
      <c r="J52" s="605"/>
      <c r="K52" s="605"/>
      <c r="L52" s="605"/>
      <c r="M52" s="597"/>
      <c r="N52" s="597"/>
      <c r="O52" s="597"/>
      <c r="P52" s="597"/>
      <c r="Q52" s="597"/>
    </row>
    <row r="53" spans="1:17">
      <c r="A53" s="474" t="s">
        <v>188</v>
      </c>
      <c r="B53" s="604"/>
      <c r="C53" s="714">
        <v>2</v>
      </c>
      <c r="D53" s="714">
        <v>5</v>
      </c>
      <c r="E53" s="714">
        <v>3</v>
      </c>
      <c r="I53" s="605"/>
      <c r="J53" s="605"/>
      <c r="K53" s="605"/>
      <c r="L53" s="605"/>
      <c r="M53" s="597"/>
      <c r="N53" s="597"/>
      <c r="O53" s="597"/>
      <c r="P53" s="597"/>
      <c r="Q53" s="597"/>
    </row>
    <row r="54" spans="1:17" ht="13.5" thickBot="1">
      <c r="A54" s="483" t="s">
        <v>11</v>
      </c>
      <c r="B54" s="611"/>
      <c r="C54" s="500">
        <v>1030</v>
      </c>
      <c r="D54" s="500">
        <v>300</v>
      </c>
      <c r="E54" s="500">
        <v>1330</v>
      </c>
      <c r="I54" s="605"/>
      <c r="J54" s="605"/>
      <c r="K54" s="605"/>
      <c r="L54" s="605"/>
      <c r="M54" s="605"/>
    </row>
    <row r="55" spans="1:17" ht="36.75" customHeight="1">
      <c r="A55" s="1225" t="s">
        <v>606</v>
      </c>
      <c r="B55" s="1226"/>
      <c r="C55" s="1226"/>
      <c r="D55" s="1226"/>
      <c r="E55" s="1227"/>
    </row>
    <row r="56" spans="1:17" ht="21.75" customHeight="1">
      <c r="A56" s="1228" t="s">
        <v>815</v>
      </c>
      <c r="B56" s="1229"/>
      <c r="C56" s="1229"/>
      <c r="D56" s="1229"/>
      <c r="E56" s="1230"/>
    </row>
    <row r="57" spans="1:17">
      <c r="B57" s="589"/>
      <c r="C57" s="589"/>
      <c r="D57" s="589"/>
    </row>
    <row r="58" spans="1:17">
      <c r="B58" s="589"/>
      <c r="C58" s="589"/>
      <c r="D58" s="589"/>
    </row>
    <row r="59" spans="1:17">
      <c r="B59" s="589"/>
      <c r="C59" s="589"/>
      <c r="D59" s="589"/>
    </row>
    <row r="60" spans="1:17">
      <c r="B60" s="589"/>
      <c r="C60" s="589"/>
      <c r="D60" s="589"/>
    </row>
    <row r="61" spans="1:17">
      <c r="B61" s="589"/>
      <c r="C61" s="589"/>
      <c r="D61" s="589"/>
    </row>
    <row r="62" spans="1:17">
      <c r="B62" s="589"/>
      <c r="C62" s="589"/>
      <c r="D62" s="589"/>
    </row>
    <row r="63" spans="1:17">
      <c r="B63" s="589"/>
      <c r="C63" s="589"/>
      <c r="D63" s="589"/>
    </row>
    <row r="64" spans="1:17">
      <c r="B64" s="589"/>
      <c r="C64" s="589"/>
      <c r="D64" s="589"/>
    </row>
    <row r="71" spans="2:4">
      <c r="B71" s="589"/>
      <c r="C71" s="589"/>
      <c r="D71" s="589"/>
    </row>
    <row r="72" spans="2:4">
      <c r="B72" s="589"/>
      <c r="C72" s="589"/>
      <c r="D72" s="589"/>
    </row>
    <row r="73" spans="2:4">
      <c r="B73" s="589"/>
      <c r="C73" s="589"/>
      <c r="D73" s="589"/>
    </row>
    <row r="74" spans="2:4">
      <c r="B74" s="589"/>
      <c r="C74" s="589"/>
      <c r="D74" s="589"/>
    </row>
    <row r="75" spans="2:4">
      <c r="B75" s="589"/>
      <c r="C75" s="589"/>
      <c r="D75" s="589"/>
    </row>
    <row r="76" spans="2:4">
      <c r="B76" s="589"/>
      <c r="C76" s="589"/>
      <c r="D76" s="589"/>
    </row>
    <row r="77" spans="2:4">
      <c r="B77" s="589"/>
      <c r="C77" s="589"/>
      <c r="D77" s="589"/>
    </row>
    <row r="78" spans="2:4">
      <c r="B78" s="589"/>
      <c r="C78" s="589"/>
      <c r="D78" s="589"/>
    </row>
    <row r="79" spans="2:4">
      <c r="B79" s="589"/>
      <c r="C79" s="589"/>
      <c r="D79" s="589"/>
    </row>
  </sheetData>
  <mergeCells count="9">
    <mergeCell ref="A55:E55"/>
    <mergeCell ref="A56:E56"/>
    <mergeCell ref="B2:E2"/>
    <mergeCell ref="A23:E23"/>
    <mergeCell ref="A1:E1"/>
    <mergeCell ref="A26:E26"/>
    <mergeCell ref="A27:A28"/>
    <mergeCell ref="C27:E27"/>
    <mergeCell ref="D29:E29"/>
  </mergeCells>
  <pageMargins left="0.7" right="0.7" top="0.75" bottom="0.75" header="0.3" footer="0.3"/>
  <pageSetup paperSize="9" scale="7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X43"/>
  <sheetViews>
    <sheetView zoomScaleNormal="100" workbookViewId="0"/>
  </sheetViews>
  <sheetFormatPr defaultColWidth="9.1796875" defaultRowHeight="12.5"/>
  <cols>
    <col min="1" max="1" width="29.26953125" style="458" customWidth="1"/>
    <col min="2" max="7" width="9.1796875" style="460"/>
    <col min="8" max="8" width="10.453125" style="460" bestFit="1" customWidth="1"/>
    <col min="9" max="9" width="6" style="460" customWidth="1"/>
    <col min="10" max="15" width="9.1796875" style="460"/>
    <col min="16" max="16" width="10.453125" style="460" bestFit="1" customWidth="1"/>
    <col min="17" max="24" width="10.453125" style="460" customWidth="1"/>
    <col min="25" max="26" width="10.26953125" style="460" bestFit="1" customWidth="1"/>
    <col min="27" max="16384" width="9.1796875" style="460"/>
  </cols>
  <sheetData>
    <row r="1" spans="1:50" s="459" customFormat="1" ht="16" thickBot="1">
      <c r="A1" s="742" t="s">
        <v>877</v>
      </c>
      <c r="B1" s="548"/>
      <c r="C1" s="548"/>
      <c r="D1" s="548"/>
      <c r="E1" s="548"/>
      <c r="F1" s="548"/>
      <c r="G1" s="548"/>
      <c r="H1" s="548"/>
      <c r="I1" s="548"/>
      <c r="J1" s="548"/>
      <c r="K1" s="548"/>
      <c r="L1" s="548"/>
      <c r="M1" s="548"/>
      <c r="N1" s="548"/>
      <c r="O1" s="548"/>
      <c r="P1" s="548"/>
      <c r="R1" s="487"/>
      <c r="S1" s="621"/>
      <c r="T1" s="456"/>
      <c r="U1" s="457"/>
      <c r="V1" s="457"/>
      <c r="W1" s="458"/>
      <c r="X1" s="455"/>
      <c r="Y1" s="460"/>
      <c r="Z1" s="487"/>
      <c r="AA1" s="550"/>
      <c r="AB1" s="455"/>
      <c r="AC1" s="456"/>
      <c r="AD1" s="457"/>
      <c r="AE1" s="457"/>
      <c r="AG1" s="455"/>
      <c r="AH1" s="621"/>
    </row>
    <row r="2" spans="1:50" ht="15">
      <c r="A2" s="549"/>
      <c r="B2" s="1213" t="s">
        <v>146</v>
      </c>
      <c r="C2" s="1213"/>
      <c r="D2" s="1213"/>
      <c r="E2" s="1213"/>
      <c r="F2" s="1213"/>
      <c r="G2" s="1213"/>
      <c r="H2" s="1213"/>
      <c r="I2" s="491"/>
      <c r="J2" s="1213" t="s">
        <v>700</v>
      </c>
      <c r="K2" s="1213"/>
      <c r="L2" s="1213"/>
      <c r="M2" s="1213"/>
      <c r="N2" s="1213"/>
      <c r="O2" s="1213"/>
      <c r="P2" s="1213"/>
      <c r="Q2" s="487"/>
      <c r="R2" s="455"/>
      <c r="S2" s="583"/>
      <c r="T2" s="457"/>
      <c r="U2" s="457"/>
      <c r="V2" s="457"/>
      <c r="W2" s="458"/>
      <c r="X2" s="455"/>
      <c r="Y2" s="455"/>
      <c r="Z2" s="456"/>
      <c r="AA2" s="584"/>
      <c r="AB2" s="459"/>
      <c r="AC2" s="455"/>
      <c r="AD2" s="456"/>
      <c r="AE2" s="458"/>
      <c r="AF2" s="458"/>
      <c r="AG2" s="455"/>
      <c r="AH2" s="621"/>
      <c r="AI2" s="459"/>
    </row>
    <row r="3" spans="1:50" ht="39">
      <c r="A3" s="551"/>
      <c r="B3" s="492" t="s">
        <v>89</v>
      </c>
      <c r="C3" s="492" t="s">
        <v>90</v>
      </c>
      <c r="D3" s="492" t="s">
        <v>92</v>
      </c>
      <c r="E3" s="492" t="s">
        <v>93</v>
      </c>
      <c r="F3" s="492" t="s">
        <v>234</v>
      </c>
      <c r="G3" s="492" t="s">
        <v>91</v>
      </c>
      <c r="H3" s="552" t="s">
        <v>11</v>
      </c>
      <c r="I3" s="552"/>
      <c r="J3" s="553" t="s">
        <v>89</v>
      </c>
      <c r="K3" s="553" t="s">
        <v>90</v>
      </c>
      <c r="L3" s="553" t="s">
        <v>92</v>
      </c>
      <c r="M3" s="553" t="s">
        <v>93</v>
      </c>
      <c r="N3" s="492" t="s">
        <v>98</v>
      </c>
      <c r="O3" s="492" t="s">
        <v>97</v>
      </c>
      <c r="P3" s="554" t="s">
        <v>701</v>
      </c>
      <c r="R3" s="557"/>
      <c r="S3" s="459"/>
      <c r="U3" s="457"/>
      <c r="V3" s="457"/>
      <c r="W3" s="458"/>
      <c r="X3" s="455"/>
      <c r="Y3" s="621"/>
      <c r="Z3" s="456"/>
      <c r="AA3" s="584"/>
      <c r="AB3" s="459"/>
      <c r="AC3" s="621"/>
      <c r="AD3" s="456"/>
      <c r="AE3" s="458"/>
      <c r="AG3" s="455"/>
      <c r="AH3" s="621"/>
      <c r="AL3" s="458"/>
      <c r="AM3" s="555"/>
      <c r="AO3" s="459"/>
      <c r="AP3" s="459"/>
      <c r="AU3" s="458"/>
      <c r="AV3" s="458"/>
    </row>
    <row r="4" spans="1:50" ht="13">
      <c r="A4" s="556"/>
      <c r="B4" s="459"/>
      <c r="C4" s="459"/>
      <c r="D4" s="459"/>
      <c r="E4" s="473" t="s">
        <v>375</v>
      </c>
      <c r="F4" s="459"/>
      <c r="G4" s="473" t="s">
        <v>378</v>
      </c>
      <c r="H4" s="459"/>
      <c r="I4" s="459"/>
      <c r="J4" s="459"/>
      <c r="K4" s="459"/>
      <c r="L4" s="459"/>
      <c r="M4" s="473" t="s">
        <v>375</v>
      </c>
      <c r="N4" s="459"/>
      <c r="O4" s="473" t="s">
        <v>378</v>
      </c>
      <c r="P4" s="557"/>
      <c r="Q4" s="558"/>
      <c r="R4" s="521"/>
      <c r="X4" s="455"/>
      <c r="Y4" s="459"/>
      <c r="Z4" s="558"/>
      <c r="AA4" s="558"/>
      <c r="AC4" s="459"/>
      <c r="AG4" s="459"/>
      <c r="AH4" s="459"/>
      <c r="AL4" s="559"/>
      <c r="AM4" s="521"/>
      <c r="AN4" s="558"/>
      <c r="AO4" s="558"/>
      <c r="AP4" s="558"/>
    </row>
    <row r="5" spans="1:50" ht="13">
      <c r="A5" s="560" t="s">
        <v>379</v>
      </c>
      <c r="B5" s="623">
        <v>66.5</v>
      </c>
      <c r="C5" s="623">
        <v>15.1</v>
      </c>
      <c r="D5" s="623">
        <v>12.2</v>
      </c>
      <c r="E5" s="623">
        <v>6.3</v>
      </c>
      <c r="F5" s="623">
        <v>33.5</v>
      </c>
      <c r="G5" s="623">
        <v>18.5</v>
      </c>
      <c r="H5" s="520">
        <v>10580</v>
      </c>
      <c r="I5" s="493"/>
      <c r="J5" s="623">
        <v>27.6</v>
      </c>
      <c r="K5" s="623">
        <v>41.5</v>
      </c>
      <c r="L5" s="623">
        <v>24.9</v>
      </c>
      <c r="M5" s="623">
        <v>5.9</v>
      </c>
      <c r="N5" s="623">
        <v>72.400000000000006</v>
      </c>
      <c r="O5" s="623">
        <v>30.8</v>
      </c>
      <c r="P5" s="520">
        <v>10580</v>
      </c>
      <c r="Q5" s="521"/>
      <c r="R5" s="521"/>
      <c r="X5" s="459"/>
      <c r="Y5" s="561"/>
      <c r="Z5" s="521"/>
      <c r="AA5" s="521"/>
      <c r="AG5" s="458"/>
      <c r="AJ5" s="316"/>
      <c r="AK5" s="316"/>
      <c r="AL5" s="316"/>
      <c r="AM5" s="316"/>
      <c r="AN5" s="465"/>
      <c r="AO5" s="316"/>
      <c r="AP5" s="316"/>
      <c r="AQ5" s="316"/>
      <c r="AR5" s="316"/>
      <c r="AS5" s="316"/>
      <c r="AT5" s="316"/>
      <c r="AU5" s="316"/>
      <c r="AV5" s="316"/>
      <c r="AW5" s="465"/>
      <c r="AX5" s="316"/>
    </row>
    <row r="6" spans="1:50" ht="13">
      <c r="A6" s="560" t="s">
        <v>94</v>
      </c>
      <c r="B6" s="922"/>
      <c r="C6" s="922"/>
      <c r="D6" s="922"/>
      <c r="E6" s="922"/>
      <c r="F6" s="922"/>
      <c r="G6" s="922"/>
      <c r="H6" s="520"/>
      <c r="I6" s="493"/>
      <c r="J6" s="922"/>
      <c r="K6" s="922"/>
      <c r="L6" s="922"/>
      <c r="M6" s="922"/>
      <c r="N6" s="922"/>
      <c r="O6" s="922"/>
      <c r="P6" s="520"/>
      <c r="Q6" s="521"/>
      <c r="R6" s="521"/>
      <c r="AJ6" s="316"/>
      <c r="AK6" s="316"/>
      <c r="AL6" s="316"/>
      <c r="AM6" s="316"/>
      <c r="AN6" s="465"/>
      <c r="AO6" s="316"/>
      <c r="AP6" s="316"/>
      <c r="AQ6" s="316"/>
      <c r="AR6" s="316"/>
      <c r="AS6" s="316"/>
      <c r="AT6" s="316"/>
      <c r="AU6" s="316"/>
      <c r="AV6" s="316"/>
      <c r="AW6" s="465"/>
      <c r="AX6" s="316"/>
    </row>
    <row r="7" spans="1:50" ht="13.5" customHeight="1">
      <c r="A7" s="562" t="s">
        <v>66</v>
      </c>
      <c r="B7" s="460">
        <v>74</v>
      </c>
      <c r="C7" s="460">
        <v>21</v>
      </c>
      <c r="D7" s="460">
        <v>4</v>
      </c>
      <c r="E7" s="460">
        <v>2</v>
      </c>
      <c r="F7" s="460">
        <v>26</v>
      </c>
      <c r="G7" s="466">
        <v>6</v>
      </c>
      <c r="H7" s="520">
        <v>1770</v>
      </c>
      <c r="I7" s="493"/>
      <c r="J7" s="713">
        <v>48</v>
      </c>
      <c r="K7" s="713">
        <v>46</v>
      </c>
      <c r="L7" s="713">
        <v>5</v>
      </c>
      <c r="M7" s="713">
        <v>1</v>
      </c>
      <c r="N7" s="466">
        <v>52</v>
      </c>
      <c r="O7" s="466">
        <v>6</v>
      </c>
      <c r="P7" s="520">
        <v>1770</v>
      </c>
      <c r="Q7" s="521"/>
      <c r="R7" s="521"/>
      <c r="Y7" s="561"/>
      <c r="Z7" s="521"/>
      <c r="AA7" s="521"/>
      <c r="AJ7" s="316"/>
      <c r="AK7" s="316"/>
      <c r="AL7" s="316"/>
      <c r="AM7" s="316"/>
      <c r="AN7" s="465"/>
      <c r="AO7" s="316"/>
      <c r="AP7" s="316"/>
      <c r="AQ7" s="316"/>
      <c r="AR7" s="316"/>
      <c r="AS7" s="316"/>
      <c r="AT7" s="316"/>
      <c r="AU7" s="316"/>
      <c r="AV7" s="316"/>
      <c r="AW7" s="465"/>
      <c r="AX7" s="316"/>
    </row>
    <row r="8" spans="1:50" ht="13">
      <c r="A8" s="562" t="s">
        <v>67</v>
      </c>
      <c r="B8" s="460">
        <v>58</v>
      </c>
      <c r="C8" s="460">
        <v>17</v>
      </c>
      <c r="D8" s="460">
        <v>20</v>
      </c>
      <c r="E8" s="460">
        <v>6</v>
      </c>
      <c r="F8" s="460">
        <v>42</v>
      </c>
      <c r="G8" s="466">
        <v>26</v>
      </c>
      <c r="H8" s="520">
        <v>1620</v>
      </c>
      <c r="I8" s="493"/>
      <c r="J8" s="713">
        <v>21</v>
      </c>
      <c r="K8" s="713">
        <v>36</v>
      </c>
      <c r="L8" s="713">
        <v>38</v>
      </c>
      <c r="M8" s="713">
        <v>5</v>
      </c>
      <c r="N8" s="466">
        <v>79</v>
      </c>
      <c r="O8" s="466">
        <v>43</v>
      </c>
      <c r="P8" s="520">
        <v>1620</v>
      </c>
      <c r="Q8" s="521"/>
      <c r="R8" s="521"/>
      <c r="Y8" s="561"/>
      <c r="Z8" s="521"/>
      <c r="AA8" s="521"/>
      <c r="AJ8" s="316"/>
      <c r="AK8" s="316"/>
      <c r="AL8" s="316"/>
      <c r="AM8" s="316"/>
      <c r="AN8" s="465"/>
      <c r="AO8" s="316"/>
      <c r="AP8" s="316"/>
      <c r="AQ8" s="316"/>
      <c r="AR8" s="316"/>
      <c r="AS8" s="316"/>
      <c r="AT8" s="316"/>
      <c r="AU8" s="316"/>
      <c r="AV8" s="316"/>
      <c r="AW8" s="465"/>
      <c r="AX8" s="316"/>
    </row>
    <row r="9" spans="1:50" ht="13">
      <c r="A9" s="562" t="s">
        <v>68</v>
      </c>
      <c r="B9" s="460">
        <v>74</v>
      </c>
      <c r="C9" s="460">
        <v>16</v>
      </c>
      <c r="D9" s="460">
        <v>6</v>
      </c>
      <c r="E9" s="460">
        <v>4</v>
      </c>
      <c r="F9" s="460">
        <v>26</v>
      </c>
      <c r="G9" s="466">
        <v>9</v>
      </c>
      <c r="H9" s="520">
        <v>520</v>
      </c>
      <c r="I9" s="493"/>
      <c r="J9" s="713">
        <v>46</v>
      </c>
      <c r="K9" s="713">
        <v>46</v>
      </c>
      <c r="L9" s="713">
        <v>7</v>
      </c>
      <c r="M9" s="713">
        <v>1</v>
      </c>
      <c r="N9" s="466">
        <v>54</v>
      </c>
      <c r="O9" s="466">
        <v>8</v>
      </c>
      <c r="P9" s="520">
        <v>520</v>
      </c>
      <c r="Q9" s="563"/>
      <c r="R9" s="521"/>
      <c r="Y9" s="561"/>
      <c r="Z9" s="521"/>
      <c r="AA9" s="521"/>
      <c r="AJ9" s="316"/>
      <c r="AK9" s="316"/>
      <c r="AL9" s="316"/>
      <c r="AM9" s="316"/>
      <c r="AN9" s="465"/>
      <c r="AO9" s="316"/>
      <c r="AP9" s="316"/>
      <c r="AQ9" s="316"/>
      <c r="AR9" s="316"/>
      <c r="AS9" s="316"/>
      <c r="AT9" s="316"/>
      <c r="AU9" s="316"/>
      <c r="AV9" s="316"/>
      <c r="AW9" s="465"/>
      <c r="AX9" s="316"/>
    </row>
    <row r="10" spans="1:50" ht="13">
      <c r="A10" s="562" t="s">
        <v>69</v>
      </c>
      <c r="B10" s="460">
        <v>49</v>
      </c>
      <c r="C10" s="460">
        <v>18</v>
      </c>
      <c r="D10" s="460">
        <v>23</v>
      </c>
      <c r="E10" s="460">
        <v>10</v>
      </c>
      <c r="F10" s="460">
        <v>51</v>
      </c>
      <c r="G10" s="466">
        <v>33</v>
      </c>
      <c r="H10" s="520">
        <v>1350</v>
      </c>
      <c r="I10" s="493"/>
      <c r="J10" s="713">
        <v>9</v>
      </c>
      <c r="K10" s="713">
        <v>39</v>
      </c>
      <c r="L10" s="713">
        <v>48</v>
      </c>
      <c r="M10" s="713">
        <v>4</v>
      </c>
      <c r="N10" s="466">
        <v>91</v>
      </c>
      <c r="O10" s="466">
        <v>52</v>
      </c>
      <c r="P10" s="520">
        <v>1350</v>
      </c>
      <c r="Q10" s="521"/>
      <c r="R10" s="521"/>
      <c r="Y10" s="561"/>
      <c r="Z10" s="521"/>
      <c r="AA10" s="521"/>
      <c r="AJ10" s="316"/>
      <c r="AK10" s="316"/>
      <c r="AL10" s="316"/>
      <c r="AM10" s="316"/>
      <c r="AN10" s="465"/>
      <c r="AO10" s="316"/>
      <c r="AP10" s="316"/>
      <c r="AQ10" s="316"/>
      <c r="AR10" s="316"/>
      <c r="AS10" s="316"/>
      <c r="AT10" s="316"/>
      <c r="AU10" s="316"/>
      <c r="AV10" s="316"/>
      <c r="AW10" s="465"/>
      <c r="AX10" s="316"/>
    </row>
    <row r="11" spans="1:50" ht="13">
      <c r="A11" s="562" t="s">
        <v>70</v>
      </c>
      <c r="B11" s="460">
        <v>41</v>
      </c>
      <c r="C11" s="460">
        <v>16</v>
      </c>
      <c r="D11" s="460">
        <v>22</v>
      </c>
      <c r="E11" s="460">
        <v>21</v>
      </c>
      <c r="F11" s="508">
        <v>59</v>
      </c>
      <c r="G11" s="466">
        <v>43</v>
      </c>
      <c r="H11" s="520">
        <v>570</v>
      </c>
      <c r="I11" s="493"/>
      <c r="J11" s="713">
        <v>10</v>
      </c>
      <c r="K11" s="713">
        <v>30</v>
      </c>
      <c r="L11" s="713">
        <v>43</v>
      </c>
      <c r="M11" s="713">
        <v>18</v>
      </c>
      <c r="N11" s="466">
        <v>90</v>
      </c>
      <c r="O11" s="466">
        <v>61</v>
      </c>
      <c r="P11" s="520">
        <v>570</v>
      </c>
      <c r="Q11" s="521"/>
      <c r="R11" s="521"/>
      <c r="Y11" s="561"/>
      <c r="Z11" s="521"/>
      <c r="AA11" s="521"/>
      <c r="AJ11" s="316"/>
      <c r="AK11" s="316"/>
      <c r="AL11" s="316"/>
      <c r="AM11" s="316"/>
      <c r="AN11" s="465"/>
      <c r="AO11" s="316"/>
      <c r="AP11" s="316"/>
      <c r="AQ11" s="316"/>
      <c r="AR11" s="316"/>
      <c r="AS11" s="316"/>
      <c r="AT11" s="316"/>
      <c r="AU11" s="316"/>
      <c r="AV11" s="316"/>
      <c r="AW11" s="465"/>
      <c r="AX11" s="316"/>
    </row>
    <row r="12" spans="1:50" ht="13">
      <c r="A12" s="564" t="s">
        <v>71</v>
      </c>
      <c r="B12" s="460">
        <v>51</v>
      </c>
      <c r="C12" s="460">
        <v>15</v>
      </c>
      <c r="D12" s="460">
        <v>17</v>
      </c>
      <c r="E12" s="460">
        <v>17</v>
      </c>
      <c r="F12" s="460">
        <v>49</v>
      </c>
      <c r="G12" s="466">
        <v>34</v>
      </c>
      <c r="H12" s="520">
        <v>850</v>
      </c>
      <c r="I12" s="493"/>
      <c r="J12" s="713">
        <v>9</v>
      </c>
      <c r="K12" s="713">
        <v>23</v>
      </c>
      <c r="L12" s="713">
        <v>36</v>
      </c>
      <c r="M12" s="713">
        <v>32</v>
      </c>
      <c r="N12" s="466">
        <v>91</v>
      </c>
      <c r="O12" s="466">
        <v>68</v>
      </c>
      <c r="P12" s="520">
        <v>850</v>
      </c>
      <c r="Q12" s="521"/>
      <c r="R12" s="521"/>
      <c r="Y12" s="561"/>
      <c r="Z12" s="521"/>
      <c r="AA12" s="521"/>
      <c r="AJ12" s="316"/>
      <c r="AK12" s="316"/>
      <c r="AL12" s="316"/>
      <c r="AM12" s="316"/>
      <c r="AN12" s="465"/>
      <c r="AO12" s="316"/>
      <c r="AP12" s="316"/>
      <c r="AQ12" s="316"/>
      <c r="AR12" s="316"/>
      <c r="AS12" s="316"/>
      <c r="AT12" s="316"/>
      <c r="AU12" s="316"/>
      <c r="AV12" s="316"/>
      <c r="AW12" s="465"/>
      <c r="AX12" s="316"/>
    </row>
    <row r="13" spans="1:50" ht="13">
      <c r="A13" s="562" t="s">
        <v>72</v>
      </c>
      <c r="B13" s="460">
        <v>72</v>
      </c>
      <c r="C13" s="460">
        <v>12</v>
      </c>
      <c r="D13" s="460">
        <v>12</v>
      </c>
      <c r="E13" s="460">
        <v>4</v>
      </c>
      <c r="F13" s="460">
        <v>28</v>
      </c>
      <c r="G13" s="466">
        <v>16</v>
      </c>
      <c r="H13" s="520">
        <v>1970</v>
      </c>
      <c r="I13" s="493"/>
      <c r="J13" s="713">
        <v>13</v>
      </c>
      <c r="K13" s="713">
        <v>53</v>
      </c>
      <c r="L13" s="713">
        <v>31</v>
      </c>
      <c r="M13" s="713">
        <v>3</v>
      </c>
      <c r="N13" s="466">
        <v>87</v>
      </c>
      <c r="O13" s="466">
        <v>34</v>
      </c>
      <c r="P13" s="520">
        <v>1970</v>
      </c>
      <c r="Q13" s="521"/>
      <c r="R13" s="521"/>
      <c r="U13" s="508"/>
      <c r="Y13" s="561"/>
      <c r="Z13" s="521"/>
      <c r="AA13" s="521"/>
      <c r="AJ13" s="316"/>
      <c r="AK13" s="316"/>
      <c r="AL13" s="316"/>
      <c r="AM13" s="316"/>
      <c r="AN13" s="465"/>
      <c r="AO13" s="316"/>
      <c r="AP13" s="316"/>
      <c r="AQ13" s="316"/>
      <c r="AR13" s="316"/>
      <c r="AS13" s="316"/>
      <c r="AT13" s="316"/>
      <c r="AU13" s="316"/>
      <c r="AV13" s="316"/>
      <c r="AW13" s="465"/>
      <c r="AX13" s="316"/>
    </row>
    <row r="14" spans="1:50" ht="13">
      <c r="A14" s="562" t="s">
        <v>95</v>
      </c>
      <c r="B14" s="460">
        <v>91</v>
      </c>
      <c r="C14" s="460">
        <v>7</v>
      </c>
      <c r="D14" s="460">
        <v>1</v>
      </c>
      <c r="E14" s="460">
        <v>1</v>
      </c>
      <c r="F14" s="460">
        <v>9</v>
      </c>
      <c r="G14" s="466">
        <v>2</v>
      </c>
      <c r="H14" s="520">
        <v>1940</v>
      </c>
      <c r="I14" s="493"/>
      <c r="J14" s="713">
        <v>52</v>
      </c>
      <c r="K14" s="713">
        <v>46</v>
      </c>
      <c r="L14" s="713">
        <v>2</v>
      </c>
      <c r="M14" s="713">
        <v>0</v>
      </c>
      <c r="N14" s="466">
        <v>48</v>
      </c>
      <c r="O14" s="466">
        <v>2</v>
      </c>
      <c r="P14" s="520">
        <v>1940</v>
      </c>
      <c r="Q14" s="521"/>
      <c r="R14" s="565"/>
      <c r="Y14" s="561"/>
      <c r="Z14" s="521"/>
      <c r="AA14" s="521"/>
      <c r="AJ14" s="316"/>
      <c r="AK14" s="316"/>
      <c r="AL14" s="316"/>
      <c r="AM14" s="316"/>
      <c r="AN14" s="465"/>
      <c r="AO14" s="316"/>
      <c r="AP14" s="316"/>
      <c r="AQ14" s="316"/>
      <c r="AR14" s="316"/>
      <c r="AS14" s="316"/>
      <c r="AT14" s="316"/>
      <c r="AU14" s="316"/>
      <c r="AV14" s="316"/>
      <c r="AW14" s="465"/>
      <c r="AX14" s="316"/>
    </row>
    <row r="15" spans="1:50" ht="13">
      <c r="A15" s="560" t="s">
        <v>43</v>
      </c>
      <c r="B15" s="906"/>
      <c r="C15" s="906"/>
      <c r="D15" s="906"/>
      <c r="E15" s="906"/>
      <c r="G15" s="466"/>
      <c r="H15" s="520"/>
      <c r="I15" s="493"/>
      <c r="J15" s="623"/>
      <c r="K15" s="623"/>
      <c r="L15" s="623"/>
      <c r="M15" s="623"/>
      <c r="N15" s="466"/>
      <c r="O15" s="466"/>
      <c r="P15" s="520"/>
      <c r="Q15" s="521"/>
      <c r="R15" s="521"/>
      <c r="V15" s="566"/>
      <c r="W15" s="566"/>
      <c r="Y15" s="561"/>
      <c r="Z15" s="521"/>
      <c r="AA15" s="521"/>
      <c r="AB15" s="508"/>
      <c r="AJ15" s="316"/>
      <c r="AK15" s="316"/>
      <c r="AL15" s="316"/>
      <c r="AM15" s="316"/>
      <c r="AN15" s="465"/>
      <c r="AO15" s="316"/>
      <c r="AP15" s="316"/>
      <c r="AQ15" s="316"/>
      <c r="AR15" s="316"/>
      <c r="AS15" s="316"/>
      <c r="AT15" s="316"/>
      <c r="AU15" s="316"/>
      <c r="AV15" s="316"/>
      <c r="AW15" s="465"/>
      <c r="AX15" s="316"/>
    </row>
    <row r="16" spans="1:50" s="566" customFormat="1" ht="13">
      <c r="A16" s="562" t="s">
        <v>44</v>
      </c>
      <c r="B16" s="460">
        <v>81</v>
      </c>
      <c r="C16" s="460">
        <v>13</v>
      </c>
      <c r="D16" s="460">
        <v>4</v>
      </c>
      <c r="E16" s="460">
        <v>1</v>
      </c>
      <c r="F16" s="460">
        <v>19</v>
      </c>
      <c r="G16" s="466">
        <v>6</v>
      </c>
      <c r="H16" s="520">
        <v>960</v>
      </c>
      <c r="I16" s="493"/>
      <c r="J16" s="713">
        <v>60</v>
      </c>
      <c r="K16" s="713">
        <v>32</v>
      </c>
      <c r="L16" s="713">
        <v>7</v>
      </c>
      <c r="M16" s="713">
        <v>2</v>
      </c>
      <c r="N16" s="466">
        <v>40</v>
      </c>
      <c r="O16" s="466">
        <v>8</v>
      </c>
      <c r="P16" s="520">
        <v>960</v>
      </c>
      <c r="Q16" s="565"/>
      <c r="R16" s="521"/>
      <c r="S16" s="460"/>
      <c r="U16" s="460"/>
      <c r="V16" s="460"/>
      <c r="W16" s="460"/>
      <c r="X16" s="460"/>
      <c r="Y16" s="561"/>
      <c r="Z16" s="521"/>
      <c r="AA16" s="521"/>
      <c r="AB16" s="460"/>
      <c r="AC16" s="460"/>
      <c r="AD16" s="460"/>
      <c r="AE16" s="460"/>
      <c r="AF16" s="460"/>
      <c r="AG16" s="460"/>
      <c r="AH16" s="460"/>
      <c r="AI16" s="460"/>
      <c r="AJ16" s="316"/>
      <c r="AK16" s="316"/>
      <c r="AL16" s="316"/>
      <c r="AM16" s="316"/>
      <c r="AN16" s="465"/>
      <c r="AO16" s="316"/>
      <c r="AP16" s="316"/>
      <c r="AQ16" s="316"/>
      <c r="AR16" s="316"/>
      <c r="AS16" s="316"/>
      <c r="AT16" s="316"/>
      <c r="AU16" s="316"/>
      <c r="AV16" s="316"/>
      <c r="AW16" s="465"/>
      <c r="AX16" s="316"/>
    </row>
    <row r="17" spans="1:50" ht="13">
      <c r="A17" s="562" t="s">
        <v>45</v>
      </c>
      <c r="B17" s="460">
        <v>82</v>
      </c>
      <c r="C17" s="460">
        <v>12</v>
      </c>
      <c r="D17" s="460">
        <v>4</v>
      </c>
      <c r="E17" s="460">
        <v>2</v>
      </c>
      <c r="F17" s="460">
        <v>18</v>
      </c>
      <c r="G17" s="466">
        <v>6</v>
      </c>
      <c r="H17" s="520">
        <v>1480</v>
      </c>
      <c r="I17" s="493"/>
      <c r="J17" s="713">
        <v>51</v>
      </c>
      <c r="K17" s="713">
        <v>38</v>
      </c>
      <c r="L17" s="713">
        <v>9</v>
      </c>
      <c r="M17" s="713">
        <v>1</v>
      </c>
      <c r="N17" s="466">
        <v>49</v>
      </c>
      <c r="O17" s="466">
        <v>11</v>
      </c>
      <c r="P17" s="520">
        <v>1480</v>
      </c>
      <c r="Q17" s="521"/>
      <c r="R17" s="521"/>
      <c r="Y17" s="561"/>
      <c r="Z17" s="521"/>
      <c r="AA17" s="521"/>
      <c r="AJ17" s="316"/>
      <c r="AK17" s="316"/>
      <c r="AL17" s="316"/>
      <c r="AM17" s="316"/>
      <c r="AN17" s="465"/>
      <c r="AO17" s="316"/>
      <c r="AP17" s="316"/>
      <c r="AQ17" s="316"/>
      <c r="AR17" s="316"/>
      <c r="AS17" s="316"/>
      <c r="AT17" s="316"/>
      <c r="AU17" s="316"/>
      <c r="AV17" s="316"/>
      <c r="AW17" s="465"/>
      <c r="AX17" s="316"/>
    </row>
    <row r="18" spans="1:50" ht="13">
      <c r="A18" s="562" t="s">
        <v>46</v>
      </c>
      <c r="B18" s="460">
        <v>79</v>
      </c>
      <c r="C18" s="460">
        <v>13</v>
      </c>
      <c r="D18" s="460">
        <v>6</v>
      </c>
      <c r="E18" s="460">
        <v>2</v>
      </c>
      <c r="F18" s="460">
        <v>21</v>
      </c>
      <c r="G18" s="466">
        <v>8</v>
      </c>
      <c r="H18" s="520">
        <v>1550</v>
      </c>
      <c r="I18" s="493"/>
      <c r="J18" s="713">
        <v>37</v>
      </c>
      <c r="K18" s="713">
        <v>49</v>
      </c>
      <c r="L18" s="713">
        <v>12</v>
      </c>
      <c r="M18" s="713">
        <v>2</v>
      </c>
      <c r="N18" s="466">
        <v>63</v>
      </c>
      <c r="O18" s="466">
        <v>14</v>
      </c>
      <c r="P18" s="520">
        <v>1550</v>
      </c>
      <c r="Q18" s="521"/>
      <c r="R18" s="521"/>
      <c r="Y18" s="561"/>
      <c r="Z18" s="521"/>
      <c r="AA18" s="521"/>
      <c r="AJ18" s="316"/>
      <c r="AK18" s="316"/>
      <c r="AL18" s="316"/>
      <c r="AM18" s="316"/>
      <c r="AN18" s="465"/>
      <c r="AO18" s="316"/>
      <c r="AP18" s="316"/>
      <c r="AQ18" s="316"/>
      <c r="AR18" s="316"/>
      <c r="AS18" s="316"/>
      <c r="AT18" s="316"/>
      <c r="AU18" s="316"/>
      <c r="AV18" s="316"/>
      <c r="AW18" s="465"/>
      <c r="AX18" s="316"/>
    </row>
    <row r="19" spans="1:50" ht="13">
      <c r="A19" s="562" t="s">
        <v>47</v>
      </c>
      <c r="B19" s="460">
        <v>74</v>
      </c>
      <c r="C19" s="460">
        <v>14</v>
      </c>
      <c r="D19" s="460">
        <v>8</v>
      </c>
      <c r="E19" s="460">
        <v>4</v>
      </c>
      <c r="F19" s="460">
        <v>26</v>
      </c>
      <c r="G19" s="466">
        <v>11</v>
      </c>
      <c r="H19" s="520">
        <v>1260</v>
      </c>
      <c r="I19" s="493"/>
      <c r="J19" s="713">
        <v>26</v>
      </c>
      <c r="K19" s="713">
        <v>57</v>
      </c>
      <c r="L19" s="713">
        <v>14</v>
      </c>
      <c r="M19" s="713">
        <v>2</v>
      </c>
      <c r="N19" s="466">
        <v>74</v>
      </c>
      <c r="O19" s="466">
        <v>16</v>
      </c>
      <c r="P19" s="520">
        <v>1260</v>
      </c>
      <c r="Q19" s="521"/>
      <c r="R19" s="521"/>
      <c r="Y19" s="561"/>
      <c r="Z19" s="521"/>
      <c r="AA19" s="521"/>
      <c r="AJ19" s="316"/>
      <c r="AK19" s="316"/>
      <c r="AL19" s="316"/>
      <c r="AM19" s="316"/>
      <c r="AN19" s="465"/>
      <c r="AO19" s="316"/>
      <c r="AP19" s="316"/>
      <c r="AQ19" s="316"/>
      <c r="AR19" s="316"/>
      <c r="AS19" s="316"/>
      <c r="AT19" s="316"/>
      <c r="AU19" s="316"/>
      <c r="AV19" s="316"/>
      <c r="AW19" s="465"/>
      <c r="AX19" s="316"/>
    </row>
    <row r="20" spans="1:50" ht="13">
      <c r="A20" s="562" t="s">
        <v>48</v>
      </c>
      <c r="B20" s="460">
        <v>66</v>
      </c>
      <c r="C20" s="460">
        <v>16</v>
      </c>
      <c r="D20" s="460">
        <v>13</v>
      </c>
      <c r="E20" s="460">
        <v>5</v>
      </c>
      <c r="F20" s="460">
        <v>34</v>
      </c>
      <c r="G20" s="466">
        <v>18</v>
      </c>
      <c r="H20" s="520">
        <v>990</v>
      </c>
      <c r="I20" s="493"/>
      <c r="J20" s="713">
        <v>20</v>
      </c>
      <c r="K20" s="713">
        <v>48</v>
      </c>
      <c r="L20" s="713">
        <v>26</v>
      </c>
      <c r="M20" s="713">
        <v>6</v>
      </c>
      <c r="N20" s="466">
        <v>80</v>
      </c>
      <c r="O20" s="466">
        <v>32</v>
      </c>
      <c r="P20" s="520">
        <v>990</v>
      </c>
      <c r="Q20" s="521"/>
      <c r="R20" s="521"/>
      <c r="Y20" s="561"/>
      <c r="Z20" s="521"/>
      <c r="AA20" s="521"/>
      <c r="AJ20" s="316"/>
      <c r="AK20" s="316"/>
      <c r="AL20" s="316"/>
      <c r="AM20" s="316"/>
      <c r="AN20" s="465"/>
      <c r="AO20" s="316"/>
      <c r="AP20" s="316"/>
      <c r="AQ20" s="316"/>
      <c r="AR20" s="316"/>
      <c r="AS20" s="316"/>
      <c r="AT20" s="316"/>
      <c r="AU20" s="316"/>
      <c r="AV20" s="316"/>
      <c r="AW20" s="465"/>
      <c r="AX20" s="316"/>
    </row>
    <row r="21" spans="1:50" ht="13">
      <c r="A21" s="562" t="s">
        <v>49</v>
      </c>
      <c r="B21" s="460">
        <v>56</v>
      </c>
      <c r="C21" s="460">
        <v>21</v>
      </c>
      <c r="D21" s="460">
        <v>16</v>
      </c>
      <c r="E21" s="460">
        <v>8</v>
      </c>
      <c r="F21" s="460">
        <v>44</v>
      </c>
      <c r="G21" s="466">
        <v>23</v>
      </c>
      <c r="H21" s="520">
        <v>1510</v>
      </c>
      <c r="I21" s="493"/>
      <c r="J21" s="713">
        <v>11</v>
      </c>
      <c r="K21" s="713">
        <v>46</v>
      </c>
      <c r="L21" s="713">
        <v>34</v>
      </c>
      <c r="M21" s="713">
        <v>9</v>
      </c>
      <c r="N21" s="466">
        <v>89</v>
      </c>
      <c r="O21" s="466">
        <v>43</v>
      </c>
      <c r="P21" s="520">
        <v>1510</v>
      </c>
      <c r="Q21" s="521"/>
      <c r="R21" s="521"/>
      <c r="Y21" s="561"/>
      <c r="Z21" s="521"/>
      <c r="AA21" s="521"/>
      <c r="AJ21" s="316"/>
      <c r="AK21" s="316"/>
      <c r="AL21" s="316"/>
      <c r="AM21" s="316"/>
      <c r="AN21" s="465"/>
      <c r="AO21" s="316"/>
      <c r="AP21" s="316"/>
      <c r="AQ21" s="316"/>
      <c r="AR21" s="316"/>
      <c r="AS21" s="316"/>
      <c r="AT21" s="316"/>
      <c r="AU21" s="316"/>
      <c r="AV21" s="316"/>
      <c r="AW21" s="465"/>
      <c r="AX21" s="316"/>
    </row>
    <row r="22" spans="1:50" ht="13">
      <c r="A22" s="562" t="s">
        <v>716</v>
      </c>
      <c r="B22" s="460">
        <v>52</v>
      </c>
      <c r="C22" s="460">
        <v>16</v>
      </c>
      <c r="D22" s="460">
        <v>21</v>
      </c>
      <c r="E22" s="460">
        <v>11</v>
      </c>
      <c r="F22" s="460">
        <v>48</v>
      </c>
      <c r="G22" s="466">
        <v>32</v>
      </c>
      <c r="H22" s="520">
        <v>1020</v>
      </c>
      <c r="I22" s="493"/>
      <c r="J22" s="713">
        <v>6</v>
      </c>
      <c r="K22" s="713">
        <v>37</v>
      </c>
      <c r="L22" s="713">
        <v>46</v>
      </c>
      <c r="M22" s="713">
        <v>10</v>
      </c>
      <c r="N22" s="466">
        <v>94</v>
      </c>
      <c r="O22" s="466">
        <v>57</v>
      </c>
      <c r="P22" s="520">
        <v>1020</v>
      </c>
      <c r="Q22" s="521"/>
      <c r="R22" s="521"/>
      <c r="Y22" s="561"/>
      <c r="Z22" s="521"/>
      <c r="AA22" s="521"/>
      <c r="AJ22" s="567"/>
      <c r="AK22" s="567"/>
      <c r="AL22" s="567"/>
      <c r="AM22" s="567"/>
      <c r="AN22" s="568"/>
      <c r="AO22" s="567"/>
      <c r="AP22" s="567"/>
      <c r="AQ22" s="567"/>
      <c r="AR22" s="567"/>
      <c r="AS22" s="567"/>
      <c r="AT22" s="567"/>
      <c r="AU22" s="567"/>
      <c r="AV22" s="567"/>
      <c r="AW22" s="568"/>
      <c r="AX22" s="316"/>
    </row>
    <row r="23" spans="1:50" ht="13">
      <c r="A23" s="562" t="s">
        <v>717</v>
      </c>
      <c r="B23" s="460">
        <v>38</v>
      </c>
      <c r="C23" s="460">
        <v>17</v>
      </c>
      <c r="D23" s="460">
        <v>27</v>
      </c>
      <c r="E23" s="460">
        <v>18</v>
      </c>
      <c r="F23" s="460">
        <v>62</v>
      </c>
      <c r="G23" s="466">
        <v>45</v>
      </c>
      <c r="H23" s="520">
        <v>1370</v>
      </c>
      <c r="I23" s="493"/>
      <c r="J23" s="713">
        <v>3</v>
      </c>
      <c r="K23" s="713">
        <v>26</v>
      </c>
      <c r="L23" s="713">
        <v>56</v>
      </c>
      <c r="M23" s="713">
        <v>15</v>
      </c>
      <c r="N23" s="466">
        <v>97</v>
      </c>
      <c r="O23" s="466">
        <v>71</v>
      </c>
      <c r="P23" s="520">
        <v>1370</v>
      </c>
      <c r="Q23" s="521"/>
      <c r="R23" s="521"/>
      <c r="Y23" s="561"/>
      <c r="Z23" s="521"/>
      <c r="AA23" s="521"/>
      <c r="AJ23" s="567"/>
      <c r="AK23" s="567"/>
      <c r="AL23" s="567"/>
      <c r="AM23" s="567"/>
      <c r="AN23" s="568"/>
      <c r="AO23" s="567"/>
      <c r="AP23" s="567"/>
      <c r="AQ23" s="316"/>
      <c r="AR23" s="316"/>
      <c r="AS23" s="316"/>
      <c r="AT23" s="316"/>
      <c r="AU23" s="316"/>
      <c r="AV23" s="316"/>
      <c r="AW23" s="465"/>
      <c r="AX23" s="316"/>
    </row>
    <row r="24" spans="1:50" ht="13">
      <c r="A24" s="560" t="s">
        <v>51</v>
      </c>
      <c r="B24" s="906"/>
      <c r="C24" s="906"/>
      <c r="D24" s="906"/>
      <c r="E24" s="906"/>
      <c r="G24" s="466"/>
      <c r="H24" s="520"/>
      <c r="I24" s="493"/>
      <c r="J24" s="713"/>
      <c r="K24" s="713"/>
      <c r="L24" s="713"/>
      <c r="M24" s="713"/>
      <c r="N24" s="466"/>
      <c r="O24" s="466"/>
      <c r="P24" s="520"/>
      <c r="Q24" s="521"/>
      <c r="R24" s="521"/>
      <c r="AJ24" s="316"/>
      <c r="AK24" s="316"/>
      <c r="AL24" s="316"/>
      <c r="AM24" s="316"/>
      <c r="AN24" s="465"/>
      <c r="AO24" s="316"/>
      <c r="AP24" s="316"/>
      <c r="AQ24" s="316"/>
      <c r="AR24" s="316"/>
      <c r="AS24" s="316"/>
      <c r="AT24" s="316"/>
      <c r="AU24" s="316"/>
      <c r="AV24" s="316"/>
      <c r="AW24" s="465"/>
      <c r="AX24" s="316"/>
    </row>
    <row r="25" spans="1:50" ht="13">
      <c r="A25" s="562" t="s">
        <v>52</v>
      </c>
      <c r="B25" s="460">
        <v>79</v>
      </c>
      <c r="C25" s="460">
        <v>13</v>
      </c>
      <c r="D25" s="460">
        <v>5</v>
      </c>
      <c r="E25" s="460">
        <v>2</v>
      </c>
      <c r="F25" s="460">
        <v>21</v>
      </c>
      <c r="G25" s="466">
        <v>8</v>
      </c>
      <c r="H25" s="520">
        <v>1960</v>
      </c>
      <c r="I25" s="493"/>
      <c r="J25" s="713">
        <v>48</v>
      </c>
      <c r="K25" s="713">
        <v>38</v>
      </c>
      <c r="L25" s="713">
        <v>12</v>
      </c>
      <c r="M25" s="713">
        <v>2</v>
      </c>
      <c r="N25" s="466">
        <v>52</v>
      </c>
      <c r="O25" s="466">
        <v>14</v>
      </c>
      <c r="P25" s="520">
        <v>1970</v>
      </c>
      <c r="Q25" s="521"/>
      <c r="R25" s="521"/>
      <c r="Y25" s="561"/>
      <c r="Z25" s="521"/>
      <c r="AA25" s="521"/>
      <c r="AJ25" s="316"/>
      <c r="AK25" s="316"/>
      <c r="AL25" s="316"/>
      <c r="AM25" s="316"/>
      <c r="AN25" s="465"/>
      <c r="AO25" s="316"/>
      <c r="AP25" s="316"/>
      <c r="AQ25" s="316"/>
      <c r="AR25" s="316"/>
      <c r="AS25" s="316"/>
      <c r="AT25" s="316"/>
      <c r="AU25" s="316"/>
      <c r="AV25" s="316"/>
      <c r="AW25" s="465"/>
      <c r="AX25" s="316"/>
    </row>
    <row r="26" spans="1:50" ht="13">
      <c r="A26" s="562">
        <v>2</v>
      </c>
      <c r="B26" s="460">
        <v>73</v>
      </c>
      <c r="C26" s="460">
        <v>14</v>
      </c>
      <c r="D26" s="460">
        <v>9</v>
      </c>
      <c r="E26" s="460">
        <v>4</v>
      </c>
      <c r="F26" s="460">
        <v>27</v>
      </c>
      <c r="G26" s="466">
        <v>13</v>
      </c>
      <c r="H26" s="520">
        <v>2150</v>
      </c>
      <c r="I26" s="493"/>
      <c r="J26" s="713">
        <v>34</v>
      </c>
      <c r="K26" s="713">
        <v>43</v>
      </c>
      <c r="L26" s="713">
        <v>18</v>
      </c>
      <c r="M26" s="713">
        <v>5</v>
      </c>
      <c r="N26" s="466">
        <v>66</v>
      </c>
      <c r="O26" s="466">
        <v>23</v>
      </c>
      <c r="P26" s="520">
        <v>2150</v>
      </c>
      <c r="Q26" s="521"/>
      <c r="R26" s="521"/>
      <c r="Y26" s="561"/>
      <c r="Z26" s="521"/>
      <c r="AA26" s="521"/>
      <c r="AJ26" s="316"/>
      <c r="AK26" s="316"/>
      <c r="AL26" s="316"/>
      <c r="AM26" s="316"/>
      <c r="AN26" s="465"/>
      <c r="AO26" s="316"/>
      <c r="AP26" s="316"/>
      <c r="AQ26" s="316"/>
      <c r="AR26" s="316"/>
      <c r="AS26" s="316"/>
      <c r="AT26" s="316"/>
      <c r="AU26" s="316"/>
      <c r="AV26" s="316"/>
      <c r="AW26" s="465"/>
      <c r="AX26" s="316"/>
    </row>
    <row r="27" spans="1:50" ht="13">
      <c r="A27" s="562">
        <v>3</v>
      </c>
      <c r="B27" s="460">
        <v>67</v>
      </c>
      <c r="C27" s="460">
        <v>14</v>
      </c>
      <c r="D27" s="460">
        <v>13</v>
      </c>
      <c r="E27" s="460">
        <v>6</v>
      </c>
      <c r="F27" s="460">
        <v>33</v>
      </c>
      <c r="G27" s="466">
        <v>19</v>
      </c>
      <c r="H27" s="520">
        <v>2280</v>
      </c>
      <c r="I27" s="493"/>
      <c r="J27" s="713">
        <v>24</v>
      </c>
      <c r="K27" s="713">
        <v>44</v>
      </c>
      <c r="L27" s="713">
        <v>26</v>
      </c>
      <c r="M27" s="713">
        <v>6</v>
      </c>
      <c r="N27" s="466">
        <v>76</v>
      </c>
      <c r="O27" s="466">
        <v>32</v>
      </c>
      <c r="P27" s="520">
        <v>2280</v>
      </c>
      <c r="Q27" s="521"/>
      <c r="R27" s="521"/>
      <c r="Y27" s="561"/>
      <c r="Z27" s="521"/>
      <c r="AA27" s="521"/>
      <c r="AJ27" s="316"/>
      <c r="AK27" s="316"/>
      <c r="AL27" s="316"/>
      <c r="AM27" s="316"/>
      <c r="AN27" s="465"/>
      <c r="AO27" s="316"/>
      <c r="AP27" s="316"/>
      <c r="AQ27" s="316"/>
      <c r="AR27" s="316"/>
      <c r="AS27" s="316"/>
      <c r="AT27" s="316"/>
      <c r="AU27" s="316"/>
      <c r="AV27" s="316"/>
      <c r="AW27" s="465"/>
      <c r="AX27" s="316"/>
    </row>
    <row r="28" spans="1:50" ht="13">
      <c r="A28" s="562">
        <v>4</v>
      </c>
      <c r="B28" s="460">
        <v>57</v>
      </c>
      <c r="C28" s="460">
        <v>17</v>
      </c>
      <c r="D28" s="460">
        <v>18</v>
      </c>
      <c r="E28" s="460">
        <v>8</v>
      </c>
      <c r="F28" s="460">
        <v>43</v>
      </c>
      <c r="G28" s="466">
        <v>26</v>
      </c>
      <c r="H28" s="520">
        <v>2250</v>
      </c>
      <c r="I28" s="493"/>
      <c r="J28" s="713">
        <v>17</v>
      </c>
      <c r="K28" s="713">
        <v>41</v>
      </c>
      <c r="L28" s="713">
        <v>34</v>
      </c>
      <c r="M28" s="713">
        <v>8</v>
      </c>
      <c r="N28" s="466">
        <v>83</v>
      </c>
      <c r="O28" s="466">
        <v>42</v>
      </c>
      <c r="P28" s="520">
        <v>2250</v>
      </c>
      <c r="Q28" s="521"/>
      <c r="R28" s="521"/>
      <c r="Y28" s="561"/>
      <c r="Z28" s="521"/>
      <c r="AA28" s="521"/>
      <c r="AJ28" s="316"/>
      <c r="AK28" s="316"/>
      <c r="AL28" s="316"/>
      <c r="AM28" s="316"/>
      <c r="AN28" s="465"/>
      <c r="AO28" s="316"/>
      <c r="AP28" s="316"/>
      <c r="AQ28" s="316"/>
      <c r="AR28" s="316"/>
      <c r="AS28" s="316"/>
      <c r="AT28" s="316"/>
      <c r="AU28" s="316"/>
      <c r="AV28" s="316"/>
      <c r="AW28" s="465"/>
      <c r="AX28" s="316"/>
    </row>
    <row r="29" spans="1:50" ht="13">
      <c r="A29" s="562" t="s">
        <v>53</v>
      </c>
      <c r="B29" s="460">
        <v>55</v>
      </c>
      <c r="C29" s="460">
        <v>17</v>
      </c>
      <c r="D29" s="460">
        <v>17</v>
      </c>
      <c r="E29" s="460">
        <v>11</v>
      </c>
      <c r="F29" s="460">
        <v>45</v>
      </c>
      <c r="G29" s="466">
        <v>28</v>
      </c>
      <c r="H29" s="520">
        <v>1940</v>
      </c>
      <c r="I29" s="493"/>
      <c r="J29" s="713">
        <v>13</v>
      </c>
      <c r="K29" s="713">
        <v>42</v>
      </c>
      <c r="L29" s="713">
        <v>36</v>
      </c>
      <c r="M29" s="713">
        <v>8</v>
      </c>
      <c r="N29" s="466">
        <v>87</v>
      </c>
      <c r="O29" s="466">
        <v>44</v>
      </c>
      <c r="P29" s="520">
        <v>1940</v>
      </c>
      <c r="Q29" s="521"/>
      <c r="R29" s="521"/>
      <c r="Y29" s="561"/>
      <c r="Z29" s="521"/>
      <c r="AA29" s="521"/>
      <c r="AJ29" s="316"/>
      <c r="AK29" s="316"/>
      <c r="AL29" s="316"/>
      <c r="AM29" s="316"/>
      <c r="AN29" s="465"/>
      <c r="AO29" s="316"/>
      <c r="AP29" s="316"/>
      <c r="AQ29" s="316"/>
      <c r="AR29" s="316"/>
      <c r="AS29" s="316"/>
      <c r="AT29" s="316"/>
      <c r="AU29" s="316"/>
      <c r="AV29" s="316"/>
      <c r="AW29" s="465"/>
      <c r="AX29" s="316"/>
    </row>
    <row r="30" spans="1:50" ht="13">
      <c r="A30" s="560" t="s">
        <v>96</v>
      </c>
      <c r="B30" s="906"/>
      <c r="C30" s="906"/>
      <c r="D30" s="906"/>
      <c r="E30" s="906"/>
      <c r="G30" s="466"/>
      <c r="H30" s="520"/>
      <c r="I30" s="493"/>
      <c r="J30" s="713"/>
      <c r="K30" s="713"/>
      <c r="L30" s="713"/>
      <c r="M30" s="713"/>
      <c r="N30" s="466"/>
      <c r="O30" s="466"/>
      <c r="P30" s="520"/>
      <c r="Q30" s="521"/>
      <c r="R30" s="521"/>
      <c r="AJ30" s="316"/>
      <c r="AK30" s="316"/>
      <c r="AL30" s="316"/>
      <c r="AM30" s="316"/>
      <c r="AN30" s="465"/>
      <c r="AO30" s="316"/>
      <c r="AP30" s="316"/>
      <c r="AQ30" s="316"/>
      <c r="AR30" s="316"/>
      <c r="AS30" s="316"/>
      <c r="AT30" s="316"/>
      <c r="AU30" s="316"/>
      <c r="AV30" s="316"/>
      <c r="AW30" s="465"/>
      <c r="AX30" s="316"/>
    </row>
    <row r="31" spans="1:50" ht="13">
      <c r="A31" s="562" t="s">
        <v>55</v>
      </c>
      <c r="B31" s="460">
        <v>71</v>
      </c>
      <c r="C31" s="460">
        <v>15</v>
      </c>
      <c r="D31" s="460">
        <v>9</v>
      </c>
      <c r="E31" s="460">
        <v>5</v>
      </c>
      <c r="F31" s="460">
        <v>29</v>
      </c>
      <c r="G31" s="466">
        <v>14</v>
      </c>
      <c r="H31" s="520">
        <v>3170</v>
      </c>
      <c r="I31" s="493"/>
      <c r="J31" s="713">
        <v>38</v>
      </c>
      <c r="K31" s="713">
        <v>40</v>
      </c>
      <c r="L31" s="713">
        <v>18</v>
      </c>
      <c r="M31" s="713">
        <v>3</v>
      </c>
      <c r="N31" s="466">
        <v>62</v>
      </c>
      <c r="O31" s="466">
        <v>21</v>
      </c>
      <c r="P31" s="520">
        <v>3170</v>
      </c>
      <c r="Q31" s="521"/>
      <c r="R31" s="521"/>
      <c r="Y31" s="561"/>
      <c r="Z31" s="521"/>
      <c r="AA31" s="521"/>
      <c r="AJ31" s="316"/>
      <c r="AK31" s="316"/>
      <c r="AL31" s="316"/>
      <c r="AM31" s="316"/>
      <c r="AN31" s="465"/>
      <c r="AO31" s="316"/>
      <c r="AP31" s="316"/>
      <c r="AQ31" s="316"/>
      <c r="AR31" s="316"/>
      <c r="AS31" s="316"/>
      <c r="AT31" s="316"/>
      <c r="AU31" s="316"/>
      <c r="AV31" s="316"/>
      <c r="AW31" s="465"/>
      <c r="AX31" s="316"/>
    </row>
    <row r="32" spans="1:50" ht="13">
      <c r="A32" s="562" t="s">
        <v>56</v>
      </c>
      <c r="B32" s="460">
        <v>68</v>
      </c>
      <c r="C32" s="460">
        <v>14</v>
      </c>
      <c r="D32" s="460">
        <v>12</v>
      </c>
      <c r="E32" s="460">
        <v>6</v>
      </c>
      <c r="F32" s="460">
        <v>32</v>
      </c>
      <c r="G32" s="466">
        <v>18</v>
      </c>
      <c r="H32" s="520">
        <v>3630</v>
      </c>
      <c r="I32" s="493"/>
      <c r="J32" s="713">
        <v>27</v>
      </c>
      <c r="K32" s="713">
        <v>42</v>
      </c>
      <c r="L32" s="713">
        <v>25</v>
      </c>
      <c r="M32" s="713">
        <v>6</v>
      </c>
      <c r="N32" s="466">
        <v>73</v>
      </c>
      <c r="O32" s="466">
        <v>31</v>
      </c>
      <c r="P32" s="520">
        <v>3630</v>
      </c>
      <c r="Q32" s="521"/>
      <c r="R32" s="521"/>
      <c r="Y32" s="561"/>
      <c r="Z32" s="521"/>
      <c r="AA32" s="521"/>
      <c r="AJ32" s="316"/>
      <c r="AK32" s="316"/>
      <c r="AL32" s="316"/>
      <c r="AM32" s="316"/>
      <c r="AN32" s="465"/>
      <c r="AO32" s="316"/>
      <c r="AP32" s="316"/>
      <c r="AQ32" s="316"/>
      <c r="AR32" s="316"/>
      <c r="AS32" s="316"/>
      <c r="AT32" s="316"/>
      <c r="AU32" s="316"/>
      <c r="AV32" s="316"/>
      <c r="AW32" s="465"/>
      <c r="AX32" s="316"/>
    </row>
    <row r="33" spans="1:50" ht="13">
      <c r="A33" s="562" t="s">
        <v>57</v>
      </c>
      <c r="B33" s="460">
        <v>62</v>
      </c>
      <c r="C33" s="460">
        <v>17</v>
      </c>
      <c r="D33" s="460">
        <v>14</v>
      </c>
      <c r="E33" s="460">
        <v>8</v>
      </c>
      <c r="F33" s="460">
        <v>38</v>
      </c>
      <c r="G33" s="466">
        <v>21</v>
      </c>
      <c r="H33" s="520">
        <v>940</v>
      </c>
      <c r="I33" s="493"/>
      <c r="J33" s="713">
        <v>22</v>
      </c>
      <c r="K33" s="713">
        <v>40</v>
      </c>
      <c r="L33" s="713">
        <v>31</v>
      </c>
      <c r="M33" s="713">
        <v>8</v>
      </c>
      <c r="N33" s="466">
        <v>78</v>
      </c>
      <c r="O33" s="466">
        <v>38</v>
      </c>
      <c r="P33" s="520">
        <v>940</v>
      </c>
      <c r="Q33" s="521"/>
      <c r="R33" s="521"/>
      <c r="Y33" s="561"/>
      <c r="Z33" s="521"/>
      <c r="AA33" s="521"/>
      <c r="AJ33" s="316"/>
      <c r="AK33" s="316"/>
      <c r="AL33" s="316"/>
      <c r="AM33" s="316"/>
      <c r="AN33" s="465"/>
      <c r="AO33" s="316"/>
      <c r="AP33" s="316"/>
      <c r="AQ33" s="316"/>
      <c r="AR33" s="316"/>
      <c r="AS33" s="316"/>
      <c r="AT33" s="316"/>
      <c r="AU33" s="316"/>
      <c r="AV33" s="316"/>
      <c r="AW33" s="465"/>
      <c r="AX33" s="316"/>
    </row>
    <row r="34" spans="1:50" ht="13">
      <c r="A34" s="562" t="s">
        <v>58</v>
      </c>
      <c r="B34" s="460">
        <v>65</v>
      </c>
      <c r="C34" s="460">
        <v>14</v>
      </c>
      <c r="D34" s="460">
        <v>15</v>
      </c>
      <c r="E34" s="460">
        <v>6</v>
      </c>
      <c r="F34" s="460">
        <v>35</v>
      </c>
      <c r="G34" s="466">
        <v>21</v>
      </c>
      <c r="H34" s="520">
        <v>610</v>
      </c>
      <c r="I34" s="493"/>
      <c r="J34" s="713">
        <v>24</v>
      </c>
      <c r="K34" s="713">
        <v>45</v>
      </c>
      <c r="L34" s="713">
        <v>26</v>
      </c>
      <c r="M34" s="713">
        <v>5</v>
      </c>
      <c r="N34" s="466">
        <v>76</v>
      </c>
      <c r="O34" s="466">
        <v>31</v>
      </c>
      <c r="P34" s="520">
        <v>610</v>
      </c>
      <c r="Q34" s="521"/>
      <c r="Y34" s="561"/>
      <c r="Z34" s="521"/>
      <c r="AA34" s="521"/>
      <c r="AJ34" s="316"/>
      <c r="AK34" s="316"/>
      <c r="AL34" s="316"/>
      <c r="AM34" s="316"/>
      <c r="AN34" s="465"/>
      <c r="AO34" s="316"/>
      <c r="AP34" s="316"/>
      <c r="AQ34" s="316"/>
      <c r="AR34" s="316"/>
      <c r="AS34" s="316"/>
      <c r="AT34" s="316"/>
      <c r="AU34" s="316"/>
      <c r="AV34" s="316"/>
      <c r="AW34" s="465"/>
      <c r="AX34" s="316"/>
    </row>
    <row r="35" spans="1:50" ht="13">
      <c r="A35" s="562" t="s">
        <v>59</v>
      </c>
      <c r="B35" s="460">
        <v>57</v>
      </c>
      <c r="C35" s="460">
        <v>16</v>
      </c>
      <c r="D35" s="460">
        <v>19</v>
      </c>
      <c r="E35" s="460">
        <v>8</v>
      </c>
      <c r="F35" s="460">
        <v>43</v>
      </c>
      <c r="G35" s="466">
        <v>27</v>
      </c>
      <c r="H35" s="520">
        <v>1160</v>
      </c>
      <c r="I35" s="493"/>
      <c r="J35" s="713">
        <v>10</v>
      </c>
      <c r="K35" s="713">
        <v>40</v>
      </c>
      <c r="L35" s="713">
        <v>38</v>
      </c>
      <c r="M35" s="713">
        <v>12</v>
      </c>
      <c r="N35" s="466">
        <v>90</v>
      </c>
      <c r="O35" s="466">
        <v>50</v>
      </c>
      <c r="P35" s="520">
        <v>1160</v>
      </c>
      <c r="Q35" s="521"/>
      <c r="Y35" s="561"/>
      <c r="AJ35" s="316"/>
      <c r="AK35" s="316"/>
      <c r="AL35" s="316"/>
      <c r="AM35" s="316"/>
      <c r="AN35" s="465"/>
      <c r="AO35" s="316"/>
      <c r="AP35" s="316"/>
      <c r="AQ35" s="316"/>
      <c r="AR35" s="316"/>
      <c r="AS35" s="316"/>
      <c r="AT35" s="316"/>
      <c r="AU35" s="316"/>
      <c r="AV35" s="316"/>
      <c r="AW35" s="465"/>
      <c r="AX35" s="316"/>
    </row>
    <row r="36" spans="1:50" ht="13.5" thickBot="1">
      <c r="A36" s="569" t="s">
        <v>60</v>
      </c>
      <c r="B36" s="489">
        <v>57</v>
      </c>
      <c r="C36" s="489">
        <v>17</v>
      </c>
      <c r="D36" s="489">
        <v>17</v>
      </c>
      <c r="E36" s="489">
        <v>9</v>
      </c>
      <c r="F36" s="489">
        <v>43</v>
      </c>
      <c r="G36" s="715">
        <v>26</v>
      </c>
      <c r="H36" s="495">
        <v>1070</v>
      </c>
      <c r="I36" s="488"/>
      <c r="J36" s="919">
        <v>13</v>
      </c>
      <c r="K36" s="920">
        <v>45</v>
      </c>
      <c r="L36" s="920">
        <v>34</v>
      </c>
      <c r="M36" s="921">
        <v>9</v>
      </c>
      <c r="N36" s="715">
        <v>87</v>
      </c>
      <c r="O36" s="715">
        <v>43</v>
      </c>
      <c r="P36" s="495">
        <v>1070</v>
      </c>
      <c r="Q36" s="521"/>
      <c r="AJ36" s="316"/>
      <c r="AK36" s="316"/>
      <c r="AL36" s="316"/>
      <c r="AM36" s="316"/>
      <c r="AN36" s="465"/>
      <c r="AO36" s="316"/>
      <c r="AP36" s="316"/>
      <c r="AQ36" s="316"/>
      <c r="AR36" s="316"/>
      <c r="AS36" s="316"/>
      <c r="AT36" s="316"/>
      <c r="AU36" s="316"/>
      <c r="AV36" s="316"/>
      <c r="AW36" s="465"/>
      <c r="AX36" s="316"/>
    </row>
    <row r="37" spans="1:50">
      <c r="A37" s="777" t="s">
        <v>436</v>
      </c>
      <c r="B37" s="459"/>
      <c r="C37" s="459"/>
      <c r="D37" s="459"/>
      <c r="E37" s="459"/>
      <c r="F37" s="459"/>
      <c r="G37" s="459"/>
      <c r="H37" s="459"/>
      <c r="I37" s="459"/>
      <c r="J37" s="459"/>
      <c r="K37" s="459"/>
      <c r="L37" s="459"/>
      <c r="M37" s="459"/>
      <c r="N37" s="459"/>
      <c r="O37" s="459"/>
      <c r="P37" s="459"/>
      <c r="AH37" s="316"/>
    </row>
    <row r="40" spans="1:50" ht="13.5" customHeight="1"/>
    <row r="41" spans="1:50" ht="13.5" customHeight="1"/>
    <row r="42" spans="1:50" ht="13.5" customHeight="1"/>
    <row r="43" spans="1:50" ht="13.5" customHeight="1"/>
  </sheetData>
  <mergeCells count="2">
    <mergeCell ref="B2:H2"/>
    <mergeCell ref="J2:P2"/>
  </mergeCells>
  <conditionalFormatting sqref="AJ5:AM36">
    <cfRule type="cellIs" dxfId="3" priority="4" operator="lessThan">
      <formula>-3</formula>
    </cfRule>
    <cfRule type="cellIs" dxfId="2" priority="5" operator="greaterThan">
      <formula>3</formula>
    </cfRule>
  </conditionalFormatting>
  <pageMargins left="0.7" right="0.7" top="0.75" bottom="0.75" header="0.3" footer="0.3"/>
  <pageSetup paperSize="9" scale="80"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H56"/>
  <sheetViews>
    <sheetView zoomScaleNormal="100" workbookViewId="0"/>
  </sheetViews>
  <sheetFormatPr defaultColWidth="9.1796875" defaultRowHeight="12.5"/>
  <cols>
    <col min="1" max="1" width="34.54296875" style="197" customWidth="1"/>
    <col min="2" max="2" width="9.26953125" style="197" bestFit="1" customWidth="1"/>
    <col min="3" max="8" width="9.81640625" style="197" bestFit="1" customWidth="1"/>
    <col min="9" max="9" width="9.26953125" style="197" bestFit="1" customWidth="1"/>
    <col min="10" max="10" width="9.81640625" style="197" bestFit="1" customWidth="1"/>
    <col min="11" max="11" width="10.1796875" style="197" bestFit="1" customWidth="1"/>
    <col min="12" max="12" width="10.1796875" style="197" customWidth="1"/>
    <col min="13" max="16384" width="9.1796875" style="197"/>
  </cols>
  <sheetData>
    <row r="1" spans="1:34" ht="16" thickBot="1">
      <c r="A1" s="743" t="s">
        <v>880</v>
      </c>
      <c r="B1" s="241"/>
      <c r="C1" s="241"/>
      <c r="D1" s="241"/>
      <c r="E1" s="241"/>
      <c r="F1" s="241"/>
      <c r="G1" s="241"/>
      <c r="H1" s="241"/>
      <c r="I1" s="241"/>
      <c r="J1" s="241"/>
      <c r="K1" s="241"/>
    </row>
    <row r="2" spans="1:34" ht="39">
      <c r="A2" s="294"/>
      <c r="B2" s="236" t="s">
        <v>3</v>
      </c>
      <c r="C2" s="236" t="s">
        <v>4</v>
      </c>
      <c r="D2" s="236" t="s">
        <v>5</v>
      </c>
      <c r="E2" s="236" t="s">
        <v>6</v>
      </c>
      <c r="F2" s="236" t="s">
        <v>7</v>
      </c>
      <c r="G2" s="236" t="s">
        <v>8</v>
      </c>
      <c r="H2" s="236" t="s">
        <v>9</v>
      </c>
      <c r="I2" s="236" t="s">
        <v>10</v>
      </c>
      <c r="J2" s="236" t="s">
        <v>237</v>
      </c>
      <c r="K2" s="297" t="s">
        <v>546</v>
      </c>
      <c r="N2" s="284"/>
      <c r="O2" s="380"/>
      <c r="P2" s="381"/>
      <c r="Q2" s="381"/>
      <c r="R2" s="381"/>
      <c r="S2" s="381"/>
      <c r="T2" s="381"/>
      <c r="U2" s="381"/>
      <c r="V2" s="382"/>
      <c r="W2" s="284"/>
    </row>
    <row r="3" spans="1:34" ht="5.25" customHeight="1">
      <c r="A3" s="238"/>
      <c r="B3" s="251"/>
      <c r="C3" s="251"/>
      <c r="D3" s="251"/>
      <c r="E3" s="251"/>
      <c r="F3" s="251"/>
      <c r="G3" s="251"/>
      <c r="H3" s="251"/>
      <c r="I3" s="251"/>
      <c r="J3" s="251"/>
      <c r="K3" s="251"/>
      <c r="N3" s="661"/>
      <c r="W3" s="661"/>
    </row>
    <row r="4" spans="1:34" ht="13">
      <c r="A4" s="198"/>
      <c r="J4" s="295" t="s">
        <v>313</v>
      </c>
    </row>
    <row r="5" spans="1:34" ht="13">
      <c r="A5" s="268" t="s">
        <v>380</v>
      </c>
      <c r="B5" s="311">
        <v>39</v>
      </c>
      <c r="C5" s="310">
        <v>60.3</v>
      </c>
      <c r="D5" s="310">
        <v>71.8</v>
      </c>
      <c r="E5" s="310">
        <v>82.3</v>
      </c>
      <c r="F5" s="310">
        <v>81.3</v>
      </c>
      <c r="G5" s="310">
        <v>76.3</v>
      </c>
      <c r="H5" s="310">
        <v>70.099999999999994</v>
      </c>
      <c r="I5" s="310">
        <v>43.2</v>
      </c>
      <c r="J5" s="310">
        <v>71.2</v>
      </c>
      <c r="K5" s="296">
        <v>9720</v>
      </c>
      <c r="L5" s="210"/>
      <c r="N5" s="251"/>
      <c r="W5" s="251"/>
      <c r="Y5" s="379"/>
      <c r="Z5" s="380"/>
      <c r="AA5" s="381"/>
      <c r="AB5" s="381"/>
      <c r="AC5" s="381"/>
      <c r="AD5" s="381"/>
      <c r="AE5" s="381"/>
      <c r="AF5" s="381"/>
      <c r="AG5" s="382"/>
      <c r="AH5" s="379"/>
    </row>
    <row r="6" spans="1:34" ht="7.5" customHeight="1">
      <c r="A6" s="268"/>
      <c r="B6" s="273"/>
      <c r="C6" s="273"/>
      <c r="D6" s="273"/>
      <c r="E6" s="273"/>
      <c r="F6" s="273"/>
      <c r="G6" s="273"/>
      <c r="H6" s="273"/>
      <c r="I6" s="273"/>
      <c r="J6" s="273"/>
      <c r="K6" s="274"/>
      <c r="L6" s="210"/>
      <c r="Y6" s="251"/>
      <c r="AH6" s="251"/>
    </row>
    <row r="7" spans="1:34" ht="13">
      <c r="A7" s="269" t="s">
        <v>1</v>
      </c>
      <c r="B7" s="273"/>
      <c r="C7" s="273"/>
      <c r="D7" s="273"/>
      <c r="E7" s="273"/>
      <c r="F7" s="273"/>
      <c r="G7" s="273"/>
      <c r="H7" s="273"/>
      <c r="I7" s="273"/>
      <c r="J7" s="273"/>
      <c r="K7" s="274"/>
    </row>
    <row r="8" spans="1:34" ht="13">
      <c r="A8" s="270" t="s">
        <v>737</v>
      </c>
      <c r="B8" s="197">
        <v>36</v>
      </c>
      <c r="C8" s="197">
        <v>64</v>
      </c>
      <c r="D8" s="197">
        <v>76</v>
      </c>
      <c r="E8" s="197">
        <v>85</v>
      </c>
      <c r="F8" s="197">
        <v>87</v>
      </c>
      <c r="G8" s="197">
        <v>83</v>
      </c>
      <c r="H8" s="197">
        <v>83</v>
      </c>
      <c r="I8" s="197">
        <v>62</v>
      </c>
      <c r="J8" s="197">
        <v>77</v>
      </c>
      <c r="K8" s="296">
        <v>4330</v>
      </c>
      <c r="L8" s="274"/>
    </row>
    <row r="9" spans="1:34" ht="13">
      <c r="A9" s="270" t="s">
        <v>738</v>
      </c>
      <c r="B9" s="197">
        <v>43</v>
      </c>
      <c r="C9" s="197">
        <v>57</v>
      </c>
      <c r="D9" s="197">
        <v>67</v>
      </c>
      <c r="E9" s="197">
        <v>79</v>
      </c>
      <c r="F9" s="197">
        <v>76</v>
      </c>
      <c r="G9" s="197">
        <v>71</v>
      </c>
      <c r="H9" s="197">
        <v>60</v>
      </c>
      <c r="I9" s="197">
        <v>29</v>
      </c>
      <c r="J9" s="197">
        <v>66</v>
      </c>
      <c r="K9" s="296">
        <v>5390</v>
      </c>
      <c r="L9" s="210"/>
    </row>
    <row r="10" spans="1:34" ht="13">
      <c r="A10" s="270" t="s">
        <v>709</v>
      </c>
      <c r="B10" s="311" t="s">
        <v>311</v>
      </c>
      <c r="C10" s="311" t="s">
        <v>311</v>
      </c>
      <c r="D10" s="311" t="s">
        <v>311</v>
      </c>
      <c r="E10" s="311" t="s">
        <v>311</v>
      </c>
      <c r="F10" s="311" t="s">
        <v>311</v>
      </c>
      <c r="G10" s="311" t="s">
        <v>311</v>
      </c>
      <c r="H10" s="311" t="s">
        <v>311</v>
      </c>
      <c r="I10" s="311" t="s">
        <v>311</v>
      </c>
      <c r="J10" s="311" t="s">
        <v>311</v>
      </c>
      <c r="K10" s="296">
        <v>0</v>
      </c>
      <c r="L10" s="210"/>
    </row>
    <row r="11" spans="1:34" ht="13">
      <c r="A11" s="270" t="s">
        <v>708</v>
      </c>
      <c r="B11" s="311" t="s">
        <v>311</v>
      </c>
      <c r="C11" s="311" t="s">
        <v>311</v>
      </c>
      <c r="D11" s="311" t="s">
        <v>311</v>
      </c>
      <c r="E11" s="311" t="s">
        <v>311</v>
      </c>
      <c r="F11" s="311" t="s">
        <v>311</v>
      </c>
      <c r="G11" s="311" t="s">
        <v>311</v>
      </c>
      <c r="H11" s="311" t="s">
        <v>311</v>
      </c>
      <c r="I11" s="311" t="s">
        <v>311</v>
      </c>
      <c r="J11" s="311" t="s">
        <v>311</v>
      </c>
      <c r="K11" s="296">
        <v>0</v>
      </c>
      <c r="L11" s="210"/>
    </row>
    <row r="12" spans="1:34" ht="13">
      <c r="A12" s="268" t="s">
        <v>726</v>
      </c>
      <c r="B12" s="924"/>
      <c r="C12" s="925"/>
      <c r="D12" s="925"/>
      <c r="E12" s="925"/>
      <c r="F12" s="925"/>
      <c r="G12" s="925"/>
      <c r="H12" s="925"/>
      <c r="I12" s="925"/>
      <c r="J12" s="925"/>
      <c r="K12" s="926"/>
    </row>
    <row r="13" spans="1:34" ht="13">
      <c r="A13" s="360" t="s">
        <v>718</v>
      </c>
      <c r="B13" s="197">
        <v>44</v>
      </c>
      <c r="C13" s="197">
        <v>65</v>
      </c>
      <c r="D13" s="197">
        <v>77</v>
      </c>
      <c r="E13" s="197">
        <v>82</v>
      </c>
      <c r="F13" s="197">
        <v>80</v>
      </c>
      <c r="G13" s="197">
        <v>76</v>
      </c>
      <c r="H13" s="197">
        <v>69</v>
      </c>
      <c r="I13" s="197">
        <v>41</v>
      </c>
      <c r="J13" s="197">
        <v>72</v>
      </c>
      <c r="K13" s="923">
        <v>7590</v>
      </c>
    </row>
    <row r="14" spans="1:34" ht="13">
      <c r="A14" s="360" t="s">
        <v>719</v>
      </c>
      <c r="B14" s="785" t="s">
        <v>311</v>
      </c>
      <c r="C14" s="197">
        <v>70</v>
      </c>
      <c r="D14" s="197">
        <v>77</v>
      </c>
      <c r="E14" s="197">
        <v>94</v>
      </c>
      <c r="F14" s="197">
        <v>91</v>
      </c>
      <c r="G14" s="197">
        <v>83</v>
      </c>
      <c r="H14" s="197">
        <v>80</v>
      </c>
      <c r="I14" s="197">
        <v>60</v>
      </c>
      <c r="J14" s="197">
        <v>81</v>
      </c>
      <c r="K14" s="923">
        <v>1270</v>
      </c>
    </row>
    <row r="15" spans="1:34" ht="13">
      <c r="A15" s="360" t="s">
        <v>721</v>
      </c>
      <c r="B15" s="785" t="s">
        <v>311</v>
      </c>
      <c r="C15" s="785" t="s">
        <v>311</v>
      </c>
      <c r="D15" s="197">
        <v>57</v>
      </c>
      <c r="E15" s="785" t="s">
        <v>311</v>
      </c>
      <c r="F15" s="785" t="s">
        <v>311</v>
      </c>
      <c r="G15" s="785" t="s">
        <v>311</v>
      </c>
      <c r="H15" s="785" t="s">
        <v>311</v>
      </c>
      <c r="I15" s="785" t="s">
        <v>311</v>
      </c>
      <c r="J15" s="785">
        <v>50</v>
      </c>
      <c r="K15" s="923">
        <v>150</v>
      </c>
    </row>
    <row r="16" spans="1:34" ht="13">
      <c r="A16" s="360" t="s">
        <v>720</v>
      </c>
      <c r="B16" s="785" t="s">
        <v>311</v>
      </c>
      <c r="C16" s="197">
        <v>32</v>
      </c>
      <c r="D16" s="197">
        <v>54</v>
      </c>
      <c r="E16" s="197">
        <v>78</v>
      </c>
      <c r="F16" s="785" t="s">
        <v>311</v>
      </c>
      <c r="G16" s="785" t="s">
        <v>311</v>
      </c>
      <c r="H16" s="785" t="s">
        <v>311</v>
      </c>
      <c r="I16" s="785" t="s">
        <v>311</v>
      </c>
      <c r="J16" s="785">
        <v>53</v>
      </c>
      <c r="K16" s="923">
        <v>400</v>
      </c>
    </row>
    <row r="17" spans="1:12" ht="12.75" customHeight="1">
      <c r="A17" s="360" t="s">
        <v>722</v>
      </c>
      <c r="B17" s="785" t="s">
        <v>311</v>
      </c>
      <c r="C17" s="785" t="s">
        <v>311</v>
      </c>
      <c r="D17" s="197">
        <v>55</v>
      </c>
      <c r="E17" s="785" t="s">
        <v>311</v>
      </c>
      <c r="F17" s="785" t="s">
        <v>311</v>
      </c>
      <c r="G17" s="785" t="s">
        <v>311</v>
      </c>
      <c r="H17" s="785" t="s">
        <v>311</v>
      </c>
      <c r="I17" s="785" t="s">
        <v>311</v>
      </c>
      <c r="J17" s="785">
        <v>57</v>
      </c>
      <c r="K17" s="923">
        <v>190</v>
      </c>
    </row>
    <row r="18" spans="1:12" ht="13">
      <c r="A18" s="360" t="s">
        <v>37</v>
      </c>
      <c r="B18" s="785" t="s">
        <v>311</v>
      </c>
      <c r="C18" s="785" t="s">
        <v>311</v>
      </c>
      <c r="D18" s="785" t="s">
        <v>311</v>
      </c>
      <c r="E18" s="785" t="s">
        <v>311</v>
      </c>
      <c r="F18" s="785" t="s">
        <v>311</v>
      </c>
      <c r="G18" s="785" t="s">
        <v>311</v>
      </c>
      <c r="H18" s="785" t="s">
        <v>311</v>
      </c>
      <c r="I18" s="785" t="s">
        <v>311</v>
      </c>
      <c r="J18" s="785">
        <v>54</v>
      </c>
      <c r="K18" s="923">
        <v>130</v>
      </c>
    </row>
    <row r="19" spans="1:12" ht="13">
      <c r="A19" s="1187" t="s">
        <v>968</v>
      </c>
      <c r="K19" s="923"/>
    </row>
    <row r="20" spans="1:12" ht="13">
      <c r="A20" s="360" t="s">
        <v>969</v>
      </c>
      <c r="B20" s="785" t="s">
        <v>311</v>
      </c>
      <c r="C20" s="197">
        <v>36</v>
      </c>
      <c r="D20" s="197">
        <v>47</v>
      </c>
      <c r="E20" s="197">
        <v>62</v>
      </c>
      <c r="F20" s="197">
        <v>57</v>
      </c>
      <c r="G20" s="197">
        <v>60</v>
      </c>
      <c r="H20" s="197">
        <v>57</v>
      </c>
      <c r="I20" s="197">
        <v>35</v>
      </c>
      <c r="J20" s="197">
        <v>53</v>
      </c>
      <c r="K20" s="923">
        <v>2850</v>
      </c>
    </row>
    <row r="21" spans="1:12" ht="13">
      <c r="A21" s="360" t="s">
        <v>970</v>
      </c>
      <c r="B21" s="197">
        <v>36</v>
      </c>
      <c r="C21" s="197">
        <v>64</v>
      </c>
      <c r="D21" s="197">
        <v>76</v>
      </c>
      <c r="E21" s="197">
        <v>87</v>
      </c>
      <c r="F21" s="197">
        <v>90</v>
      </c>
      <c r="G21" s="197">
        <v>85</v>
      </c>
      <c r="H21" s="197">
        <v>79</v>
      </c>
      <c r="I21" s="197">
        <v>54</v>
      </c>
      <c r="J21" s="197">
        <v>77</v>
      </c>
      <c r="K21" s="923">
        <v>6830</v>
      </c>
    </row>
    <row r="22" spans="1:12" ht="13">
      <c r="A22" s="269" t="s">
        <v>42</v>
      </c>
      <c r="B22" s="927"/>
      <c r="C22" s="927"/>
      <c r="D22" s="927"/>
      <c r="E22" s="927"/>
      <c r="F22" s="927"/>
      <c r="G22" s="927"/>
      <c r="H22" s="927"/>
      <c r="I22" s="927"/>
      <c r="J22" s="927"/>
      <c r="K22" s="296"/>
      <c r="L22" s="210"/>
    </row>
    <row r="23" spans="1:12" ht="13">
      <c r="A23" s="270" t="s">
        <v>295</v>
      </c>
      <c r="B23" s="785" t="s">
        <v>311</v>
      </c>
      <c r="C23" s="785" t="s">
        <v>311</v>
      </c>
      <c r="D23" s="197">
        <v>87</v>
      </c>
      <c r="E23" s="197">
        <v>89</v>
      </c>
      <c r="F23" s="197">
        <v>96</v>
      </c>
      <c r="G23" s="197">
        <v>95</v>
      </c>
      <c r="H23" s="785" t="s">
        <v>311</v>
      </c>
      <c r="I23" s="785" t="s">
        <v>311</v>
      </c>
      <c r="J23" s="785">
        <v>90</v>
      </c>
      <c r="K23" s="296">
        <v>630</v>
      </c>
      <c r="L23" s="210"/>
    </row>
    <row r="24" spans="1:12" ht="13">
      <c r="A24" s="270" t="s">
        <v>296</v>
      </c>
      <c r="B24" s="785" t="s">
        <v>311</v>
      </c>
      <c r="C24" s="197">
        <v>73</v>
      </c>
      <c r="D24" s="197">
        <v>80</v>
      </c>
      <c r="E24" s="197">
        <v>90</v>
      </c>
      <c r="F24" s="197">
        <v>89</v>
      </c>
      <c r="G24" s="197">
        <v>88</v>
      </c>
      <c r="H24" s="785" t="s">
        <v>311</v>
      </c>
      <c r="I24" s="785" t="s">
        <v>311</v>
      </c>
      <c r="J24" s="785">
        <v>83</v>
      </c>
      <c r="K24" s="296">
        <v>3210</v>
      </c>
      <c r="L24" s="210"/>
    </row>
    <row r="25" spans="1:12" ht="13">
      <c r="A25" s="270" t="s">
        <v>297</v>
      </c>
      <c r="B25" s="785" t="s">
        <v>311</v>
      </c>
      <c r="C25" s="197">
        <v>59</v>
      </c>
      <c r="D25" s="197">
        <v>73</v>
      </c>
      <c r="E25" s="197">
        <v>82</v>
      </c>
      <c r="F25" s="197">
        <v>81</v>
      </c>
      <c r="G25" s="197">
        <v>79</v>
      </c>
      <c r="H25" s="785" t="s">
        <v>311</v>
      </c>
      <c r="I25" s="785" t="s">
        <v>311</v>
      </c>
      <c r="J25" s="785">
        <v>75</v>
      </c>
      <c r="K25" s="296">
        <v>1050</v>
      </c>
      <c r="L25" s="210"/>
    </row>
    <row r="26" spans="1:12" ht="13">
      <c r="A26" s="270" t="s">
        <v>298</v>
      </c>
      <c r="B26" s="785" t="s">
        <v>311</v>
      </c>
      <c r="C26" s="785">
        <v>31</v>
      </c>
      <c r="D26" s="785">
        <v>43</v>
      </c>
      <c r="E26" s="785">
        <v>64</v>
      </c>
      <c r="F26" s="785">
        <v>71</v>
      </c>
      <c r="G26" s="785" t="s">
        <v>311</v>
      </c>
      <c r="H26" s="785" t="s">
        <v>311</v>
      </c>
      <c r="I26" s="785" t="s">
        <v>311</v>
      </c>
      <c r="J26" s="197">
        <v>52</v>
      </c>
      <c r="K26" s="296">
        <v>360</v>
      </c>
      <c r="L26" s="210"/>
    </row>
    <row r="27" spans="1:12" ht="13">
      <c r="A27" s="270" t="s">
        <v>299</v>
      </c>
      <c r="B27" s="785" t="s">
        <v>311</v>
      </c>
      <c r="C27" s="785" t="s">
        <v>311</v>
      </c>
      <c r="D27" s="785" t="s">
        <v>311</v>
      </c>
      <c r="E27" s="785" t="s">
        <v>311</v>
      </c>
      <c r="F27" s="785">
        <v>83</v>
      </c>
      <c r="G27" s="785">
        <v>78</v>
      </c>
      <c r="H27" s="785">
        <v>69</v>
      </c>
      <c r="I27" s="785">
        <v>43</v>
      </c>
      <c r="J27" s="197">
        <v>67</v>
      </c>
      <c r="K27" s="296">
        <v>3280</v>
      </c>
      <c r="L27" s="210"/>
    </row>
    <row r="28" spans="1:12" ht="14.25" customHeight="1">
      <c r="A28" s="270" t="s">
        <v>300</v>
      </c>
      <c r="B28" s="785" t="s">
        <v>311</v>
      </c>
      <c r="C28" s="785">
        <v>20</v>
      </c>
      <c r="D28" s="785">
        <v>44</v>
      </c>
      <c r="E28" s="785" t="s">
        <v>311</v>
      </c>
      <c r="F28" s="785">
        <v>56</v>
      </c>
      <c r="G28" s="785" t="s">
        <v>311</v>
      </c>
      <c r="H28" s="785" t="s">
        <v>311</v>
      </c>
      <c r="I28" s="785" t="s">
        <v>311</v>
      </c>
      <c r="J28" s="197">
        <v>39</v>
      </c>
      <c r="K28" s="296">
        <v>290</v>
      </c>
      <c r="L28" s="210"/>
    </row>
    <row r="29" spans="1:12" ht="13">
      <c r="A29" s="270" t="s">
        <v>302</v>
      </c>
      <c r="B29" s="785">
        <v>43</v>
      </c>
      <c r="C29" s="785">
        <v>48</v>
      </c>
      <c r="D29" s="785" t="s">
        <v>311</v>
      </c>
      <c r="E29" s="785" t="s">
        <v>311</v>
      </c>
      <c r="F29" s="785" t="s">
        <v>311</v>
      </c>
      <c r="G29" s="785" t="s">
        <v>311</v>
      </c>
      <c r="H29" s="785" t="s">
        <v>311</v>
      </c>
      <c r="I29" s="785" t="s">
        <v>311</v>
      </c>
      <c r="J29" s="197">
        <v>47</v>
      </c>
      <c r="K29" s="296">
        <v>270</v>
      </c>
      <c r="L29" s="210"/>
    </row>
    <row r="30" spans="1:12" ht="13">
      <c r="A30" s="270" t="s">
        <v>301</v>
      </c>
      <c r="B30" s="785" t="s">
        <v>311</v>
      </c>
      <c r="C30" s="785" t="s">
        <v>311</v>
      </c>
      <c r="D30" s="785">
        <v>8</v>
      </c>
      <c r="E30" s="785">
        <v>34</v>
      </c>
      <c r="F30" s="785">
        <v>39</v>
      </c>
      <c r="G30" s="785">
        <v>32</v>
      </c>
      <c r="H30" s="785" t="s">
        <v>311</v>
      </c>
      <c r="I30" s="785" t="s">
        <v>311</v>
      </c>
      <c r="J30" s="197">
        <v>59</v>
      </c>
      <c r="K30" s="296">
        <v>500</v>
      </c>
      <c r="L30" s="210"/>
    </row>
    <row r="31" spans="1:12" ht="13">
      <c r="A31" s="269" t="s">
        <v>43</v>
      </c>
      <c r="B31" s="927"/>
      <c r="C31" s="927"/>
      <c r="D31" s="927"/>
      <c r="E31" s="927"/>
      <c r="F31" s="927"/>
      <c r="G31" s="927"/>
      <c r="H31" s="927"/>
      <c r="I31" s="927"/>
      <c r="J31" s="927"/>
      <c r="K31" s="296"/>
      <c r="L31" s="210"/>
    </row>
    <row r="32" spans="1:12" ht="13">
      <c r="A32" s="270" t="s">
        <v>44</v>
      </c>
      <c r="B32" s="785" t="s">
        <v>311</v>
      </c>
      <c r="C32" s="197">
        <v>33</v>
      </c>
      <c r="D32" s="197">
        <v>36</v>
      </c>
      <c r="E32" s="197">
        <v>58</v>
      </c>
      <c r="F32" s="197">
        <v>57</v>
      </c>
      <c r="G32" s="197">
        <v>69</v>
      </c>
      <c r="H32" s="197">
        <v>55</v>
      </c>
      <c r="I32" s="197">
        <v>33</v>
      </c>
      <c r="J32" s="197">
        <v>50</v>
      </c>
      <c r="K32" s="296">
        <v>900</v>
      </c>
      <c r="L32" s="210"/>
    </row>
    <row r="33" spans="1:12" ht="13">
      <c r="A33" s="270" t="s">
        <v>45</v>
      </c>
      <c r="B33" s="785" t="s">
        <v>311</v>
      </c>
      <c r="C33" s="197">
        <v>36</v>
      </c>
      <c r="D33" s="197">
        <v>47</v>
      </c>
      <c r="E33" s="197">
        <v>40</v>
      </c>
      <c r="F33" s="197">
        <v>55</v>
      </c>
      <c r="G33" s="197">
        <v>64</v>
      </c>
      <c r="H33" s="197">
        <v>65</v>
      </c>
      <c r="I33" s="197">
        <v>36</v>
      </c>
      <c r="J33" s="197">
        <v>52</v>
      </c>
      <c r="K33" s="296">
        <v>1400</v>
      </c>
      <c r="L33" s="210"/>
    </row>
    <row r="34" spans="1:12" ht="13">
      <c r="A34" s="270" t="s">
        <v>46</v>
      </c>
      <c r="B34" s="785" t="s">
        <v>311</v>
      </c>
      <c r="C34" s="197">
        <v>46</v>
      </c>
      <c r="D34" s="197">
        <v>51</v>
      </c>
      <c r="E34" s="197">
        <v>62</v>
      </c>
      <c r="F34" s="197">
        <v>73</v>
      </c>
      <c r="G34" s="197">
        <v>70</v>
      </c>
      <c r="H34" s="197">
        <v>70</v>
      </c>
      <c r="I34" s="197">
        <v>35</v>
      </c>
      <c r="J34" s="197">
        <v>59</v>
      </c>
      <c r="K34" s="296">
        <v>1470</v>
      </c>
      <c r="L34" s="210"/>
    </row>
    <row r="35" spans="1:12" ht="13">
      <c r="A35" s="270" t="s">
        <v>47</v>
      </c>
      <c r="B35" s="785" t="s">
        <v>311</v>
      </c>
      <c r="C35" s="197">
        <v>58</v>
      </c>
      <c r="D35" s="197">
        <v>65</v>
      </c>
      <c r="E35" s="197">
        <v>74</v>
      </c>
      <c r="F35" s="197">
        <v>77</v>
      </c>
      <c r="G35" s="197">
        <v>73</v>
      </c>
      <c r="H35" s="197">
        <v>73</v>
      </c>
      <c r="I35" s="197">
        <v>50</v>
      </c>
      <c r="J35" s="197">
        <v>67</v>
      </c>
      <c r="K35" s="296">
        <v>1190</v>
      </c>
      <c r="L35" s="210"/>
    </row>
    <row r="36" spans="1:12" ht="13">
      <c r="A36" s="270" t="s">
        <v>48</v>
      </c>
      <c r="B36" s="785" t="s">
        <v>311</v>
      </c>
      <c r="C36" s="197">
        <v>72</v>
      </c>
      <c r="D36" s="197">
        <v>69</v>
      </c>
      <c r="E36" s="197">
        <v>77</v>
      </c>
      <c r="F36" s="197">
        <v>84</v>
      </c>
      <c r="G36" s="197">
        <v>76</v>
      </c>
      <c r="H36" s="197">
        <v>77</v>
      </c>
      <c r="I36" s="197">
        <v>73</v>
      </c>
      <c r="J36" s="197">
        <v>75</v>
      </c>
      <c r="K36" s="296">
        <v>900</v>
      </c>
      <c r="L36" s="210"/>
    </row>
    <row r="37" spans="1:12" ht="13">
      <c r="A37" s="270" t="s">
        <v>49</v>
      </c>
      <c r="B37" s="785" t="s">
        <v>311</v>
      </c>
      <c r="C37" s="197">
        <v>70</v>
      </c>
      <c r="D37" s="197">
        <v>73</v>
      </c>
      <c r="E37" s="197">
        <v>89</v>
      </c>
      <c r="F37" s="197">
        <v>85</v>
      </c>
      <c r="G37" s="197">
        <v>87</v>
      </c>
      <c r="H37" s="785">
        <v>77</v>
      </c>
      <c r="I37" s="785" t="s">
        <v>311</v>
      </c>
      <c r="J37" s="785">
        <v>79</v>
      </c>
      <c r="K37" s="296">
        <v>1370</v>
      </c>
      <c r="L37" s="210"/>
    </row>
    <row r="38" spans="1:12" ht="13">
      <c r="A38" s="270" t="s">
        <v>716</v>
      </c>
      <c r="B38" s="785" t="s">
        <v>311</v>
      </c>
      <c r="C38" s="197">
        <v>81</v>
      </c>
      <c r="D38" s="197">
        <v>84</v>
      </c>
      <c r="E38" s="197">
        <v>92</v>
      </c>
      <c r="F38" s="197">
        <v>93</v>
      </c>
      <c r="G38" s="197">
        <v>91</v>
      </c>
      <c r="H38" s="785" t="s">
        <v>311</v>
      </c>
      <c r="I38" s="785" t="s">
        <v>311</v>
      </c>
      <c r="J38" s="785">
        <v>86</v>
      </c>
      <c r="K38" s="296">
        <v>900</v>
      </c>
      <c r="L38" s="210"/>
    </row>
    <row r="39" spans="1:12" ht="13">
      <c r="A39" s="270" t="s">
        <v>717</v>
      </c>
      <c r="B39" s="785" t="s">
        <v>311</v>
      </c>
      <c r="C39" s="197">
        <v>80</v>
      </c>
      <c r="D39" s="197">
        <v>90</v>
      </c>
      <c r="E39" s="197">
        <v>97</v>
      </c>
      <c r="F39" s="197">
        <v>95</v>
      </c>
      <c r="G39" s="197">
        <v>94</v>
      </c>
      <c r="H39" s="785" t="s">
        <v>311</v>
      </c>
      <c r="I39" s="785" t="s">
        <v>311</v>
      </c>
      <c r="J39" s="785">
        <v>91</v>
      </c>
      <c r="K39" s="296">
        <v>1200</v>
      </c>
      <c r="L39" s="210"/>
    </row>
    <row r="40" spans="1:12" ht="13">
      <c r="A40" s="269" t="s">
        <v>51</v>
      </c>
      <c r="B40" s="927"/>
      <c r="C40" s="927"/>
      <c r="D40" s="927"/>
      <c r="E40" s="927"/>
      <c r="F40" s="927"/>
      <c r="G40" s="927"/>
      <c r="H40" s="927"/>
      <c r="I40" s="927"/>
      <c r="J40" s="927"/>
      <c r="K40" s="274"/>
      <c r="L40" s="210"/>
    </row>
    <row r="41" spans="1:12" ht="13">
      <c r="A41" s="270" t="s">
        <v>52</v>
      </c>
      <c r="B41" s="785" t="s">
        <v>311</v>
      </c>
      <c r="C41" s="197">
        <v>41</v>
      </c>
      <c r="D41" s="197">
        <v>55</v>
      </c>
      <c r="E41" s="197">
        <v>64</v>
      </c>
      <c r="F41" s="197">
        <v>56</v>
      </c>
      <c r="G41" s="197">
        <v>49</v>
      </c>
      <c r="H41" s="197">
        <v>44</v>
      </c>
      <c r="I41" s="197">
        <v>19</v>
      </c>
      <c r="J41" s="197">
        <v>49</v>
      </c>
      <c r="K41" s="296">
        <v>1810</v>
      </c>
      <c r="L41" s="210"/>
    </row>
    <row r="42" spans="1:12" ht="13">
      <c r="A42" s="270">
        <v>2</v>
      </c>
      <c r="B42" s="785" t="s">
        <v>311</v>
      </c>
      <c r="C42" s="197">
        <v>60</v>
      </c>
      <c r="D42" s="197">
        <v>66</v>
      </c>
      <c r="E42" s="197">
        <v>75</v>
      </c>
      <c r="F42" s="197">
        <v>75</v>
      </c>
      <c r="G42" s="197">
        <v>69</v>
      </c>
      <c r="H42" s="197">
        <v>57</v>
      </c>
      <c r="I42" s="197">
        <v>34</v>
      </c>
      <c r="J42" s="197">
        <v>65</v>
      </c>
      <c r="K42" s="296">
        <v>1990</v>
      </c>
      <c r="L42" s="210"/>
    </row>
    <row r="43" spans="1:12" ht="13">
      <c r="A43" s="270">
        <v>3</v>
      </c>
      <c r="B43" s="785" t="s">
        <v>311</v>
      </c>
      <c r="C43" s="197">
        <v>64</v>
      </c>
      <c r="D43" s="197">
        <v>74</v>
      </c>
      <c r="E43" s="197">
        <v>83</v>
      </c>
      <c r="F43" s="197">
        <v>83</v>
      </c>
      <c r="G43" s="197">
        <v>80</v>
      </c>
      <c r="H43" s="197">
        <v>75</v>
      </c>
      <c r="I43" s="197">
        <v>42</v>
      </c>
      <c r="J43" s="197">
        <v>73</v>
      </c>
      <c r="K43" s="296">
        <v>2090</v>
      </c>
      <c r="L43" s="210"/>
    </row>
    <row r="44" spans="1:12" ht="13">
      <c r="A44" s="270">
        <v>4</v>
      </c>
      <c r="B44" s="785" t="s">
        <v>311</v>
      </c>
      <c r="C44" s="197">
        <v>69</v>
      </c>
      <c r="D44" s="197">
        <v>84</v>
      </c>
      <c r="E44" s="197">
        <v>93</v>
      </c>
      <c r="F44" s="197">
        <v>92</v>
      </c>
      <c r="G44" s="197">
        <v>86</v>
      </c>
      <c r="H44" s="197">
        <v>79</v>
      </c>
      <c r="I44" s="197">
        <v>53</v>
      </c>
      <c r="J44" s="197">
        <v>82</v>
      </c>
      <c r="K44" s="296">
        <v>2050</v>
      </c>
      <c r="L44" s="210"/>
    </row>
    <row r="45" spans="1:12" ht="13">
      <c r="A45" s="270" t="s">
        <v>53</v>
      </c>
      <c r="B45" s="785" t="s">
        <v>311</v>
      </c>
      <c r="C45" s="197">
        <v>73</v>
      </c>
      <c r="D45" s="197">
        <v>87</v>
      </c>
      <c r="E45" s="197">
        <v>94</v>
      </c>
      <c r="F45" s="197">
        <v>96</v>
      </c>
      <c r="G45" s="197">
        <v>91</v>
      </c>
      <c r="H45" s="197">
        <v>88</v>
      </c>
      <c r="I45" s="197">
        <v>63</v>
      </c>
      <c r="J45" s="197">
        <v>86</v>
      </c>
      <c r="K45" s="296">
        <v>1790</v>
      </c>
      <c r="L45" s="210"/>
    </row>
    <row r="46" spans="1:12" ht="13">
      <c r="A46" s="268" t="s">
        <v>54</v>
      </c>
      <c r="B46" s="927"/>
      <c r="C46" s="927"/>
      <c r="D46" s="927"/>
      <c r="E46" s="927"/>
      <c r="F46" s="927"/>
      <c r="G46" s="927"/>
      <c r="H46" s="927"/>
      <c r="I46" s="927"/>
      <c r="J46" s="927"/>
      <c r="K46" s="296"/>
      <c r="L46" s="210"/>
    </row>
    <row r="47" spans="1:12" ht="13">
      <c r="A47" s="270" t="s">
        <v>55</v>
      </c>
      <c r="B47" s="785">
        <v>25</v>
      </c>
      <c r="C47" s="197">
        <v>53</v>
      </c>
      <c r="D47" s="197">
        <v>64</v>
      </c>
      <c r="E47" s="197">
        <v>76</v>
      </c>
      <c r="F47" s="197">
        <v>76</v>
      </c>
      <c r="G47" s="197">
        <v>70</v>
      </c>
      <c r="H47" s="197">
        <v>62</v>
      </c>
      <c r="I47" s="197">
        <v>37</v>
      </c>
      <c r="J47" s="197">
        <v>63</v>
      </c>
      <c r="K47" s="296">
        <v>2920</v>
      </c>
      <c r="L47" s="210"/>
    </row>
    <row r="48" spans="1:12" ht="13">
      <c r="A48" s="270" t="s">
        <v>56</v>
      </c>
      <c r="B48" s="785">
        <v>38</v>
      </c>
      <c r="C48" s="197">
        <v>63</v>
      </c>
      <c r="D48" s="197">
        <v>71</v>
      </c>
      <c r="E48" s="197">
        <v>81</v>
      </c>
      <c r="F48" s="197">
        <v>78</v>
      </c>
      <c r="G48" s="197">
        <v>74</v>
      </c>
      <c r="H48" s="197">
        <v>65</v>
      </c>
      <c r="I48" s="197">
        <v>46</v>
      </c>
      <c r="J48" s="197">
        <v>70</v>
      </c>
      <c r="K48" s="296">
        <v>3330</v>
      </c>
      <c r="L48" s="210"/>
    </row>
    <row r="49" spans="1:12" ht="13">
      <c r="A49" s="270" t="s">
        <v>57</v>
      </c>
      <c r="B49" s="785" t="s">
        <v>311</v>
      </c>
      <c r="C49" s="197">
        <v>71</v>
      </c>
      <c r="D49" s="197">
        <v>80</v>
      </c>
      <c r="E49" s="197">
        <v>90</v>
      </c>
      <c r="F49" s="197">
        <v>88</v>
      </c>
      <c r="G49" s="197">
        <v>79</v>
      </c>
      <c r="H49" s="197">
        <v>75</v>
      </c>
      <c r="I49" s="197">
        <v>39</v>
      </c>
      <c r="J49" s="197">
        <v>79</v>
      </c>
      <c r="K49" s="296">
        <v>860</v>
      </c>
      <c r="L49" s="210"/>
    </row>
    <row r="50" spans="1:12" ht="13">
      <c r="A50" s="270" t="s">
        <v>58</v>
      </c>
      <c r="B50" s="785" t="s">
        <v>311</v>
      </c>
      <c r="C50" s="197">
        <v>58</v>
      </c>
      <c r="D50" s="197">
        <v>77</v>
      </c>
      <c r="E50" s="197">
        <v>80</v>
      </c>
      <c r="F50" s="197">
        <v>82</v>
      </c>
      <c r="G50" s="197">
        <v>75</v>
      </c>
      <c r="H50" s="197">
        <v>78</v>
      </c>
      <c r="I50" s="197">
        <v>33</v>
      </c>
      <c r="J50" s="197">
        <v>72</v>
      </c>
      <c r="K50" s="296">
        <v>570</v>
      </c>
      <c r="L50" s="210"/>
    </row>
    <row r="51" spans="1:12" ht="13">
      <c r="A51" s="270" t="s">
        <v>59</v>
      </c>
      <c r="B51" s="785" t="s">
        <v>311</v>
      </c>
      <c r="C51" s="197">
        <v>75</v>
      </c>
      <c r="D51" s="197">
        <v>90</v>
      </c>
      <c r="E51" s="197">
        <v>96</v>
      </c>
      <c r="F51" s="197">
        <v>92</v>
      </c>
      <c r="G51" s="197">
        <v>90</v>
      </c>
      <c r="H51" s="197">
        <v>84</v>
      </c>
      <c r="I51" s="197">
        <v>57</v>
      </c>
      <c r="J51" s="197">
        <v>86</v>
      </c>
      <c r="K51" s="296">
        <v>1040</v>
      </c>
    </row>
    <row r="52" spans="1:12" ht="13">
      <c r="A52" s="270" t="s">
        <v>60</v>
      </c>
      <c r="B52" s="785" t="s">
        <v>311</v>
      </c>
      <c r="C52" s="197">
        <v>80</v>
      </c>
      <c r="D52" s="197">
        <v>92</v>
      </c>
      <c r="E52" s="197">
        <v>90</v>
      </c>
      <c r="F52" s="197">
        <v>93</v>
      </c>
      <c r="G52" s="197">
        <v>88</v>
      </c>
      <c r="H52" s="197">
        <v>79</v>
      </c>
      <c r="I52" s="197">
        <v>43</v>
      </c>
      <c r="J52" s="197">
        <v>84</v>
      </c>
      <c r="K52" s="296">
        <v>1010</v>
      </c>
    </row>
    <row r="53" spans="1:12" ht="13.5" thickBot="1">
      <c r="A53" s="298" t="s">
        <v>99</v>
      </c>
      <c r="B53" s="303">
        <v>140</v>
      </c>
      <c r="C53" s="303">
        <v>1020</v>
      </c>
      <c r="D53" s="303">
        <v>1490</v>
      </c>
      <c r="E53" s="303">
        <v>1380</v>
      </c>
      <c r="F53" s="303">
        <v>1680</v>
      </c>
      <c r="G53" s="303">
        <v>1690</v>
      </c>
      <c r="H53" s="303">
        <v>1510</v>
      </c>
      <c r="I53" s="303">
        <v>820</v>
      </c>
      <c r="J53" s="303">
        <v>9720</v>
      </c>
      <c r="K53" s="303">
        <v>9720</v>
      </c>
    </row>
    <row r="54" spans="1:12" ht="13">
      <c r="A54" s="744" t="s">
        <v>756</v>
      </c>
      <c r="B54" s="745"/>
      <c r="C54" s="745"/>
      <c r="D54" s="745"/>
      <c r="E54" s="745"/>
      <c r="F54" s="745"/>
      <c r="G54" s="745"/>
      <c r="H54" s="745"/>
      <c r="I54" s="745"/>
      <c r="J54" s="745"/>
      <c r="K54" s="745"/>
    </row>
    <row r="55" spans="1:12">
      <c r="A55" s="1247" t="s">
        <v>548</v>
      </c>
      <c r="B55" s="1247"/>
      <c r="C55" s="1247"/>
      <c r="D55" s="1247"/>
      <c r="E55" s="1247"/>
      <c r="F55" s="1247"/>
      <c r="G55" s="1247"/>
      <c r="H55" s="1247"/>
      <c r="I55" s="1247"/>
      <c r="J55" s="1247"/>
      <c r="K55" s="1247"/>
    </row>
    <row r="56" spans="1:12">
      <c r="A56" s="746" t="s">
        <v>537</v>
      </c>
      <c r="B56" s="747"/>
      <c r="C56" s="747"/>
      <c r="D56" s="747"/>
      <c r="E56" s="747"/>
      <c r="F56" s="747"/>
      <c r="G56" s="747"/>
      <c r="H56" s="747"/>
      <c r="I56" s="747"/>
      <c r="J56" s="747"/>
      <c r="K56" s="747"/>
    </row>
  </sheetData>
  <mergeCells count="1">
    <mergeCell ref="A55:K55"/>
  </mergeCells>
  <pageMargins left="0.7" right="0.7" top="0.75" bottom="0.75" header="0.3" footer="0.3"/>
  <pageSetup paperSize="9" scale="6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72"/>
  <sheetViews>
    <sheetView zoomScale="110" zoomScaleNormal="110" workbookViewId="0">
      <pane ySplit="2" topLeftCell="A3" activePane="bottomLeft" state="frozen"/>
      <selection activeCell="B21" sqref="B21"/>
      <selection pane="bottomLeft"/>
    </sheetView>
  </sheetViews>
  <sheetFormatPr defaultColWidth="9.1796875" defaultRowHeight="12.5"/>
  <cols>
    <col min="1" max="1" width="38.7265625" style="460" customWidth="1"/>
    <col min="2" max="10" width="10.7265625" style="460" customWidth="1"/>
    <col min="11" max="11" width="9.453125" style="460" bestFit="1" customWidth="1"/>
    <col min="12" max="13" width="9.1796875" style="460"/>
    <col min="14" max="14" width="9.1796875" style="1007"/>
    <col min="15" max="16384" width="9.1796875" style="460"/>
  </cols>
  <sheetData>
    <row r="1" spans="1:22" ht="16" thickBot="1">
      <c r="A1" s="666" t="s">
        <v>882</v>
      </c>
      <c r="B1" s="489"/>
      <c r="C1" s="489"/>
      <c r="D1" s="489"/>
      <c r="E1" s="489"/>
      <c r="F1" s="489"/>
      <c r="G1" s="489"/>
      <c r="H1" s="489"/>
      <c r="I1" s="489"/>
      <c r="J1" s="489"/>
    </row>
    <row r="2" spans="1:22" ht="52">
      <c r="A2" s="469"/>
      <c r="B2" s="469" t="s">
        <v>100</v>
      </c>
      <c r="C2" s="469" t="s">
        <v>101</v>
      </c>
      <c r="D2" s="469" t="s">
        <v>102</v>
      </c>
      <c r="E2" s="469" t="s">
        <v>103</v>
      </c>
      <c r="F2" s="469" t="s">
        <v>104</v>
      </c>
      <c r="G2" s="469" t="s">
        <v>105</v>
      </c>
      <c r="H2" s="469" t="s">
        <v>106</v>
      </c>
      <c r="I2" s="469" t="s">
        <v>107</v>
      </c>
      <c r="J2" s="667" t="s">
        <v>27</v>
      </c>
      <c r="M2" s="621"/>
      <c r="V2" s="459"/>
    </row>
    <row r="3" spans="1:22" ht="13">
      <c r="A3" s="668"/>
      <c r="B3" s="668"/>
      <c r="C3" s="668"/>
      <c r="D3" s="668"/>
      <c r="E3" s="668"/>
      <c r="F3" s="668"/>
      <c r="G3" s="668"/>
      <c r="H3" s="668"/>
      <c r="I3" s="669" t="s">
        <v>191</v>
      </c>
      <c r="J3" s="670"/>
      <c r="M3" s="459"/>
    </row>
    <row r="4" spans="1:22" ht="13">
      <c r="A4" s="671" t="s">
        <v>377</v>
      </c>
      <c r="B4" s="672">
        <v>43</v>
      </c>
      <c r="C4" s="672">
        <v>15</v>
      </c>
      <c r="D4" s="672">
        <v>6.4</v>
      </c>
      <c r="E4" s="672">
        <v>0.9</v>
      </c>
      <c r="F4" s="672">
        <v>0.4</v>
      </c>
      <c r="G4" s="672">
        <v>1.1000000000000001</v>
      </c>
      <c r="H4" s="672">
        <v>4.4000000000000004</v>
      </c>
      <c r="I4" s="672">
        <v>28.8</v>
      </c>
      <c r="J4" s="518">
        <v>9720</v>
      </c>
    </row>
    <row r="5" spans="1:22" ht="13">
      <c r="A5" s="480" t="s">
        <v>1</v>
      </c>
      <c r="B5" s="316"/>
      <c r="C5" s="316"/>
      <c r="D5" s="316"/>
      <c r="E5" s="316"/>
      <c r="F5" s="316"/>
      <c r="G5" s="316"/>
      <c r="H5" s="316"/>
      <c r="I5" s="316"/>
      <c r="J5" s="521"/>
    </row>
    <row r="6" spans="1:22" ht="13">
      <c r="A6" s="673" t="s">
        <v>737</v>
      </c>
      <c r="B6" s="460">
        <v>49</v>
      </c>
      <c r="C6" s="460">
        <v>15</v>
      </c>
      <c r="D6" s="460">
        <v>7</v>
      </c>
      <c r="E6" s="460">
        <v>1</v>
      </c>
      <c r="F6" s="460">
        <v>1</v>
      </c>
      <c r="G6" s="460">
        <v>1</v>
      </c>
      <c r="H6" s="460">
        <v>4</v>
      </c>
      <c r="I6" s="460">
        <v>23</v>
      </c>
      <c r="J6" s="520">
        <v>4330</v>
      </c>
    </row>
    <row r="7" spans="1:22" ht="13">
      <c r="A7" s="673" t="s">
        <v>738</v>
      </c>
      <c r="B7" s="460">
        <v>38</v>
      </c>
      <c r="C7" s="460">
        <v>15</v>
      </c>
      <c r="D7" s="460">
        <v>6</v>
      </c>
      <c r="E7" s="460">
        <v>1</v>
      </c>
      <c r="F7" s="460">
        <v>0</v>
      </c>
      <c r="G7" s="460">
        <v>1</v>
      </c>
      <c r="H7" s="460">
        <v>4</v>
      </c>
      <c r="I7" s="460">
        <v>34</v>
      </c>
      <c r="J7" s="520">
        <v>5390</v>
      </c>
    </row>
    <row r="8" spans="1:22" ht="13">
      <c r="A8" s="673" t="s">
        <v>709</v>
      </c>
      <c r="B8" s="622" t="s">
        <v>311</v>
      </c>
      <c r="C8" s="622" t="s">
        <v>311</v>
      </c>
      <c r="D8" s="622" t="s">
        <v>311</v>
      </c>
      <c r="E8" s="622" t="s">
        <v>311</v>
      </c>
      <c r="F8" s="622" t="s">
        <v>311</v>
      </c>
      <c r="G8" s="622" t="s">
        <v>311</v>
      </c>
      <c r="H8" s="622" t="s">
        <v>311</v>
      </c>
      <c r="I8" s="622" t="s">
        <v>311</v>
      </c>
      <c r="J8" s="520">
        <v>0</v>
      </c>
    </row>
    <row r="9" spans="1:22" ht="13">
      <c r="A9" s="673" t="s">
        <v>708</v>
      </c>
      <c r="B9" s="622" t="s">
        <v>311</v>
      </c>
      <c r="C9" s="622" t="s">
        <v>311</v>
      </c>
      <c r="D9" s="622" t="s">
        <v>311</v>
      </c>
      <c r="E9" s="622" t="s">
        <v>311</v>
      </c>
      <c r="F9" s="622" t="s">
        <v>311</v>
      </c>
      <c r="G9" s="622" t="s">
        <v>311</v>
      </c>
      <c r="H9" s="622" t="s">
        <v>311</v>
      </c>
      <c r="I9" s="622" t="s">
        <v>311</v>
      </c>
      <c r="J9" s="520">
        <v>0</v>
      </c>
    </row>
    <row r="10" spans="1:22" ht="13">
      <c r="A10" s="674" t="s">
        <v>2</v>
      </c>
      <c r="B10" s="922"/>
      <c r="C10" s="922"/>
      <c r="D10" s="922"/>
      <c r="E10" s="922"/>
      <c r="F10" s="922"/>
      <c r="G10" s="922"/>
      <c r="H10" s="922"/>
      <c r="I10" s="922"/>
      <c r="J10" s="520"/>
    </row>
    <row r="11" spans="1:22" ht="13">
      <c r="A11" s="673" t="s">
        <v>3</v>
      </c>
      <c r="B11" s="460">
        <v>22</v>
      </c>
      <c r="C11" s="460">
        <v>6</v>
      </c>
      <c r="D11" s="460">
        <v>1</v>
      </c>
      <c r="E11" s="460">
        <v>1</v>
      </c>
      <c r="F11" s="460">
        <v>2</v>
      </c>
      <c r="G11" s="460">
        <v>2</v>
      </c>
      <c r="H11" s="460">
        <v>5</v>
      </c>
      <c r="I11" s="460">
        <v>61</v>
      </c>
      <c r="J11" s="520">
        <v>140</v>
      </c>
    </row>
    <row r="12" spans="1:22" ht="13">
      <c r="A12" s="673" t="s">
        <v>4</v>
      </c>
      <c r="B12" s="460">
        <v>38</v>
      </c>
      <c r="C12" s="460">
        <v>10</v>
      </c>
      <c r="D12" s="460">
        <v>4</v>
      </c>
      <c r="E12" s="460">
        <v>1</v>
      </c>
      <c r="F12" s="460">
        <v>0</v>
      </c>
      <c r="G12" s="460">
        <v>1</v>
      </c>
      <c r="H12" s="460">
        <v>5</v>
      </c>
      <c r="I12" s="460">
        <v>40</v>
      </c>
      <c r="J12" s="520">
        <v>1020</v>
      </c>
    </row>
    <row r="13" spans="1:22" ht="13">
      <c r="A13" s="673" t="s">
        <v>5</v>
      </c>
      <c r="B13" s="460">
        <v>49</v>
      </c>
      <c r="C13" s="460">
        <v>13</v>
      </c>
      <c r="D13" s="460">
        <v>5</v>
      </c>
      <c r="E13" s="460">
        <v>0</v>
      </c>
      <c r="F13" s="460">
        <v>0</v>
      </c>
      <c r="G13" s="460">
        <v>1</v>
      </c>
      <c r="H13" s="460">
        <v>3</v>
      </c>
      <c r="I13" s="460">
        <v>28</v>
      </c>
      <c r="J13" s="520">
        <v>1490</v>
      </c>
    </row>
    <row r="14" spans="1:22" ht="13">
      <c r="A14" s="673" t="s">
        <v>6</v>
      </c>
      <c r="B14" s="460">
        <v>57</v>
      </c>
      <c r="C14" s="460">
        <v>15</v>
      </c>
      <c r="D14" s="460">
        <v>5</v>
      </c>
      <c r="E14" s="460">
        <v>1</v>
      </c>
      <c r="F14" s="460">
        <v>0</v>
      </c>
      <c r="G14" s="460">
        <v>1</v>
      </c>
      <c r="H14" s="460">
        <v>4</v>
      </c>
      <c r="I14" s="460">
        <v>18</v>
      </c>
      <c r="J14" s="520">
        <v>1380</v>
      </c>
    </row>
    <row r="15" spans="1:22" ht="13">
      <c r="A15" s="673" t="s">
        <v>7</v>
      </c>
      <c r="B15" s="460">
        <v>53</v>
      </c>
      <c r="C15" s="460">
        <v>15</v>
      </c>
      <c r="D15" s="460">
        <v>7</v>
      </c>
      <c r="E15" s="460">
        <v>1</v>
      </c>
      <c r="F15" s="460">
        <v>0</v>
      </c>
      <c r="G15" s="460">
        <v>1</v>
      </c>
      <c r="H15" s="460">
        <v>5</v>
      </c>
      <c r="I15" s="460">
        <v>19</v>
      </c>
      <c r="J15" s="520">
        <v>1680</v>
      </c>
    </row>
    <row r="16" spans="1:22" ht="13">
      <c r="A16" s="673" t="s">
        <v>8</v>
      </c>
      <c r="B16" s="460">
        <v>39</v>
      </c>
      <c r="C16" s="460">
        <v>21</v>
      </c>
      <c r="D16" s="460">
        <v>9</v>
      </c>
      <c r="E16" s="460">
        <v>1</v>
      </c>
      <c r="F16" s="460">
        <v>1</v>
      </c>
      <c r="G16" s="460">
        <v>1</v>
      </c>
      <c r="H16" s="460">
        <v>5</v>
      </c>
      <c r="I16" s="460">
        <v>24</v>
      </c>
      <c r="J16" s="520">
        <v>1690</v>
      </c>
    </row>
    <row r="17" spans="1:11" ht="13">
      <c r="A17" s="673" t="s">
        <v>9</v>
      </c>
      <c r="B17" s="460">
        <v>30</v>
      </c>
      <c r="C17" s="460">
        <v>22</v>
      </c>
      <c r="D17" s="460">
        <v>9</v>
      </c>
      <c r="E17" s="460">
        <v>1</v>
      </c>
      <c r="F17" s="460">
        <v>1</v>
      </c>
      <c r="G17" s="460">
        <v>2</v>
      </c>
      <c r="H17" s="460">
        <v>5</v>
      </c>
      <c r="I17" s="460">
        <v>30</v>
      </c>
      <c r="J17" s="520">
        <v>1510</v>
      </c>
    </row>
    <row r="18" spans="1:11" ht="13">
      <c r="A18" s="673" t="s">
        <v>10</v>
      </c>
      <c r="B18" s="460">
        <v>14</v>
      </c>
      <c r="C18" s="460">
        <v>13</v>
      </c>
      <c r="D18" s="460">
        <v>9</v>
      </c>
      <c r="E18" s="460">
        <v>0</v>
      </c>
      <c r="F18" s="460">
        <v>0</v>
      </c>
      <c r="G18" s="460">
        <v>1</v>
      </c>
      <c r="H18" s="460">
        <v>6</v>
      </c>
      <c r="I18" s="460">
        <v>57</v>
      </c>
      <c r="J18" s="520">
        <v>820</v>
      </c>
    </row>
    <row r="19" spans="1:11" ht="13">
      <c r="A19" s="480" t="s">
        <v>726</v>
      </c>
      <c r="B19" s="922"/>
      <c r="C19" s="922"/>
      <c r="D19" s="922"/>
      <c r="E19" s="922"/>
      <c r="F19" s="922"/>
      <c r="G19" s="922"/>
      <c r="H19" s="922"/>
      <c r="I19" s="922"/>
      <c r="J19" s="520"/>
    </row>
    <row r="20" spans="1:11" ht="13">
      <c r="A20" s="673" t="s">
        <v>718</v>
      </c>
      <c r="B20" s="460">
        <v>45</v>
      </c>
      <c r="C20" s="460">
        <v>15</v>
      </c>
      <c r="D20" s="460">
        <v>6</v>
      </c>
      <c r="E20" s="460">
        <v>1</v>
      </c>
      <c r="F20" s="460">
        <v>0</v>
      </c>
      <c r="G20" s="460">
        <v>1</v>
      </c>
      <c r="H20" s="460">
        <v>4</v>
      </c>
      <c r="I20" s="460">
        <v>28</v>
      </c>
      <c r="J20" s="520">
        <v>7590</v>
      </c>
    </row>
    <row r="21" spans="1:11" ht="13">
      <c r="A21" s="673" t="s">
        <v>719</v>
      </c>
      <c r="B21" s="460">
        <v>46</v>
      </c>
      <c r="C21" s="460">
        <v>17</v>
      </c>
      <c r="D21" s="460">
        <v>9</v>
      </c>
      <c r="E21" s="460">
        <v>2</v>
      </c>
      <c r="F21" s="460">
        <v>1</v>
      </c>
      <c r="G21" s="460">
        <v>1</v>
      </c>
      <c r="H21" s="460">
        <v>4</v>
      </c>
      <c r="I21" s="460">
        <v>19</v>
      </c>
      <c r="J21" s="520">
        <v>1270</v>
      </c>
    </row>
    <row r="22" spans="1:11" ht="13">
      <c r="A22" s="1005" t="s">
        <v>721</v>
      </c>
      <c r="B22" s="508">
        <v>37</v>
      </c>
      <c r="C22" s="508">
        <v>6</v>
      </c>
      <c r="D22" s="508">
        <v>1</v>
      </c>
      <c r="E22" s="508">
        <v>1</v>
      </c>
      <c r="F22" s="508">
        <v>0</v>
      </c>
      <c r="G22" s="508">
        <v>2</v>
      </c>
      <c r="H22" s="508">
        <v>6</v>
      </c>
      <c r="I22" s="508">
        <v>47</v>
      </c>
      <c r="J22" s="520">
        <v>150</v>
      </c>
    </row>
    <row r="23" spans="1:11" ht="13">
      <c r="A23" s="1006" t="s">
        <v>720</v>
      </c>
      <c r="B23" s="508">
        <v>23</v>
      </c>
      <c r="C23" s="508">
        <v>13</v>
      </c>
      <c r="D23" s="508">
        <v>6</v>
      </c>
      <c r="E23" s="508">
        <v>0</v>
      </c>
      <c r="F23" s="508">
        <v>1</v>
      </c>
      <c r="G23" s="508">
        <v>1</v>
      </c>
      <c r="H23" s="508">
        <v>7</v>
      </c>
      <c r="I23" s="508">
        <v>50</v>
      </c>
      <c r="J23" s="928">
        <v>400</v>
      </c>
    </row>
    <row r="24" spans="1:11" ht="13">
      <c r="A24" s="1008" t="s">
        <v>722</v>
      </c>
      <c r="B24" s="460">
        <v>28</v>
      </c>
      <c r="C24" s="460">
        <v>15</v>
      </c>
      <c r="D24" s="460">
        <v>7</v>
      </c>
      <c r="E24" s="460">
        <v>2</v>
      </c>
      <c r="F24" s="460">
        <v>0</v>
      </c>
      <c r="G24" s="460">
        <v>2</v>
      </c>
      <c r="H24" s="460">
        <v>3</v>
      </c>
      <c r="I24" s="460">
        <v>43</v>
      </c>
      <c r="J24" s="929">
        <v>190</v>
      </c>
    </row>
    <row r="25" spans="1:11" ht="13">
      <c r="A25" s="676" t="s">
        <v>37</v>
      </c>
      <c r="B25" s="460">
        <v>29</v>
      </c>
      <c r="C25" s="460">
        <v>13</v>
      </c>
      <c r="D25" s="460">
        <v>5</v>
      </c>
      <c r="E25" s="460">
        <v>2</v>
      </c>
      <c r="F25" s="460">
        <v>0</v>
      </c>
      <c r="G25" s="460">
        <v>1</v>
      </c>
      <c r="H25" s="460">
        <v>5</v>
      </c>
      <c r="I25" s="460">
        <v>46</v>
      </c>
      <c r="J25" s="928">
        <v>130</v>
      </c>
      <c r="K25" s="458"/>
    </row>
    <row r="26" spans="1:11" ht="13">
      <c r="A26" s="685" t="s">
        <v>971</v>
      </c>
    </row>
    <row r="27" spans="1:11" ht="13">
      <c r="A27" s="1194" t="s">
        <v>89</v>
      </c>
      <c r="B27" s="460">
        <v>44</v>
      </c>
      <c r="C27" s="460">
        <v>14</v>
      </c>
      <c r="D27" s="460">
        <v>6</v>
      </c>
      <c r="E27" s="460">
        <v>1</v>
      </c>
      <c r="F27" s="460">
        <v>0</v>
      </c>
      <c r="G27" s="460">
        <v>1</v>
      </c>
      <c r="H27" s="460">
        <v>5</v>
      </c>
      <c r="I27" s="460">
        <v>28</v>
      </c>
      <c r="J27" s="928">
        <v>5100</v>
      </c>
    </row>
    <row r="28" spans="1:11" ht="13">
      <c r="A28" s="1194" t="s">
        <v>972</v>
      </c>
      <c r="B28" s="460">
        <v>43</v>
      </c>
      <c r="C28" s="460">
        <v>18</v>
      </c>
      <c r="D28" s="460">
        <v>7</v>
      </c>
      <c r="E28" s="460">
        <v>1</v>
      </c>
      <c r="F28" s="460">
        <v>0</v>
      </c>
      <c r="G28" s="460">
        <v>1</v>
      </c>
      <c r="H28" s="460">
        <v>4</v>
      </c>
      <c r="I28" s="460">
        <v>25</v>
      </c>
      <c r="J28" s="928">
        <v>2360</v>
      </c>
    </row>
    <row r="29" spans="1:11" ht="13">
      <c r="A29" s="676" t="s">
        <v>973</v>
      </c>
      <c r="B29" s="460">
        <v>39</v>
      </c>
      <c r="C29" s="460">
        <v>12</v>
      </c>
      <c r="D29" s="460">
        <v>6</v>
      </c>
      <c r="E29" s="460">
        <v>1</v>
      </c>
      <c r="F29" s="460">
        <v>0</v>
      </c>
      <c r="G29" s="460">
        <v>1</v>
      </c>
      <c r="H29" s="460">
        <v>5</v>
      </c>
      <c r="I29" s="460">
        <v>37</v>
      </c>
      <c r="J29" s="928">
        <v>1170</v>
      </c>
      <c r="K29" s="458"/>
    </row>
    <row r="30" spans="1:11" ht="13">
      <c r="A30" s="676" t="s">
        <v>974</v>
      </c>
      <c r="B30" s="460">
        <v>44</v>
      </c>
      <c r="C30" s="460">
        <v>16</v>
      </c>
      <c r="D30" s="460">
        <v>9</v>
      </c>
      <c r="E30" s="460">
        <v>1</v>
      </c>
      <c r="F30" s="460">
        <v>0</v>
      </c>
      <c r="G30" s="460">
        <v>1</v>
      </c>
      <c r="H30" s="460">
        <v>4</v>
      </c>
      <c r="I30" s="460">
        <v>24</v>
      </c>
      <c r="J30" s="928">
        <v>860</v>
      </c>
      <c r="K30" s="458"/>
    </row>
    <row r="31" spans="1:11" ht="13">
      <c r="A31" s="676" t="s">
        <v>975</v>
      </c>
      <c r="B31" s="460">
        <v>23</v>
      </c>
      <c r="C31" s="460">
        <v>18</v>
      </c>
      <c r="D31" s="460">
        <v>6</v>
      </c>
      <c r="E31" s="460">
        <v>0</v>
      </c>
      <c r="F31" s="460">
        <v>1</v>
      </c>
      <c r="G31" s="460">
        <v>3</v>
      </c>
      <c r="H31" s="460">
        <v>5</v>
      </c>
      <c r="I31" s="460">
        <v>45</v>
      </c>
      <c r="J31" s="928">
        <v>100</v>
      </c>
      <c r="K31" s="458"/>
    </row>
    <row r="32" spans="1:11" ht="13">
      <c r="A32" s="676" t="s">
        <v>976</v>
      </c>
      <c r="B32" s="460">
        <v>33</v>
      </c>
      <c r="C32" s="460">
        <v>14</v>
      </c>
      <c r="D32" s="460">
        <v>9</v>
      </c>
      <c r="E32" s="460">
        <v>3</v>
      </c>
      <c r="F32" s="460">
        <v>0</v>
      </c>
      <c r="G32" s="460">
        <v>1</v>
      </c>
      <c r="H32" s="460">
        <v>6</v>
      </c>
      <c r="I32" s="460">
        <v>34</v>
      </c>
      <c r="J32" s="928">
        <v>130</v>
      </c>
      <c r="K32" s="458"/>
    </row>
    <row r="33" spans="1:11" ht="13">
      <c r="A33" s="1187" t="s">
        <v>968</v>
      </c>
      <c r="J33" s="520"/>
      <c r="K33" s="458"/>
    </row>
    <row r="34" spans="1:11" ht="13">
      <c r="A34" s="360" t="s">
        <v>969</v>
      </c>
      <c r="B34" s="460">
        <v>26</v>
      </c>
      <c r="C34" s="460">
        <v>11</v>
      </c>
      <c r="D34" s="460">
        <v>7</v>
      </c>
      <c r="E34" s="460">
        <v>1</v>
      </c>
      <c r="F34" s="460">
        <v>0</v>
      </c>
      <c r="G34" s="460">
        <v>2</v>
      </c>
      <c r="H34" s="460">
        <v>7</v>
      </c>
      <c r="I34" s="460">
        <v>47</v>
      </c>
      <c r="J34" s="520">
        <v>2850</v>
      </c>
      <c r="K34" s="458"/>
    </row>
    <row r="35" spans="1:11" ht="13">
      <c r="A35" s="360" t="s">
        <v>970</v>
      </c>
      <c r="B35" s="460">
        <v>49</v>
      </c>
      <c r="C35" s="460">
        <v>16</v>
      </c>
      <c r="D35" s="460">
        <v>6</v>
      </c>
      <c r="E35" s="460">
        <v>1</v>
      </c>
      <c r="F35" s="460">
        <v>0</v>
      </c>
      <c r="G35" s="460">
        <v>1</v>
      </c>
      <c r="H35" s="460">
        <v>4</v>
      </c>
      <c r="I35" s="460">
        <v>23</v>
      </c>
      <c r="J35" s="520">
        <v>6830</v>
      </c>
      <c r="K35" s="458"/>
    </row>
    <row r="36" spans="1:11" ht="13">
      <c r="A36" s="480" t="s">
        <v>42</v>
      </c>
      <c r="B36" s="922"/>
      <c r="C36" s="922"/>
      <c r="D36" s="922"/>
      <c r="E36" s="922"/>
      <c r="F36" s="922"/>
      <c r="G36" s="922"/>
      <c r="H36" s="922"/>
      <c r="I36" s="922"/>
      <c r="J36" s="520"/>
    </row>
    <row r="37" spans="1:11" ht="13">
      <c r="A37" s="673" t="s">
        <v>295</v>
      </c>
      <c r="B37" s="460">
        <v>66</v>
      </c>
      <c r="C37" s="460">
        <v>14</v>
      </c>
      <c r="D37" s="460">
        <v>6</v>
      </c>
      <c r="E37" s="460">
        <v>1</v>
      </c>
      <c r="F37" s="460">
        <v>0</v>
      </c>
      <c r="G37" s="460">
        <v>1</v>
      </c>
      <c r="H37" s="460">
        <v>2</v>
      </c>
      <c r="I37" s="460">
        <v>10</v>
      </c>
      <c r="J37" s="520">
        <v>630</v>
      </c>
    </row>
    <row r="38" spans="1:11" ht="13">
      <c r="A38" s="673" t="s">
        <v>296</v>
      </c>
      <c r="B38" s="460">
        <v>60</v>
      </c>
      <c r="C38" s="460">
        <v>13</v>
      </c>
      <c r="D38" s="460">
        <v>5</v>
      </c>
      <c r="E38" s="460">
        <v>1</v>
      </c>
      <c r="F38" s="460">
        <v>0</v>
      </c>
      <c r="G38" s="460">
        <v>1</v>
      </c>
      <c r="H38" s="460">
        <v>3</v>
      </c>
      <c r="I38" s="460">
        <v>17</v>
      </c>
      <c r="J38" s="520">
        <v>3210</v>
      </c>
    </row>
    <row r="39" spans="1:11" ht="13">
      <c r="A39" s="673" t="s">
        <v>297</v>
      </c>
      <c r="B39" s="460">
        <v>47</v>
      </c>
      <c r="C39" s="460">
        <v>18</v>
      </c>
      <c r="D39" s="460">
        <v>5</v>
      </c>
      <c r="E39" s="460">
        <v>0</v>
      </c>
      <c r="F39" s="460">
        <v>0</v>
      </c>
      <c r="G39" s="460">
        <v>1</v>
      </c>
      <c r="H39" s="460">
        <v>3</v>
      </c>
      <c r="I39" s="460">
        <v>25</v>
      </c>
      <c r="J39" s="520">
        <v>1050</v>
      </c>
    </row>
    <row r="40" spans="1:11" ht="13">
      <c r="A40" s="673" t="s">
        <v>298</v>
      </c>
      <c r="B40" s="460">
        <v>27</v>
      </c>
      <c r="C40" s="460">
        <v>13</v>
      </c>
      <c r="D40" s="460">
        <v>7</v>
      </c>
      <c r="E40" s="460">
        <v>0</v>
      </c>
      <c r="F40" s="460">
        <v>1</v>
      </c>
      <c r="G40" s="460">
        <v>1</v>
      </c>
      <c r="H40" s="460">
        <v>3</v>
      </c>
      <c r="I40" s="460">
        <v>48</v>
      </c>
      <c r="J40" s="520">
        <v>360</v>
      </c>
    </row>
    <row r="41" spans="1:11" ht="13">
      <c r="A41" s="673" t="s">
        <v>299</v>
      </c>
      <c r="B41" s="460">
        <v>28</v>
      </c>
      <c r="C41" s="460">
        <v>21</v>
      </c>
      <c r="D41" s="460">
        <v>10</v>
      </c>
      <c r="E41" s="460">
        <v>1</v>
      </c>
      <c r="F41" s="460">
        <v>0</v>
      </c>
      <c r="G41" s="460">
        <v>1</v>
      </c>
      <c r="H41" s="460">
        <v>5</v>
      </c>
      <c r="I41" s="460">
        <v>33</v>
      </c>
      <c r="J41" s="520">
        <v>3280</v>
      </c>
    </row>
    <row r="42" spans="1:11" ht="13">
      <c r="A42" s="673" t="s">
        <v>300</v>
      </c>
      <c r="B42" s="460">
        <v>15</v>
      </c>
      <c r="C42" s="460">
        <v>10</v>
      </c>
      <c r="D42" s="460">
        <v>4</v>
      </c>
      <c r="E42" s="460">
        <v>0</v>
      </c>
      <c r="F42" s="460">
        <v>1</v>
      </c>
      <c r="G42" s="460">
        <v>2</v>
      </c>
      <c r="H42" s="460">
        <v>7</v>
      </c>
      <c r="I42" s="460">
        <v>61</v>
      </c>
      <c r="J42" s="520">
        <v>290</v>
      </c>
    </row>
    <row r="43" spans="1:11" ht="13">
      <c r="A43" s="673" t="s">
        <v>302</v>
      </c>
      <c r="B43" s="460">
        <v>21</v>
      </c>
      <c r="C43" s="460">
        <v>8</v>
      </c>
      <c r="D43" s="460">
        <v>4</v>
      </c>
      <c r="E43" s="460">
        <v>1</v>
      </c>
      <c r="F43" s="460">
        <v>2</v>
      </c>
      <c r="G43" s="460">
        <v>2</v>
      </c>
      <c r="H43" s="460">
        <v>9</v>
      </c>
      <c r="I43" s="460">
        <v>53</v>
      </c>
      <c r="J43" s="520">
        <v>270</v>
      </c>
    </row>
    <row r="44" spans="1:11" ht="13">
      <c r="A44" s="673" t="s">
        <v>301</v>
      </c>
      <c r="B44" s="460">
        <v>7</v>
      </c>
      <c r="C44" s="460">
        <v>4</v>
      </c>
      <c r="D44" s="460">
        <v>6</v>
      </c>
      <c r="E44" s="460">
        <v>1</v>
      </c>
      <c r="F44" s="460">
        <v>0</v>
      </c>
      <c r="G44" s="460">
        <v>2</v>
      </c>
      <c r="H44" s="460">
        <v>11</v>
      </c>
      <c r="I44" s="460">
        <v>68</v>
      </c>
      <c r="J44" s="520">
        <v>500</v>
      </c>
    </row>
    <row r="45" spans="1:11" ht="13">
      <c r="A45" s="677" t="s">
        <v>43</v>
      </c>
      <c r="J45" s="929"/>
      <c r="K45" s="458"/>
    </row>
    <row r="46" spans="1:11" ht="13">
      <c r="A46" s="678" t="s">
        <v>44</v>
      </c>
      <c r="B46" s="460">
        <v>19</v>
      </c>
      <c r="C46" s="460">
        <v>10</v>
      </c>
      <c r="D46" s="460">
        <v>8</v>
      </c>
      <c r="E46" s="460">
        <v>1</v>
      </c>
      <c r="F46" s="460">
        <v>1</v>
      </c>
      <c r="G46" s="460">
        <v>3</v>
      </c>
      <c r="H46" s="460">
        <v>9</v>
      </c>
      <c r="I46" s="460">
        <v>50</v>
      </c>
      <c r="J46" s="930">
        <v>900</v>
      </c>
    </row>
    <row r="47" spans="1:11" ht="13">
      <c r="A47" s="673" t="s">
        <v>45</v>
      </c>
      <c r="B47" s="460">
        <v>22</v>
      </c>
      <c r="C47" s="460">
        <v>15</v>
      </c>
      <c r="D47" s="460">
        <v>6</v>
      </c>
      <c r="E47" s="460">
        <v>1</v>
      </c>
      <c r="F47" s="460">
        <v>0</v>
      </c>
      <c r="G47" s="460">
        <v>1</v>
      </c>
      <c r="H47" s="460">
        <v>7</v>
      </c>
      <c r="I47" s="460">
        <v>48</v>
      </c>
      <c r="J47" s="931">
        <v>1400</v>
      </c>
    </row>
    <row r="48" spans="1:11" ht="13">
      <c r="A48" s="673" t="s">
        <v>46</v>
      </c>
      <c r="B48" s="460">
        <v>32</v>
      </c>
      <c r="C48" s="460">
        <v>13</v>
      </c>
      <c r="D48" s="460">
        <v>6</v>
      </c>
      <c r="E48" s="460">
        <v>1</v>
      </c>
      <c r="F48" s="460">
        <v>0</v>
      </c>
      <c r="G48" s="460">
        <v>2</v>
      </c>
      <c r="H48" s="460">
        <v>5</v>
      </c>
      <c r="I48" s="460">
        <v>41</v>
      </c>
      <c r="J48" s="520">
        <v>1470</v>
      </c>
    </row>
    <row r="49" spans="1:10" ht="13">
      <c r="A49" s="673" t="s">
        <v>47</v>
      </c>
      <c r="B49" s="460">
        <v>39</v>
      </c>
      <c r="C49" s="460">
        <v>14</v>
      </c>
      <c r="D49" s="460">
        <v>6</v>
      </c>
      <c r="E49" s="460">
        <v>1</v>
      </c>
      <c r="F49" s="460">
        <v>1</v>
      </c>
      <c r="G49" s="460">
        <v>1</v>
      </c>
      <c r="H49" s="460">
        <v>5</v>
      </c>
      <c r="I49" s="460">
        <v>33</v>
      </c>
      <c r="J49" s="520">
        <v>1190</v>
      </c>
    </row>
    <row r="50" spans="1:10" ht="13">
      <c r="A50" s="673" t="s">
        <v>48</v>
      </c>
      <c r="B50" s="460">
        <v>44</v>
      </c>
      <c r="C50" s="460">
        <v>18</v>
      </c>
      <c r="D50" s="460">
        <v>8</v>
      </c>
      <c r="E50" s="460">
        <v>1</v>
      </c>
      <c r="F50" s="460">
        <v>0</v>
      </c>
      <c r="G50" s="460">
        <v>2</v>
      </c>
      <c r="H50" s="460">
        <v>3</v>
      </c>
      <c r="I50" s="460">
        <v>25</v>
      </c>
      <c r="J50" s="520">
        <v>900</v>
      </c>
    </row>
    <row r="51" spans="1:10" ht="13">
      <c r="A51" s="673" t="s">
        <v>49</v>
      </c>
      <c r="B51" s="460">
        <v>54</v>
      </c>
      <c r="C51" s="460">
        <v>14</v>
      </c>
      <c r="D51" s="460">
        <v>6</v>
      </c>
      <c r="E51" s="460">
        <v>1</v>
      </c>
      <c r="F51" s="460">
        <v>0</v>
      </c>
      <c r="G51" s="460">
        <v>1</v>
      </c>
      <c r="H51" s="460">
        <v>3</v>
      </c>
      <c r="I51" s="460">
        <v>21</v>
      </c>
      <c r="J51" s="520">
        <v>1370</v>
      </c>
    </row>
    <row r="52" spans="1:10" ht="13">
      <c r="A52" s="673" t="s">
        <v>716</v>
      </c>
      <c r="B52" s="460">
        <v>60</v>
      </c>
      <c r="C52" s="460">
        <v>14</v>
      </c>
      <c r="D52" s="460">
        <v>7</v>
      </c>
      <c r="E52" s="460">
        <v>1</v>
      </c>
      <c r="F52" s="460">
        <v>0</v>
      </c>
      <c r="G52" s="460">
        <v>1</v>
      </c>
      <c r="H52" s="460">
        <v>3</v>
      </c>
      <c r="I52" s="460">
        <v>14</v>
      </c>
      <c r="J52" s="520">
        <v>900</v>
      </c>
    </row>
    <row r="53" spans="1:10" ht="12.75" customHeight="1">
      <c r="A53" s="673" t="s">
        <v>717</v>
      </c>
      <c r="B53" s="460">
        <v>62</v>
      </c>
      <c r="C53" s="460">
        <v>19</v>
      </c>
      <c r="D53" s="460">
        <v>7</v>
      </c>
      <c r="E53" s="460">
        <v>1</v>
      </c>
      <c r="F53" s="460">
        <v>0</v>
      </c>
      <c r="G53" s="460">
        <v>1</v>
      </c>
      <c r="H53" s="460">
        <v>1</v>
      </c>
      <c r="I53" s="460">
        <v>9</v>
      </c>
      <c r="J53" s="520">
        <v>1200</v>
      </c>
    </row>
    <row r="54" spans="1:10" ht="17.25" customHeight="1">
      <c r="A54" s="679" t="s">
        <v>51</v>
      </c>
      <c r="J54" s="520"/>
    </row>
    <row r="55" spans="1:10" ht="13">
      <c r="A55" s="673" t="s">
        <v>52</v>
      </c>
      <c r="B55" s="460">
        <v>30</v>
      </c>
      <c r="C55" s="460">
        <v>8</v>
      </c>
      <c r="D55" s="460">
        <v>4</v>
      </c>
      <c r="E55" s="460">
        <v>1</v>
      </c>
      <c r="F55" s="460">
        <v>0</v>
      </c>
      <c r="G55" s="460">
        <v>1</v>
      </c>
      <c r="H55" s="460">
        <v>6</v>
      </c>
      <c r="I55" s="460">
        <v>51</v>
      </c>
      <c r="J55" s="520">
        <v>1810</v>
      </c>
    </row>
    <row r="56" spans="1:10" ht="13">
      <c r="A56" s="673">
        <v>2</v>
      </c>
      <c r="B56" s="460">
        <v>40</v>
      </c>
      <c r="C56" s="460">
        <v>12</v>
      </c>
      <c r="D56" s="460">
        <v>6</v>
      </c>
      <c r="E56" s="460">
        <v>1</v>
      </c>
      <c r="F56" s="460">
        <v>1</v>
      </c>
      <c r="G56" s="460">
        <v>1</v>
      </c>
      <c r="H56" s="460">
        <v>5</v>
      </c>
      <c r="I56" s="460">
        <v>35</v>
      </c>
      <c r="J56" s="520">
        <v>1990</v>
      </c>
    </row>
    <row r="57" spans="1:10" ht="13">
      <c r="A57" s="673">
        <v>3</v>
      </c>
      <c r="B57" s="460">
        <v>43</v>
      </c>
      <c r="C57" s="460">
        <v>16</v>
      </c>
      <c r="D57" s="460">
        <v>7</v>
      </c>
      <c r="E57" s="460">
        <v>1</v>
      </c>
      <c r="F57" s="460">
        <v>0</v>
      </c>
      <c r="G57" s="460">
        <v>2</v>
      </c>
      <c r="H57" s="460">
        <v>4</v>
      </c>
      <c r="I57" s="460">
        <v>27</v>
      </c>
      <c r="J57" s="520">
        <v>2090</v>
      </c>
    </row>
    <row r="58" spans="1:10" ht="13">
      <c r="A58" s="673">
        <v>4</v>
      </c>
      <c r="B58" s="455">
        <v>51</v>
      </c>
      <c r="C58" s="456">
        <v>18</v>
      </c>
      <c r="D58" s="457">
        <v>7</v>
      </c>
      <c r="E58" s="457">
        <v>1</v>
      </c>
      <c r="F58" s="457">
        <v>0</v>
      </c>
      <c r="G58" s="457">
        <v>1</v>
      </c>
      <c r="H58" s="457">
        <v>4</v>
      </c>
      <c r="I58" s="457">
        <v>18</v>
      </c>
      <c r="J58" s="520">
        <v>2050</v>
      </c>
    </row>
    <row r="59" spans="1:10" ht="13">
      <c r="A59" s="673" t="s">
        <v>53</v>
      </c>
      <c r="B59" s="621">
        <v>51</v>
      </c>
      <c r="C59" s="460">
        <v>21</v>
      </c>
      <c r="D59" s="460">
        <v>8</v>
      </c>
      <c r="E59" s="460">
        <v>1</v>
      </c>
      <c r="F59" s="460">
        <v>1</v>
      </c>
      <c r="G59" s="460">
        <v>1</v>
      </c>
      <c r="H59" s="460">
        <v>4</v>
      </c>
      <c r="I59" s="460">
        <v>14</v>
      </c>
      <c r="J59" s="520">
        <v>1790</v>
      </c>
    </row>
    <row r="60" spans="1:10" ht="13">
      <c r="A60" s="674" t="s">
        <v>54</v>
      </c>
      <c r="J60" s="520"/>
    </row>
    <row r="61" spans="1:10" ht="13">
      <c r="A61" s="673" t="s">
        <v>55</v>
      </c>
      <c r="B61" s="460">
        <v>33</v>
      </c>
      <c r="C61" s="460">
        <v>13</v>
      </c>
      <c r="D61" s="460">
        <v>7</v>
      </c>
      <c r="E61" s="460">
        <v>1</v>
      </c>
      <c r="F61" s="460">
        <v>1</v>
      </c>
      <c r="G61" s="460">
        <v>2</v>
      </c>
      <c r="H61" s="460">
        <v>7</v>
      </c>
      <c r="I61" s="460">
        <v>37</v>
      </c>
      <c r="J61" s="520">
        <v>2920</v>
      </c>
    </row>
    <row r="62" spans="1:10" ht="13">
      <c r="A62" s="673" t="s">
        <v>56</v>
      </c>
      <c r="B62" s="460">
        <v>46</v>
      </c>
      <c r="C62" s="460">
        <v>13</v>
      </c>
      <c r="D62" s="460">
        <v>5</v>
      </c>
      <c r="E62" s="460">
        <v>1</v>
      </c>
      <c r="F62" s="460">
        <v>0</v>
      </c>
      <c r="G62" s="460">
        <v>1</v>
      </c>
      <c r="H62" s="460">
        <v>4</v>
      </c>
      <c r="I62" s="460">
        <v>30</v>
      </c>
      <c r="J62" s="520">
        <v>3330</v>
      </c>
    </row>
    <row r="63" spans="1:10" ht="13">
      <c r="A63" s="673" t="s">
        <v>57</v>
      </c>
      <c r="B63" s="460">
        <v>50</v>
      </c>
      <c r="C63" s="460">
        <v>18</v>
      </c>
      <c r="D63" s="460">
        <v>7</v>
      </c>
      <c r="E63" s="460">
        <v>1</v>
      </c>
      <c r="F63" s="460">
        <v>0</v>
      </c>
      <c r="G63" s="460">
        <v>1</v>
      </c>
      <c r="H63" s="460">
        <v>3</v>
      </c>
      <c r="I63" s="460">
        <v>21</v>
      </c>
      <c r="J63" s="520">
        <v>860</v>
      </c>
    </row>
    <row r="64" spans="1:10" ht="13">
      <c r="A64" s="673" t="s">
        <v>58</v>
      </c>
      <c r="B64" s="460">
        <v>42</v>
      </c>
      <c r="C64" s="460">
        <v>15</v>
      </c>
      <c r="D64" s="460">
        <v>8</v>
      </c>
      <c r="E64" s="460">
        <v>1</v>
      </c>
      <c r="F64" s="460">
        <v>1</v>
      </c>
      <c r="G64" s="460">
        <v>1</v>
      </c>
      <c r="H64" s="460">
        <v>3</v>
      </c>
      <c r="I64" s="460">
        <v>28</v>
      </c>
      <c r="J64" s="520">
        <v>570</v>
      </c>
    </row>
    <row r="65" spans="1:11" ht="13">
      <c r="A65" s="675" t="s">
        <v>59</v>
      </c>
      <c r="B65" s="460">
        <v>56</v>
      </c>
      <c r="C65" s="460">
        <v>19</v>
      </c>
      <c r="D65" s="460">
        <v>7</v>
      </c>
      <c r="E65" s="460">
        <v>1</v>
      </c>
      <c r="F65" s="460">
        <v>0</v>
      </c>
      <c r="G65" s="460">
        <v>1</v>
      </c>
      <c r="H65" s="460">
        <v>2</v>
      </c>
      <c r="I65" s="460">
        <v>14</v>
      </c>
      <c r="J65" s="928">
        <v>1040</v>
      </c>
    </row>
    <row r="66" spans="1:11" ht="13.5" thickBot="1">
      <c r="A66" s="680" t="s">
        <v>60</v>
      </c>
      <c r="B66" s="489">
        <v>47</v>
      </c>
      <c r="C66" s="489">
        <v>25</v>
      </c>
      <c r="D66" s="489">
        <v>8</v>
      </c>
      <c r="E66" s="489">
        <v>2</v>
      </c>
      <c r="F66" s="489">
        <v>0</v>
      </c>
      <c r="G66" s="489">
        <v>0</v>
      </c>
      <c r="H66" s="489">
        <v>2</v>
      </c>
      <c r="I66" s="489">
        <v>16</v>
      </c>
      <c r="J66" s="495">
        <v>1010</v>
      </c>
      <c r="K66" s="458"/>
    </row>
    <row r="67" spans="1:11">
      <c r="A67" s="1248" t="s">
        <v>778</v>
      </c>
      <c r="B67" s="1248"/>
      <c r="C67" s="1248"/>
      <c r="D67" s="1248"/>
      <c r="E67" s="1248"/>
      <c r="F67" s="1248"/>
      <c r="G67" s="1248"/>
      <c r="H67" s="459"/>
      <c r="I67" s="459"/>
      <c r="J67" s="459"/>
    </row>
    <row r="72" spans="1:11" ht="13.5" customHeight="1"/>
  </sheetData>
  <mergeCells count="1">
    <mergeCell ref="A67:G67"/>
  </mergeCells>
  <pageMargins left="0.7" right="0.7" top="0.75" bottom="0.75" header="0.3" footer="0.3"/>
  <pageSetup paperSize="9" scale="65"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15"/>
  <sheetViews>
    <sheetView zoomScaleNormal="100" workbookViewId="0"/>
  </sheetViews>
  <sheetFormatPr defaultColWidth="9.1796875" defaultRowHeight="12.5"/>
  <cols>
    <col min="1" max="1" width="44.453125" style="460" customWidth="1"/>
    <col min="2" max="2" width="19.54296875" style="460" customWidth="1"/>
    <col min="3" max="8" width="10.1796875" style="460" bestFit="1" customWidth="1"/>
    <col min="9" max="10" width="10.1796875" style="460" customWidth="1"/>
    <col min="11" max="11" width="10.1796875" style="460" bestFit="1" customWidth="1"/>
    <col min="12" max="16384" width="9.1796875" style="460"/>
  </cols>
  <sheetData>
    <row r="1" spans="1:13" ht="15.5">
      <c r="A1" s="1022" t="s">
        <v>898</v>
      </c>
      <c r="B1" s="959"/>
      <c r="C1" s="959"/>
      <c r="D1" s="959"/>
      <c r="E1" s="959"/>
      <c r="F1" s="959"/>
      <c r="G1" s="959"/>
      <c r="H1" s="959"/>
      <c r="I1" s="959"/>
      <c r="J1" s="959"/>
      <c r="K1" s="959"/>
      <c r="L1" s="458"/>
      <c r="M1" s="493"/>
    </row>
    <row r="2" spans="1:13" ht="13">
      <c r="A2" s="1023" t="s">
        <v>885</v>
      </c>
      <c r="B2" s="959"/>
      <c r="C2" s="959"/>
      <c r="D2" s="959"/>
      <c r="E2" s="959"/>
      <c r="F2" s="959"/>
      <c r="G2" s="959"/>
      <c r="H2" s="959"/>
      <c r="I2" s="959"/>
      <c r="J2" s="959"/>
      <c r="K2" s="959"/>
      <c r="L2" s="458"/>
      <c r="M2" s="493"/>
    </row>
    <row r="3" spans="1:13">
      <c r="A3" s="1024" t="s">
        <v>884</v>
      </c>
      <c r="B3" s="959"/>
      <c r="C3" s="959"/>
      <c r="D3" s="959"/>
      <c r="E3" s="959"/>
      <c r="F3" s="959"/>
      <c r="G3" s="959"/>
      <c r="H3" s="959"/>
      <c r="I3" s="959"/>
      <c r="J3" s="959"/>
      <c r="K3" s="959"/>
      <c r="L3" s="458"/>
      <c r="M3" s="493"/>
    </row>
    <row r="4" spans="1:13">
      <c r="A4" s="455"/>
      <c r="B4" s="455"/>
      <c r="C4" s="455"/>
      <c r="D4" s="1030"/>
      <c r="E4" s="455"/>
      <c r="F4" s="455"/>
      <c r="G4" s="455"/>
    </row>
    <row r="5" spans="1:13" ht="15.5">
      <c r="A5" s="1031" t="s">
        <v>899</v>
      </c>
      <c r="B5" s="1032"/>
      <c r="C5" s="959"/>
      <c r="D5" s="1033"/>
      <c r="E5" s="959"/>
      <c r="F5" s="959"/>
      <c r="G5" s="959"/>
      <c r="H5" s="458"/>
    </row>
    <row r="6" spans="1:13" ht="13">
      <c r="A6" s="1023" t="s">
        <v>886</v>
      </c>
      <c r="B6" s="1034"/>
      <c r="C6" s="1034"/>
      <c r="D6" s="1035"/>
      <c r="E6" s="1036"/>
      <c r="F6" s="1035"/>
      <c r="G6" s="1037"/>
      <c r="H6" s="458"/>
    </row>
    <row r="7" spans="1:13" s="455" customFormat="1" ht="13">
      <c r="A7" s="1024" t="s">
        <v>884</v>
      </c>
      <c r="B7" s="1025"/>
      <c r="C7" s="1025"/>
      <c r="D7" s="1026"/>
      <c r="E7" s="1026"/>
      <c r="F7" s="1027"/>
      <c r="G7" s="1028"/>
      <c r="H7" s="1029"/>
      <c r="M7" s="1030"/>
    </row>
    <row r="8" spans="1:13" s="459" customFormat="1"/>
    <row r="9" spans="1:13" ht="15.5">
      <c r="A9" s="739" t="s">
        <v>900</v>
      </c>
      <c r="B9" s="471"/>
      <c r="C9" s="471"/>
      <c r="D9" s="471"/>
      <c r="E9" s="471"/>
    </row>
    <row r="10" spans="1:13" ht="13">
      <c r="A10" s="487" t="s">
        <v>702</v>
      </c>
      <c r="B10" s="471"/>
      <c r="C10" s="471"/>
      <c r="D10" s="471"/>
      <c r="E10" s="471"/>
    </row>
    <row r="11" spans="1:13">
      <c r="A11" s="604" t="s">
        <v>303</v>
      </c>
      <c r="B11" s="471"/>
      <c r="C11" s="471"/>
      <c r="D11" s="471"/>
      <c r="E11" s="471"/>
    </row>
    <row r="12" spans="1:13">
      <c r="A12" s="604"/>
      <c r="B12" s="471"/>
      <c r="C12" s="471"/>
      <c r="D12" s="471"/>
      <c r="E12" s="471"/>
    </row>
    <row r="13" spans="1:13" ht="15.5">
      <c r="A13" s="739" t="s">
        <v>901</v>
      </c>
      <c r="B13" s="471"/>
      <c r="C13" s="471"/>
      <c r="D13" s="471"/>
      <c r="E13" s="471"/>
    </row>
    <row r="14" spans="1:13" ht="13">
      <c r="A14" s="487" t="s">
        <v>703</v>
      </c>
      <c r="B14" s="471"/>
      <c r="C14" s="471"/>
      <c r="D14" s="471"/>
      <c r="E14" s="471"/>
    </row>
    <row r="15" spans="1:13">
      <c r="A15" s="604" t="s">
        <v>303</v>
      </c>
      <c r="B15" s="471"/>
      <c r="C15" s="471"/>
      <c r="D15" s="471"/>
      <c r="E15" s="471"/>
    </row>
  </sheetData>
  <pageMargins left="0.7" right="0.7" top="0.75" bottom="0.75" header="0.3" footer="0.3"/>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X82"/>
  <sheetViews>
    <sheetView zoomScaleNormal="100" zoomScaleSheetLayoutView="145" workbookViewId="0">
      <pane xSplit="1" ySplit="5" topLeftCell="B6" activePane="bottomRight" state="frozen"/>
      <selection pane="topRight" activeCell="B1" sqref="B1"/>
      <selection pane="bottomLeft" activeCell="A6" sqref="A6"/>
      <selection pane="bottomRight"/>
    </sheetView>
  </sheetViews>
  <sheetFormatPr defaultColWidth="9.1796875" defaultRowHeight="12.5"/>
  <cols>
    <col min="1" max="1" width="34.54296875" style="39" customWidth="1"/>
    <col min="2" max="6" width="8.54296875" style="39" customWidth="1"/>
    <col min="7" max="7" width="6.7265625" style="39" customWidth="1"/>
    <col min="8" max="11" width="8.54296875" style="39" customWidth="1"/>
    <col min="12" max="12" width="8" style="39" customWidth="1"/>
    <col min="13" max="14" width="9.1796875" style="39"/>
    <col min="15" max="15" width="19.7265625" style="39" customWidth="1"/>
    <col min="16" max="20" width="9.1796875" style="39"/>
    <col min="21" max="21" width="10.81640625" style="39" bestFit="1" customWidth="1"/>
    <col min="22" max="16384" width="9.1796875" style="39"/>
  </cols>
  <sheetData>
    <row r="1" spans="1:24" s="50" customFormat="1" ht="19.5" customHeight="1" thickBot="1">
      <c r="A1" s="76" t="s">
        <v>816</v>
      </c>
      <c r="T1" s="39"/>
      <c r="U1" s="39"/>
      <c r="V1" s="39"/>
      <c r="W1" s="39"/>
      <c r="X1" s="39"/>
    </row>
    <row r="2" spans="1:24" ht="15" customHeight="1">
      <c r="A2" s="118"/>
      <c r="B2" s="1249" t="s">
        <v>321</v>
      </c>
      <c r="C2" s="1249"/>
      <c r="D2" s="1249"/>
      <c r="E2" s="1249"/>
      <c r="F2" s="1250" t="s">
        <v>11</v>
      </c>
      <c r="G2" s="186"/>
      <c r="H2" s="1249" t="s">
        <v>307</v>
      </c>
      <c r="I2" s="1249"/>
      <c r="J2" s="1249"/>
      <c r="K2" s="1249"/>
      <c r="L2" s="1250" t="s">
        <v>11</v>
      </c>
      <c r="T2" s="50"/>
      <c r="U2" s="50"/>
      <c r="V2" s="50"/>
      <c r="W2" s="50"/>
      <c r="X2" s="50"/>
    </row>
    <row r="3" spans="1:24" ht="27" customHeight="1">
      <c r="A3" s="119"/>
      <c r="B3" s="187" t="s">
        <v>89</v>
      </c>
      <c r="C3" s="187" t="s">
        <v>304</v>
      </c>
      <c r="D3" s="187" t="s">
        <v>305</v>
      </c>
      <c r="E3" s="187" t="s">
        <v>306</v>
      </c>
      <c r="F3" s="1251"/>
      <c r="G3" s="120"/>
      <c r="H3" s="187" t="s">
        <v>89</v>
      </c>
      <c r="I3" s="187" t="s">
        <v>304</v>
      </c>
      <c r="J3" s="187" t="s">
        <v>305</v>
      </c>
      <c r="K3" s="187" t="s">
        <v>306</v>
      </c>
      <c r="L3" s="1251"/>
    </row>
    <row r="4" spans="1:24" ht="15" customHeight="1">
      <c r="A4" s="121"/>
      <c r="B4" s="120"/>
      <c r="C4" s="120"/>
      <c r="D4" s="120"/>
      <c r="E4" s="122"/>
      <c r="F4" s="122"/>
      <c r="G4" s="122"/>
      <c r="H4" s="77"/>
      <c r="I4" s="123"/>
      <c r="J4" s="123"/>
      <c r="K4" s="124" t="s">
        <v>191</v>
      </c>
      <c r="L4" s="78"/>
    </row>
    <row r="5" spans="1:24" ht="15" customHeight="1">
      <c r="A5" s="121" t="s">
        <v>381</v>
      </c>
      <c r="B5" s="152">
        <v>33.5</v>
      </c>
      <c r="C5" s="152">
        <v>18</v>
      </c>
      <c r="D5" s="152">
        <v>26.5</v>
      </c>
      <c r="E5" s="152">
        <v>22.1</v>
      </c>
      <c r="F5" s="114">
        <v>9660</v>
      </c>
      <c r="G5" s="932"/>
      <c r="H5" s="152">
        <v>38</v>
      </c>
      <c r="I5" s="152">
        <v>18.899999999999999</v>
      </c>
      <c r="J5" s="152">
        <v>19</v>
      </c>
      <c r="K5" s="152">
        <v>24.1</v>
      </c>
      <c r="L5" s="114">
        <v>9610</v>
      </c>
      <c r="N5" s="1189"/>
    </row>
    <row r="6" spans="1:24" ht="15" customHeight="1">
      <c r="A6" s="122" t="s">
        <v>817</v>
      </c>
      <c r="B6" s="933"/>
      <c r="C6" s="933"/>
      <c r="D6" s="933"/>
      <c r="E6" s="933"/>
      <c r="F6" s="125"/>
      <c r="G6" s="934"/>
      <c r="H6" s="935"/>
      <c r="I6" s="934"/>
      <c r="J6" s="934"/>
      <c r="K6" s="934"/>
      <c r="L6" s="125"/>
      <c r="N6" s="1189"/>
    </row>
    <row r="7" spans="1:24" ht="15" customHeight="1">
      <c r="A7" s="126" t="s">
        <v>322</v>
      </c>
      <c r="B7" s="39">
        <v>32</v>
      </c>
      <c r="C7" s="39">
        <v>18</v>
      </c>
      <c r="D7" s="39">
        <v>26</v>
      </c>
      <c r="E7" s="39">
        <v>24</v>
      </c>
      <c r="F7" s="114">
        <v>4300</v>
      </c>
      <c r="G7" s="932"/>
      <c r="H7" s="39">
        <v>36</v>
      </c>
      <c r="I7" s="39">
        <v>20</v>
      </c>
      <c r="J7" s="39">
        <v>19</v>
      </c>
      <c r="K7" s="39">
        <v>25</v>
      </c>
      <c r="L7" s="114">
        <v>4280</v>
      </c>
      <c r="N7" s="1189"/>
    </row>
    <row r="8" spans="1:24" ht="15" customHeight="1">
      <c r="A8" s="126" t="s">
        <v>323</v>
      </c>
      <c r="B8" s="39">
        <v>35</v>
      </c>
      <c r="C8" s="39">
        <v>18</v>
      </c>
      <c r="D8" s="39">
        <v>27</v>
      </c>
      <c r="E8" s="39">
        <v>20</v>
      </c>
      <c r="F8" s="114">
        <v>5350</v>
      </c>
      <c r="G8" s="932"/>
      <c r="H8" s="39">
        <v>40</v>
      </c>
      <c r="I8" s="39">
        <v>18</v>
      </c>
      <c r="J8" s="39">
        <v>19</v>
      </c>
      <c r="K8" s="39">
        <v>23</v>
      </c>
      <c r="L8" s="114">
        <v>5330</v>
      </c>
      <c r="N8" s="1189"/>
    </row>
    <row r="9" spans="1:24" ht="15" customHeight="1">
      <c r="A9" s="673" t="s">
        <v>709</v>
      </c>
      <c r="B9" s="622" t="s">
        <v>311</v>
      </c>
      <c r="C9" s="622" t="s">
        <v>311</v>
      </c>
      <c r="D9" s="622" t="s">
        <v>311</v>
      </c>
      <c r="E9" s="622" t="s">
        <v>311</v>
      </c>
      <c r="F9" s="114">
        <v>0</v>
      </c>
      <c r="G9" s="941"/>
      <c r="H9" s="622" t="s">
        <v>311</v>
      </c>
      <c r="I9" s="622" t="s">
        <v>311</v>
      </c>
      <c r="J9" s="622" t="s">
        <v>311</v>
      </c>
      <c r="K9" s="622" t="s">
        <v>311</v>
      </c>
      <c r="L9" s="114">
        <v>0</v>
      </c>
      <c r="N9" s="1189"/>
    </row>
    <row r="10" spans="1:24" ht="15" customHeight="1">
      <c r="A10" s="673" t="s">
        <v>708</v>
      </c>
      <c r="B10" s="622" t="s">
        <v>311</v>
      </c>
      <c r="C10" s="622" t="s">
        <v>311</v>
      </c>
      <c r="D10" s="622" t="s">
        <v>311</v>
      </c>
      <c r="E10" s="622" t="s">
        <v>311</v>
      </c>
      <c r="F10" s="114">
        <v>0</v>
      </c>
      <c r="G10" s="941"/>
      <c r="H10" s="622" t="s">
        <v>311</v>
      </c>
      <c r="I10" s="622" t="s">
        <v>311</v>
      </c>
      <c r="J10" s="622" t="s">
        <v>311</v>
      </c>
      <c r="K10" s="622" t="s">
        <v>311</v>
      </c>
      <c r="L10" s="114">
        <v>0</v>
      </c>
      <c r="N10" s="1189"/>
    </row>
    <row r="11" spans="1:24" ht="15" customHeight="1">
      <c r="A11" s="122" t="s">
        <v>2</v>
      </c>
      <c r="B11" s="937"/>
      <c r="C11" s="938"/>
      <c r="D11" s="938"/>
      <c r="E11" s="938"/>
      <c r="F11" s="936"/>
      <c r="G11" s="934"/>
      <c r="H11" s="937"/>
      <c r="I11" s="938"/>
      <c r="J11" s="938"/>
      <c r="K11" s="938"/>
      <c r="L11" s="936"/>
      <c r="N11" s="1189"/>
    </row>
    <row r="12" spans="1:24" ht="15" customHeight="1">
      <c r="A12" s="126" t="s">
        <v>324</v>
      </c>
      <c r="B12" s="39">
        <v>22</v>
      </c>
      <c r="C12" s="39">
        <v>18</v>
      </c>
      <c r="D12" s="39">
        <v>37</v>
      </c>
      <c r="E12" s="39">
        <v>23</v>
      </c>
      <c r="F12" s="114">
        <v>190</v>
      </c>
      <c r="G12" s="932"/>
      <c r="H12" s="39">
        <v>35</v>
      </c>
      <c r="I12" s="39">
        <v>18</v>
      </c>
      <c r="J12" s="39">
        <v>23</v>
      </c>
      <c r="K12" s="39">
        <v>24</v>
      </c>
      <c r="L12" s="114">
        <v>190</v>
      </c>
      <c r="N12" s="1189"/>
    </row>
    <row r="13" spans="1:24" ht="15" customHeight="1">
      <c r="A13" s="126" t="s">
        <v>325</v>
      </c>
      <c r="B13" s="39">
        <v>23</v>
      </c>
      <c r="C13" s="39">
        <v>18</v>
      </c>
      <c r="D13" s="39">
        <v>31</v>
      </c>
      <c r="E13" s="39">
        <v>28</v>
      </c>
      <c r="F13" s="114">
        <v>1000</v>
      </c>
      <c r="G13" s="932"/>
      <c r="H13" s="39">
        <v>35</v>
      </c>
      <c r="I13" s="39">
        <v>22</v>
      </c>
      <c r="J13" s="39">
        <v>22</v>
      </c>
      <c r="K13" s="39">
        <v>21</v>
      </c>
      <c r="L13" s="114">
        <v>990</v>
      </c>
      <c r="N13" s="1189"/>
    </row>
    <row r="14" spans="1:24" ht="15" customHeight="1">
      <c r="A14" s="126" t="s">
        <v>326</v>
      </c>
      <c r="B14" s="39">
        <v>26</v>
      </c>
      <c r="C14" s="39">
        <v>20</v>
      </c>
      <c r="D14" s="39">
        <v>28</v>
      </c>
      <c r="E14" s="39">
        <v>27</v>
      </c>
      <c r="F14" s="114">
        <v>1480</v>
      </c>
      <c r="G14" s="932"/>
      <c r="H14" s="39">
        <v>33</v>
      </c>
      <c r="I14" s="39">
        <v>21</v>
      </c>
      <c r="J14" s="39">
        <v>20</v>
      </c>
      <c r="K14" s="39">
        <v>26</v>
      </c>
      <c r="L14" s="114">
        <v>1460</v>
      </c>
      <c r="N14" s="1189"/>
    </row>
    <row r="15" spans="1:24" ht="15" customHeight="1">
      <c r="A15" s="126" t="s">
        <v>327</v>
      </c>
      <c r="B15" s="39">
        <v>32</v>
      </c>
      <c r="C15" s="39">
        <v>18</v>
      </c>
      <c r="D15" s="39">
        <v>28</v>
      </c>
      <c r="E15" s="39">
        <v>22</v>
      </c>
      <c r="F15" s="114">
        <v>1350</v>
      </c>
      <c r="G15" s="932"/>
      <c r="H15" s="39">
        <v>30</v>
      </c>
      <c r="I15" s="39">
        <v>21</v>
      </c>
      <c r="J15" s="39">
        <v>19</v>
      </c>
      <c r="K15" s="39">
        <v>29</v>
      </c>
      <c r="L15" s="114">
        <v>1350</v>
      </c>
      <c r="N15" s="1189"/>
    </row>
    <row r="16" spans="1:24" ht="15" customHeight="1">
      <c r="A16" s="126" t="s">
        <v>328</v>
      </c>
      <c r="B16" s="39">
        <v>36</v>
      </c>
      <c r="C16" s="39">
        <v>19</v>
      </c>
      <c r="D16" s="39">
        <v>26</v>
      </c>
      <c r="E16" s="39">
        <v>19</v>
      </c>
      <c r="F16" s="114">
        <v>1660</v>
      </c>
      <c r="G16" s="932"/>
      <c r="H16" s="39">
        <v>36</v>
      </c>
      <c r="I16" s="39">
        <v>19</v>
      </c>
      <c r="J16" s="39">
        <v>18</v>
      </c>
      <c r="K16" s="39">
        <v>26</v>
      </c>
      <c r="L16" s="114">
        <v>1650</v>
      </c>
      <c r="N16" s="1189"/>
    </row>
    <row r="17" spans="1:14" ht="15" customHeight="1">
      <c r="A17" s="126" t="s">
        <v>329</v>
      </c>
      <c r="B17" s="39">
        <v>36</v>
      </c>
      <c r="C17" s="39">
        <v>17</v>
      </c>
      <c r="D17" s="39">
        <v>26</v>
      </c>
      <c r="E17" s="39">
        <v>21</v>
      </c>
      <c r="F17" s="114">
        <v>1670</v>
      </c>
      <c r="G17" s="932"/>
      <c r="H17" s="39">
        <v>39</v>
      </c>
      <c r="I17" s="39">
        <v>15</v>
      </c>
      <c r="J17" s="39">
        <v>20</v>
      </c>
      <c r="K17" s="39">
        <v>26</v>
      </c>
      <c r="L17" s="114">
        <v>1670</v>
      </c>
      <c r="N17" s="1189"/>
    </row>
    <row r="18" spans="1:14" ht="15" customHeight="1">
      <c r="A18" s="126" t="s">
        <v>330</v>
      </c>
      <c r="B18" s="39">
        <v>47</v>
      </c>
      <c r="C18" s="39">
        <v>16</v>
      </c>
      <c r="D18" s="39">
        <v>19</v>
      </c>
      <c r="E18" s="39">
        <v>19</v>
      </c>
      <c r="F18" s="114">
        <v>1500</v>
      </c>
      <c r="G18" s="932"/>
      <c r="H18" s="39">
        <v>50</v>
      </c>
      <c r="I18" s="39">
        <v>16</v>
      </c>
      <c r="J18" s="39">
        <v>15</v>
      </c>
      <c r="K18" s="39">
        <v>19</v>
      </c>
      <c r="L18" s="114">
        <v>1500</v>
      </c>
      <c r="N18" s="1189"/>
    </row>
    <row r="19" spans="1:14" ht="15" customHeight="1">
      <c r="A19" s="126" t="s">
        <v>331</v>
      </c>
      <c r="B19" s="39">
        <v>60</v>
      </c>
      <c r="C19" s="39">
        <v>14</v>
      </c>
      <c r="D19" s="39">
        <v>14</v>
      </c>
      <c r="E19" s="39">
        <v>12</v>
      </c>
      <c r="F19" s="114">
        <v>810</v>
      </c>
      <c r="G19" s="932"/>
      <c r="H19" s="39">
        <v>68</v>
      </c>
      <c r="I19" s="39">
        <v>9</v>
      </c>
      <c r="J19" s="39">
        <v>11</v>
      </c>
      <c r="K19" s="39">
        <v>11</v>
      </c>
      <c r="L19" s="114">
        <v>800</v>
      </c>
      <c r="N19" s="1189"/>
    </row>
    <row r="20" spans="1:14" ht="15" customHeight="1">
      <c r="A20" s="122" t="s">
        <v>726</v>
      </c>
      <c r="F20" s="114"/>
      <c r="G20" s="932"/>
      <c r="L20" s="114"/>
      <c r="N20" s="1189"/>
    </row>
    <row r="21" spans="1:14" ht="15" customHeight="1">
      <c r="A21" s="126" t="s">
        <v>718</v>
      </c>
      <c r="B21" s="39">
        <v>35</v>
      </c>
      <c r="C21" s="39">
        <v>18</v>
      </c>
      <c r="D21" s="39">
        <v>26</v>
      </c>
      <c r="E21" s="39">
        <v>21</v>
      </c>
      <c r="F21" s="114">
        <v>7550</v>
      </c>
      <c r="G21" s="932"/>
      <c r="H21" s="39">
        <v>39</v>
      </c>
      <c r="I21" s="39">
        <v>18</v>
      </c>
      <c r="J21" s="39">
        <v>19</v>
      </c>
      <c r="K21" s="39">
        <v>24</v>
      </c>
      <c r="L21" s="114">
        <v>7520</v>
      </c>
      <c r="N21" s="1189"/>
    </row>
    <row r="22" spans="1:14" ht="15" customHeight="1">
      <c r="A22" s="126" t="s">
        <v>719</v>
      </c>
      <c r="B22" s="39">
        <v>36</v>
      </c>
      <c r="C22" s="39">
        <v>16</v>
      </c>
      <c r="D22" s="39">
        <v>24</v>
      </c>
      <c r="E22" s="39">
        <v>24</v>
      </c>
      <c r="F22" s="114">
        <v>1270</v>
      </c>
      <c r="G22" s="932"/>
      <c r="H22" s="39">
        <v>35</v>
      </c>
      <c r="I22" s="39">
        <v>20</v>
      </c>
      <c r="J22" s="39">
        <v>18</v>
      </c>
      <c r="K22" s="39">
        <v>27</v>
      </c>
      <c r="L22" s="114">
        <v>1260</v>
      </c>
      <c r="N22" s="1189"/>
    </row>
    <row r="23" spans="1:14" ht="15" customHeight="1">
      <c r="A23" s="126" t="s">
        <v>721</v>
      </c>
      <c r="B23" s="39">
        <v>25</v>
      </c>
      <c r="C23" s="39">
        <v>14</v>
      </c>
      <c r="D23" s="39">
        <v>24</v>
      </c>
      <c r="E23" s="39">
        <v>37</v>
      </c>
      <c r="F23" s="114">
        <v>140</v>
      </c>
      <c r="G23" s="932"/>
      <c r="H23" s="39">
        <v>26</v>
      </c>
      <c r="I23" s="39">
        <v>25</v>
      </c>
      <c r="J23" s="39">
        <v>20</v>
      </c>
      <c r="K23" s="39">
        <v>29</v>
      </c>
      <c r="L23" s="114">
        <v>140</v>
      </c>
      <c r="N23" s="1189"/>
    </row>
    <row r="24" spans="1:14" ht="15" customHeight="1">
      <c r="A24" s="126" t="s">
        <v>720</v>
      </c>
      <c r="B24" s="39">
        <v>18</v>
      </c>
      <c r="C24" s="39">
        <v>18</v>
      </c>
      <c r="D24" s="39">
        <v>31</v>
      </c>
      <c r="E24" s="39">
        <v>33</v>
      </c>
      <c r="F24" s="114">
        <v>400</v>
      </c>
      <c r="G24" s="932"/>
      <c r="H24" s="39">
        <v>27</v>
      </c>
      <c r="I24" s="39">
        <v>24</v>
      </c>
      <c r="J24" s="39">
        <v>24</v>
      </c>
      <c r="K24" s="39">
        <v>26</v>
      </c>
      <c r="L24" s="114">
        <v>390</v>
      </c>
      <c r="N24" s="1189"/>
    </row>
    <row r="25" spans="1:14" ht="15" customHeight="1">
      <c r="A25" s="126" t="s">
        <v>722</v>
      </c>
      <c r="B25" s="39">
        <v>32</v>
      </c>
      <c r="C25" s="39">
        <v>29</v>
      </c>
      <c r="D25" s="39">
        <v>24</v>
      </c>
      <c r="E25" s="39">
        <v>15</v>
      </c>
      <c r="F25" s="114">
        <v>180</v>
      </c>
      <c r="G25" s="932"/>
      <c r="H25" s="39">
        <v>52</v>
      </c>
      <c r="I25" s="39">
        <v>20</v>
      </c>
      <c r="J25" s="39">
        <v>14</v>
      </c>
      <c r="K25" s="39">
        <v>13</v>
      </c>
      <c r="L25" s="114">
        <v>180</v>
      </c>
      <c r="N25" s="1189"/>
    </row>
    <row r="26" spans="1:14" ht="15" customHeight="1">
      <c r="A26" s="126" t="s">
        <v>37</v>
      </c>
      <c r="B26" s="39">
        <v>23</v>
      </c>
      <c r="C26" s="39">
        <v>18</v>
      </c>
      <c r="D26" s="39">
        <v>34</v>
      </c>
      <c r="E26" s="39">
        <v>25</v>
      </c>
      <c r="F26" s="114">
        <v>130</v>
      </c>
      <c r="G26" s="932"/>
      <c r="H26" s="39">
        <v>41</v>
      </c>
      <c r="I26" s="39">
        <v>21</v>
      </c>
      <c r="J26" s="39">
        <v>20</v>
      </c>
      <c r="K26" s="39">
        <v>18</v>
      </c>
      <c r="L26" s="114">
        <v>130</v>
      </c>
      <c r="N26" s="1189"/>
    </row>
    <row r="27" spans="1:14" ht="15" customHeight="1">
      <c r="A27" s="1190" t="s">
        <v>971</v>
      </c>
      <c r="F27" s="114"/>
      <c r="G27" s="932"/>
      <c r="L27" s="114"/>
      <c r="N27" s="1189"/>
    </row>
    <row r="28" spans="1:14" ht="15" customHeight="1">
      <c r="A28" s="126" t="s">
        <v>89</v>
      </c>
      <c r="B28" s="39">
        <v>31</v>
      </c>
      <c r="C28" s="39">
        <v>17</v>
      </c>
      <c r="D28" s="39">
        <v>28</v>
      </c>
      <c r="E28" s="39">
        <v>23</v>
      </c>
      <c r="F28" s="114">
        <v>5080</v>
      </c>
      <c r="G28" s="932"/>
      <c r="H28" s="39">
        <v>36</v>
      </c>
      <c r="I28" s="39">
        <v>19</v>
      </c>
      <c r="J28" s="39">
        <v>20</v>
      </c>
      <c r="K28" s="39">
        <v>25</v>
      </c>
      <c r="L28" s="114">
        <v>5040</v>
      </c>
      <c r="N28" s="1189"/>
    </row>
    <row r="29" spans="1:14" ht="15" customHeight="1">
      <c r="A29" s="126" t="s">
        <v>972</v>
      </c>
      <c r="B29" s="39">
        <v>41</v>
      </c>
      <c r="C29" s="39">
        <v>19</v>
      </c>
      <c r="D29" s="39">
        <v>22</v>
      </c>
      <c r="E29" s="39">
        <v>18</v>
      </c>
      <c r="F29" s="114">
        <v>2340</v>
      </c>
      <c r="G29" s="932"/>
      <c r="H29" s="39">
        <v>42</v>
      </c>
      <c r="I29" s="39">
        <v>17</v>
      </c>
      <c r="J29" s="39">
        <v>17</v>
      </c>
      <c r="K29" s="39">
        <v>23</v>
      </c>
      <c r="L29" s="114">
        <v>2330</v>
      </c>
      <c r="N29" s="1189"/>
    </row>
    <row r="30" spans="1:14" ht="15" customHeight="1">
      <c r="A30" s="126" t="s">
        <v>973</v>
      </c>
      <c r="B30" s="39">
        <v>31</v>
      </c>
      <c r="C30" s="39">
        <v>17</v>
      </c>
      <c r="D30" s="39">
        <v>28</v>
      </c>
      <c r="E30" s="39">
        <v>25</v>
      </c>
      <c r="F30" s="114">
        <v>1160</v>
      </c>
      <c r="G30" s="932"/>
      <c r="H30" s="39">
        <v>40</v>
      </c>
      <c r="I30" s="39">
        <v>20</v>
      </c>
      <c r="J30" s="39">
        <v>19</v>
      </c>
      <c r="K30" s="39">
        <v>22</v>
      </c>
      <c r="L30" s="114">
        <v>1160</v>
      </c>
      <c r="N30" s="1189"/>
    </row>
    <row r="31" spans="1:14" ht="15" customHeight="1">
      <c r="A31" s="126" t="s">
        <v>974</v>
      </c>
      <c r="B31" s="39">
        <v>39</v>
      </c>
      <c r="C31" s="39">
        <v>18</v>
      </c>
      <c r="D31" s="39">
        <v>21</v>
      </c>
      <c r="E31" s="39">
        <v>21</v>
      </c>
      <c r="F31" s="114">
        <v>860</v>
      </c>
      <c r="G31" s="932"/>
      <c r="H31" s="39">
        <v>37</v>
      </c>
      <c r="I31" s="39">
        <v>20</v>
      </c>
      <c r="J31" s="39">
        <v>19</v>
      </c>
      <c r="K31" s="39">
        <v>25</v>
      </c>
      <c r="L31" s="114">
        <v>860</v>
      </c>
      <c r="N31" s="1189"/>
    </row>
    <row r="32" spans="1:14" ht="15" customHeight="1">
      <c r="A32" s="126" t="s">
        <v>975</v>
      </c>
      <c r="B32" s="39">
        <v>32</v>
      </c>
      <c r="C32" s="39">
        <v>25</v>
      </c>
      <c r="D32" s="39">
        <v>28</v>
      </c>
      <c r="E32" s="39">
        <v>15</v>
      </c>
      <c r="F32" s="114">
        <v>100</v>
      </c>
      <c r="G32" s="932"/>
      <c r="H32" s="39">
        <v>52</v>
      </c>
      <c r="I32" s="39">
        <v>21</v>
      </c>
      <c r="J32" s="39">
        <v>12</v>
      </c>
      <c r="K32" s="39">
        <v>16</v>
      </c>
      <c r="L32" s="114">
        <v>100</v>
      </c>
      <c r="N32" s="1189"/>
    </row>
    <row r="33" spans="1:20" ht="15" customHeight="1">
      <c r="A33" s="126" t="s">
        <v>977</v>
      </c>
      <c r="B33" s="39">
        <v>34</v>
      </c>
      <c r="C33" s="39">
        <v>26</v>
      </c>
      <c r="D33" s="39">
        <v>26</v>
      </c>
      <c r="E33" s="39">
        <v>15</v>
      </c>
      <c r="F33" s="114">
        <v>130</v>
      </c>
      <c r="G33" s="932"/>
      <c r="H33" s="39">
        <v>40</v>
      </c>
      <c r="I33" s="39">
        <v>25</v>
      </c>
      <c r="J33" s="39">
        <v>17</v>
      </c>
      <c r="K33" s="39">
        <v>19</v>
      </c>
      <c r="L33" s="114">
        <v>120</v>
      </c>
    </row>
    <row r="34" spans="1:20" ht="15" customHeight="1">
      <c r="A34" s="1188" t="s">
        <v>968</v>
      </c>
      <c r="F34" s="114"/>
      <c r="G34" s="932"/>
      <c r="L34" s="114"/>
      <c r="N34" s="1189"/>
    </row>
    <row r="35" spans="1:20" ht="15" customHeight="1">
      <c r="A35" s="126" t="s">
        <v>969</v>
      </c>
      <c r="B35" s="39">
        <v>52</v>
      </c>
      <c r="C35" s="39">
        <v>14</v>
      </c>
      <c r="D35" s="39">
        <v>19</v>
      </c>
      <c r="E35" s="39">
        <v>14</v>
      </c>
      <c r="F35" s="114">
        <v>2820</v>
      </c>
      <c r="G35" s="932"/>
      <c r="H35" s="39">
        <v>59</v>
      </c>
      <c r="I35" s="39">
        <v>12</v>
      </c>
      <c r="J35" s="39">
        <v>12</v>
      </c>
      <c r="K35" s="39">
        <v>17</v>
      </c>
      <c r="L35" s="114">
        <v>2810</v>
      </c>
      <c r="N35" s="1189"/>
    </row>
    <row r="36" spans="1:20" ht="15" customHeight="1">
      <c r="A36" s="126" t="s">
        <v>970</v>
      </c>
      <c r="B36" s="39">
        <v>27</v>
      </c>
      <c r="C36" s="39">
        <v>19</v>
      </c>
      <c r="D36" s="39">
        <v>29</v>
      </c>
      <c r="E36" s="39">
        <v>24</v>
      </c>
      <c r="F36" s="114">
        <v>6800</v>
      </c>
      <c r="G36" s="932"/>
      <c r="H36" s="39">
        <v>31</v>
      </c>
      <c r="I36" s="39">
        <v>21</v>
      </c>
      <c r="J36" s="39">
        <v>21</v>
      </c>
      <c r="K36" s="39">
        <v>26</v>
      </c>
      <c r="L36" s="114">
        <v>6770</v>
      </c>
      <c r="N36" s="1189"/>
    </row>
    <row r="37" spans="1:20" ht="15" customHeight="1">
      <c r="A37" s="122" t="s">
        <v>42</v>
      </c>
      <c r="B37" s="937"/>
      <c r="C37" s="938"/>
      <c r="D37" s="938"/>
      <c r="E37" s="938"/>
      <c r="F37" s="125"/>
      <c r="G37" s="934"/>
      <c r="L37" s="125"/>
      <c r="N37" s="1189"/>
    </row>
    <row r="38" spans="1:20" ht="15" customHeight="1">
      <c r="A38" s="126" t="s">
        <v>332</v>
      </c>
      <c r="B38" s="39">
        <v>34</v>
      </c>
      <c r="C38" s="39">
        <v>19</v>
      </c>
      <c r="D38" s="39">
        <v>21</v>
      </c>
      <c r="E38" s="39">
        <v>26</v>
      </c>
      <c r="F38" s="114">
        <v>620</v>
      </c>
      <c r="G38" s="932"/>
      <c r="H38" s="39">
        <v>26</v>
      </c>
      <c r="I38" s="39">
        <v>22</v>
      </c>
      <c r="J38" s="39">
        <v>21</v>
      </c>
      <c r="K38" s="39">
        <v>30</v>
      </c>
      <c r="L38" s="114">
        <v>620</v>
      </c>
      <c r="N38" s="1189"/>
    </row>
    <row r="39" spans="1:20" ht="15" customHeight="1">
      <c r="A39" s="126" t="s">
        <v>333</v>
      </c>
      <c r="B39" s="39">
        <v>30</v>
      </c>
      <c r="C39" s="39">
        <v>19</v>
      </c>
      <c r="D39" s="39">
        <v>28</v>
      </c>
      <c r="E39" s="39">
        <v>23</v>
      </c>
      <c r="F39" s="114">
        <v>3160</v>
      </c>
      <c r="G39" s="932"/>
      <c r="H39" s="39">
        <v>33</v>
      </c>
      <c r="I39" s="39">
        <v>23</v>
      </c>
      <c r="J39" s="39">
        <v>20</v>
      </c>
      <c r="K39" s="39">
        <v>25</v>
      </c>
      <c r="L39" s="114">
        <v>3160</v>
      </c>
      <c r="N39" s="1189"/>
    </row>
    <row r="40" spans="1:20" ht="15" customHeight="1">
      <c r="A40" s="126" t="s">
        <v>334</v>
      </c>
      <c r="B40" s="39">
        <v>25</v>
      </c>
      <c r="C40" s="39">
        <v>20</v>
      </c>
      <c r="D40" s="39">
        <v>34</v>
      </c>
      <c r="E40" s="39">
        <v>22</v>
      </c>
      <c r="F40" s="114">
        <v>1030</v>
      </c>
      <c r="G40" s="932"/>
      <c r="H40" s="39">
        <v>31</v>
      </c>
      <c r="I40" s="39">
        <v>19</v>
      </c>
      <c r="J40" s="39">
        <v>23</v>
      </c>
      <c r="K40" s="39">
        <v>27</v>
      </c>
      <c r="L40" s="114">
        <v>1030</v>
      </c>
      <c r="N40" s="1189"/>
    </row>
    <row r="41" spans="1:20" ht="15" customHeight="1">
      <c r="A41" s="126" t="s">
        <v>335</v>
      </c>
      <c r="B41" s="39">
        <v>27</v>
      </c>
      <c r="C41" s="39">
        <v>14</v>
      </c>
      <c r="D41" s="39">
        <v>32</v>
      </c>
      <c r="E41" s="39">
        <v>26</v>
      </c>
      <c r="F41" s="114">
        <v>360</v>
      </c>
      <c r="G41" s="932"/>
      <c r="H41" s="39">
        <v>39</v>
      </c>
      <c r="I41" s="39">
        <v>16</v>
      </c>
      <c r="J41" s="39">
        <v>20</v>
      </c>
      <c r="K41" s="39">
        <v>26</v>
      </c>
      <c r="L41" s="114">
        <v>350</v>
      </c>
      <c r="N41" s="1189"/>
    </row>
    <row r="42" spans="1:20" ht="15" customHeight="1">
      <c r="A42" s="126" t="s">
        <v>336</v>
      </c>
      <c r="B42" s="39">
        <v>45</v>
      </c>
      <c r="C42" s="39">
        <v>16</v>
      </c>
      <c r="D42" s="39">
        <v>21</v>
      </c>
      <c r="E42" s="39">
        <v>19</v>
      </c>
      <c r="F42" s="114">
        <v>3260</v>
      </c>
      <c r="G42" s="932"/>
      <c r="H42" s="39">
        <v>48</v>
      </c>
      <c r="I42" s="39">
        <v>14</v>
      </c>
      <c r="J42" s="39">
        <v>17</v>
      </c>
      <c r="K42" s="39">
        <v>22</v>
      </c>
      <c r="L42" s="114">
        <v>3240</v>
      </c>
      <c r="N42" s="1189"/>
    </row>
    <row r="43" spans="1:20" ht="15" customHeight="1">
      <c r="A43" s="126" t="s">
        <v>337</v>
      </c>
      <c r="B43" s="39">
        <v>24</v>
      </c>
      <c r="C43" s="39">
        <v>16</v>
      </c>
      <c r="D43" s="39">
        <v>31</v>
      </c>
      <c r="E43" s="39">
        <v>29</v>
      </c>
      <c r="F43" s="114">
        <v>280</v>
      </c>
      <c r="G43" s="932"/>
      <c r="H43" s="39">
        <v>29</v>
      </c>
      <c r="I43" s="39">
        <v>19</v>
      </c>
      <c r="J43" s="39">
        <v>22</v>
      </c>
      <c r="K43" s="39">
        <v>31</v>
      </c>
      <c r="L43" s="114">
        <v>280</v>
      </c>
      <c r="N43" s="1189"/>
    </row>
    <row r="44" spans="1:20" ht="15" customHeight="1">
      <c r="A44" s="126" t="s">
        <v>338</v>
      </c>
      <c r="B44" s="39">
        <v>18</v>
      </c>
      <c r="C44" s="571">
        <v>17</v>
      </c>
      <c r="D44" s="571">
        <v>33</v>
      </c>
      <c r="E44" s="571">
        <v>32</v>
      </c>
      <c r="F44" s="114">
        <v>280</v>
      </c>
      <c r="G44" s="932"/>
      <c r="H44" s="39">
        <v>34</v>
      </c>
      <c r="I44" s="39">
        <v>23</v>
      </c>
      <c r="J44" s="39">
        <v>25</v>
      </c>
      <c r="K44" s="39">
        <v>18</v>
      </c>
      <c r="L44" s="114">
        <v>270</v>
      </c>
      <c r="N44" s="1189"/>
      <c r="T44" s="571"/>
    </row>
    <row r="45" spans="1:20" ht="15" customHeight="1">
      <c r="A45" s="126" t="s">
        <v>339</v>
      </c>
      <c r="B45" s="39">
        <v>52</v>
      </c>
      <c r="C45" s="571">
        <v>17</v>
      </c>
      <c r="D45" s="571">
        <v>16</v>
      </c>
      <c r="E45" s="571">
        <v>15</v>
      </c>
      <c r="F45" s="114">
        <v>500</v>
      </c>
      <c r="G45" s="932"/>
      <c r="H45" s="39">
        <v>73</v>
      </c>
      <c r="I45" s="39">
        <v>6</v>
      </c>
      <c r="J45" s="39">
        <v>5</v>
      </c>
      <c r="K45" s="39">
        <v>17</v>
      </c>
      <c r="L45" s="114">
        <v>500</v>
      </c>
      <c r="N45" s="1189"/>
      <c r="T45" s="571"/>
    </row>
    <row r="46" spans="1:20" ht="15" customHeight="1">
      <c r="A46" s="127" t="s">
        <v>43</v>
      </c>
      <c r="F46" s="125"/>
      <c r="G46" s="935"/>
      <c r="H46" s="937"/>
      <c r="I46" s="937"/>
      <c r="J46" s="937"/>
      <c r="K46" s="937"/>
      <c r="L46" s="125"/>
      <c r="N46" s="1189"/>
      <c r="O46" s="163"/>
    </row>
    <row r="47" spans="1:20" ht="15" customHeight="1">
      <c r="A47" s="126" t="s">
        <v>340</v>
      </c>
      <c r="B47" s="39">
        <v>32</v>
      </c>
      <c r="C47" s="39">
        <v>16</v>
      </c>
      <c r="D47" s="39">
        <v>24</v>
      </c>
      <c r="E47" s="39">
        <v>28</v>
      </c>
      <c r="F47" s="114">
        <v>890</v>
      </c>
      <c r="G47" s="932"/>
      <c r="H47" s="576">
        <v>45</v>
      </c>
      <c r="I47" s="576">
        <v>15</v>
      </c>
      <c r="J47" s="576">
        <v>18</v>
      </c>
      <c r="K47" s="576">
        <v>22</v>
      </c>
      <c r="L47" s="114">
        <v>880</v>
      </c>
      <c r="N47" s="1189"/>
      <c r="O47" s="114"/>
    </row>
    <row r="48" spans="1:20" ht="15" customHeight="1">
      <c r="A48" s="126" t="s">
        <v>341</v>
      </c>
      <c r="B48" s="39">
        <v>36</v>
      </c>
      <c r="C48" s="39">
        <v>17</v>
      </c>
      <c r="D48" s="39">
        <v>27</v>
      </c>
      <c r="E48" s="39">
        <v>20</v>
      </c>
      <c r="F48" s="114">
        <v>1400</v>
      </c>
      <c r="G48" s="932"/>
      <c r="H48" s="576">
        <v>46</v>
      </c>
      <c r="I48" s="576">
        <v>18</v>
      </c>
      <c r="J48" s="576">
        <v>15</v>
      </c>
      <c r="K48" s="576">
        <v>21</v>
      </c>
      <c r="L48" s="114">
        <v>1390</v>
      </c>
      <c r="N48" s="1189"/>
      <c r="O48" s="163"/>
    </row>
    <row r="49" spans="1:23" ht="15" customHeight="1">
      <c r="A49" s="126" t="s">
        <v>342</v>
      </c>
      <c r="B49" s="39">
        <v>39</v>
      </c>
      <c r="C49" s="39">
        <v>17</v>
      </c>
      <c r="D49" s="39">
        <v>25</v>
      </c>
      <c r="E49" s="39">
        <v>19</v>
      </c>
      <c r="F49" s="114">
        <v>1460</v>
      </c>
      <c r="G49" s="932"/>
      <c r="H49" s="576">
        <v>48</v>
      </c>
      <c r="I49" s="576">
        <v>16</v>
      </c>
      <c r="J49" s="576">
        <v>16</v>
      </c>
      <c r="K49" s="576">
        <v>19</v>
      </c>
      <c r="L49" s="114">
        <v>1450</v>
      </c>
      <c r="N49" s="1189"/>
      <c r="O49" s="163"/>
    </row>
    <row r="50" spans="1:23" ht="15" customHeight="1">
      <c r="A50" s="126" t="s">
        <v>343</v>
      </c>
      <c r="B50" s="39">
        <v>34</v>
      </c>
      <c r="C50" s="39">
        <v>18</v>
      </c>
      <c r="D50" s="39">
        <v>26</v>
      </c>
      <c r="E50" s="39">
        <v>21</v>
      </c>
      <c r="F50" s="114">
        <v>1180</v>
      </c>
      <c r="G50" s="932"/>
      <c r="H50" s="576">
        <v>43</v>
      </c>
      <c r="I50" s="576">
        <v>18</v>
      </c>
      <c r="J50" s="576">
        <v>18</v>
      </c>
      <c r="K50" s="576">
        <v>22</v>
      </c>
      <c r="L50" s="114">
        <v>1170</v>
      </c>
      <c r="N50" s="1189"/>
    </row>
    <row r="51" spans="1:23" ht="15" customHeight="1">
      <c r="A51" s="126" t="s">
        <v>344</v>
      </c>
      <c r="B51" s="39">
        <v>36</v>
      </c>
      <c r="C51" s="39">
        <v>16</v>
      </c>
      <c r="D51" s="39">
        <v>28</v>
      </c>
      <c r="E51" s="39">
        <v>20</v>
      </c>
      <c r="F51" s="114">
        <v>900</v>
      </c>
      <c r="G51" s="932"/>
      <c r="H51" s="576">
        <v>41</v>
      </c>
      <c r="I51" s="576">
        <v>17</v>
      </c>
      <c r="J51" s="576">
        <v>20</v>
      </c>
      <c r="K51" s="576">
        <v>22</v>
      </c>
      <c r="L51" s="114">
        <v>900</v>
      </c>
      <c r="N51" s="1189"/>
    </row>
    <row r="52" spans="1:23" ht="15" customHeight="1">
      <c r="A52" s="126" t="s">
        <v>345</v>
      </c>
      <c r="B52" s="39">
        <v>34</v>
      </c>
      <c r="C52" s="39">
        <v>18</v>
      </c>
      <c r="D52" s="39">
        <v>27</v>
      </c>
      <c r="E52" s="39">
        <v>21</v>
      </c>
      <c r="F52" s="114">
        <v>1360</v>
      </c>
      <c r="G52" s="932"/>
      <c r="H52" s="576">
        <v>35</v>
      </c>
      <c r="I52" s="576">
        <v>21</v>
      </c>
      <c r="J52" s="576">
        <v>19</v>
      </c>
      <c r="K52" s="576">
        <v>25</v>
      </c>
      <c r="L52" s="114">
        <v>1350</v>
      </c>
      <c r="N52" s="1189"/>
    </row>
    <row r="53" spans="1:23" ht="15" customHeight="1">
      <c r="A53" s="126" t="s">
        <v>345</v>
      </c>
      <c r="B53" s="39">
        <v>30</v>
      </c>
      <c r="C53" s="39">
        <v>21</v>
      </c>
      <c r="D53" s="39">
        <v>27</v>
      </c>
      <c r="E53" s="39">
        <v>23</v>
      </c>
      <c r="F53" s="114">
        <v>900</v>
      </c>
      <c r="G53" s="932"/>
      <c r="H53" s="576">
        <v>32</v>
      </c>
      <c r="I53" s="576">
        <v>20</v>
      </c>
      <c r="J53" s="576">
        <v>22</v>
      </c>
      <c r="K53" s="576">
        <v>26</v>
      </c>
      <c r="L53" s="114">
        <v>900</v>
      </c>
      <c r="N53" s="1189"/>
    </row>
    <row r="54" spans="1:23" ht="15" customHeight="1">
      <c r="A54" s="270" t="s">
        <v>717</v>
      </c>
      <c r="B54" s="39">
        <v>29</v>
      </c>
      <c r="C54" s="39">
        <v>20</v>
      </c>
      <c r="D54" s="39">
        <v>26</v>
      </c>
      <c r="E54" s="39">
        <v>25</v>
      </c>
      <c r="F54" s="114">
        <v>1190</v>
      </c>
      <c r="G54" s="932"/>
      <c r="H54" s="576">
        <v>25</v>
      </c>
      <c r="I54" s="576">
        <v>23</v>
      </c>
      <c r="J54" s="576">
        <v>22</v>
      </c>
      <c r="K54" s="576">
        <v>31</v>
      </c>
      <c r="L54" s="114">
        <v>1190</v>
      </c>
      <c r="N54" s="1189"/>
    </row>
    <row r="55" spans="1:23" ht="15" customHeight="1">
      <c r="A55" s="127" t="s">
        <v>818</v>
      </c>
      <c r="B55" s="937"/>
      <c r="C55" s="939"/>
      <c r="D55" s="939"/>
      <c r="E55" s="938"/>
      <c r="F55" s="125"/>
      <c r="G55" s="934"/>
      <c r="H55" s="574"/>
      <c r="I55" s="575"/>
      <c r="J55" s="575"/>
      <c r="K55" s="575"/>
      <c r="L55" s="125"/>
      <c r="N55" s="1189"/>
    </row>
    <row r="56" spans="1:23" ht="15" customHeight="1">
      <c r="A56" s="126" t="s">
        <v>346</v>
      </c>
      <c r="B56" s="576">
        <v>32</v>
      </c>
      <c r="C56" s="576">
        <v>16</v>
      </c>
      <c r="D56" s="576">
        <v>30</v>
      </c>
      <c r="E56" s="576">
        <v>21</v>
      </c>
      <c r="F56" s="114">
        <v>1790</v>
      </c>
      <c r="G56" s="932"/>
      <c r="H56" s="576">
        <v>49</v>
      </c>
      <c r="I56" s="576">
        <v>17</v>
      </c>
      <c r="J56" s="576">
        <v>16</v>
      </c>
      <c r="K56" s="576">
        <v>19</v>
      </c>
      <c r="L56" s="114">
        <v>1770</v>
      </c>
      <c r="N56" s="1189"/>
    </row>
    <row r="57" spans="1:23" ht="15" customHeight="1">
      <c r="A57" s="126" t="s">
        <v>732</v>
      </c>
      <c r="B57" s="576">
        <v>34</v>
      </c>
      <c r="C57" s="576">
        <v>19</v>
      </c>
      <c r="D57" s="576">
        <v>27</v>
      </c>
      <c r="E57" s="576">
        <v>20</v>
      </c>
      <c r="F57" s="114">
        <v>1970</v>
      </c>
      <c r="G57" s="932"/>
      <c r="H57" s="576">
        <v>42</v>
      </c>
      <c r="I57" s="576">
        <v>18</v>
      </c>
      <c r="J57" s="576">
        <v>19</v>
      </c>
      <c r="K57" s="576">
        <v>21</v>
      </c>
      <c r="L57" s="114">
        <v>1970</v>
      </c>
      <c r="N57" s="1189"/>
      <c r="P57" s="571"/>
      <c r="Q57" s="571"/>
      <c r="R57" s="571"/>
      <c r="T57" s="572"/>
      <c r="U57" s="573"/>
      <c r="V57" s="572"/>
      <c r="W57" s="573"/>
    </row>
    <row r="58" spans="1:23" ht="15" customHeight="1">
      <c r="A58" s="126" t="s">
        <v>733</v>
      </c>
      <c r="B58" s="576">
        <v>37</v>
      </c>
      <c r="C58" s="576">
        <v>16</v>
      </c>
      <c r="D58" s="576">
        <v>25</v>
      </c>
      <c r="E58" s="576">
        <v>22</v>
      </c>
      <c r="F58" s="114">
        <v>2080</v>
      </c>
      <c r="G58" s="932"/>
      <c r="H58" s="576">
        <v>36</v>
      </c>
      <c r="I58" s="576">
        <v>19</v>
      </c>
      <c r="J58" s="576">
        <v>19</v>
      </c>
      <c r="K58" s="576">
        <v>25</v>
      </c>
      <c r="L58" s="114">
        <v>2070</v>
      </c>
      <c r="N58" s="1189"/>
      <c r="P58" s="571"/>
      <c r="Q58" s="571"/>
      <c r="R58" s="571"/>
      <c r="T58" s="572"/>
      <c r="U58" s="573"/>
      <c r="V58" s="572"/>
      <c r="W58" s="573"/>
    </row>
    <row r="59" spans="1:23" ht="15" customHeight="1">
      <c r="A59" s="126" t="s">
        <v>734</v>
      </c>
      <c r="B59" s="576">
        <v>36</v>
      </c>
      <c r="C59" s="576">
        <v>18</v>
      </c>
      <c r="D59" s="576">
        <v>25</v>
      </c>
      <c r="E59" s="576">
        <v>21</v>
      </c>
      <c r="F59" s="114">
        <v>2040</v>
      </c>
      <c r="G59" s="932"/>
      <c r="H59" s="576">
        <v>33</v>
      </c>
      <c r="I59" s="576">
        <v>19</v>
      </c>
      <c r="J59" s="576">
        <v>20</v>
      </c>
      <c r="K59" s="576">
        <v>28</v>
      </c>
      <c r="L59" s="114">
        <v>2040</v>
      </c>
      <c r="N59" s="1189"/>
      <c r="P59" s="571"/>
      <c r="Q59" s="571"/>
      <c r="R59" s="571"/>
      <c r="T59" s="572"/>
      <c r="U59" s="573"/>
      <c r="V59" s="572"/>
      <c r="W59" s="573"/>
    </row>
    <row r="60" spans="1:23" ht="15" customHeight="1">
      <c r="A60" s="126" t="s">
        <v>347</v>
      </c>
      <c r="B60" s="576">
        <v>29</v>
      </c>
      <c r="C60" s="576">
        <v>20</v>
      </c>
      <c r="D60" s="576">
        <v>26</v>
      </c>
      <c r="E60" s="576">
        <v>25</v>
      </c>
      <c r="F60" s="114">
        <v>1790</v>
      </c>
      <c r="G60" s="932"/>
      <c r="H60" s="576">
        <v>30</v>
      </c>
      <c r="I60" s="576">
        <v>21</v>
      </c>
      <c r="J60" s="576">
        <v>22</v>
      </c>
      <c r="K60" s="576">
        <v>27</v>
      </c>
      <c r="L60" s="114">
        <v>1780</v>
      </c>
      <c r="N60" s="1189"/>
      <c r="P60" s="571"/>
      <c r="Q60" s="571"/>
      <c r="R60" s="571"/>
      <c r="T60" s="572"/>
      <c r="U60" s="573"/>
      <c r="V60" s="572"/>
      <c r="W60" s="573"/>
    </row>
    <row r="61" spans="1:23" ht="15" customHeight="1">
      <c r="A61" s="122" t="s">
        <v>96</v>
      </c>
      <c r="B61" s="574"/>
      <c r="C61" s="575"/>
      <c r="D61" s="575"/>
      <c r="E61" s="575"/>
      <c r="F61" s="125"/>
      <c r="G61" s="934"/>
      <c r="H61" s="574"/>
      <c r="I61" s="575"/>
      <c r="J61" s="575"/>
      <c r="K61" s="574"/>
      <c r="L61" s="125"/>
      <c r="N61" s="1189"/>
      <c r="P61" s="571"/>
    </row>
    <row r="62" spans="1:23" ht="15" customHeight="1">
      <c r="A62" s="126" t="s">
        <v>348</v>
      </c>
      <c r="B62" s="576">
        <v>22</v>
      </c>
      <c r="C62" s="576">
        <v>18</v>
      </c>
      <c r="D62" s="576">
        <v>31</v>
      </c>
      <c r="E62" s="576">
        <v>29</v>
      </c>
      <c r="F62" s="114">
        <v>2890</v>
      </c>
      <c r="G62" s="932"/>
      <c r="H62" s="576">
        <v>38</v>
      </c>
      <c r="I62" s="576">
        <v>20</v>
      </c>
      <c r="J62" s="576">
        <v>19</v>
      </c>
      <c r="K62" s="576">
        <v>23</v>
      </c>
      <c r="L62" s="114">
        <v>2860</v>
      </c>
      <c r="N62" s="1189"/>
      <c r="P62" s="571"/>
      <c r="Q62" s="571"/>
      <c r="R62" s="571"/>
      <c r="T62" s="572"/>
      <c r="U62" s="573"/>
      <c r="V62" s="572"/>
      <c r="W62" s="573"/>
    </row>
    <row r="63" spans="1:23" ht="15" customHeight="1">
      <c r="A63" s="126" t="s">
        <v>349</v>
      </c>
      <c r="B63" s="576">
        <v>36</v>
      </c>
      <c r="C63" s="576">
        <v>20</v>
      </c>
      <c r="D63" s="576">
        <v>26</v>
      </c>
      <c r="E63" s="576">
        <v>19</v>
      </c>
      <c r="F63" s="114">
        <v>3300</v>
      </c>
      <c r="G63" s="932"/>
      <c r="H63" s="576">
        <v>41</v>
      </c>
      <c r="I63" s="576">
        <v>19</v>
      </c>
      <c r="J63" s="576">
        <v>18</v>
      </c>
      <c r="K63" s="576">
        <v>23</v>
      </c>
      <c r="L63" s="114">
        <v>3290</v>
      </c>
      <c r="N63" s="1189"/>
    </row>
    <row r="64" spans="1:23" ht="15" customHeight="1">
      <c r="A64" s="126" t="s">
        <v>350</v>
      </c>
      <c r="B64" s="576">
        <v>34</v>
      </c>
      <c r="C64" s="576">
        <v>20</v>
      </c>
      <c r="D64" s="576">
        <v>27</v>
      </c>
      <c r="E64" s="576">
        <v>19</v>
      </c>
      <c r="F64" s="114">
        <v>860</v>
      </c>
      <c r="G64" s="932"/>
      <c r="H64" s="576">
        <v>35</v>
      </c>
      <c r="I64" s="576">
        <v>19</v>
      </c>
      <c r="J64" s="576">
        <v>19</v>
      </c>
      <c r="K64" s="576">
        <v>26</v>
      </c>
      <c r="L64" s="114">
        <v>850</v>
      </c>
      <c r="N64" s="1189"/>
      <c r="O64" s="163"/>
    </row>
    <row r="65" spans="1:15" ht="15" customHeight="1">
      <c r="A65" s="126" t="s">
        <v>351</v>
      </c>
      <c r="B65" s="576">
        <v>37</v>
      </c>
      <c r="C65" s="576">
        <v>18</v>
      </c>
      <c r="D65" s="576">
        <v>24</v>
      </c>
      <c r="E65" s="576">
        <v>21</v>
      </c>
      <c r="F65" s="114">
        <v>570</v>
      </c>
      <c r="G65" s="932"/>
      <c r="H65" s="576">
        <v>40</v>
      </c>
      <c r="I65" s="576">
        <v>19</v>
      </c>
      <c r="J65" s="576">
        <v>18</v>
      </c>
      <c r="K65" s="576">
        <v>23</v>
      </c>
      <c r="L65" s="114">
        <v>570</v>
      </c>
      <c r="N65" s="1189"/>
      <c r="O65" s="163"/>
    </row>
    <row r="66" spans="1:15" ht="15" customHeight="1">
      <c r="A66" s="126" t="s">
        <v>352</v>
      </c>
      <c r="B66" s="576">
        <v>47</v>
      </c>
      <c r="C66" s="576">
        <v>15</v>
      </c>
      <c r="D66" s="576">
        <v>20</v>
      </c>
      <c r="E66" s="576">
        <v>17</v>
      </c>
      <c r="F66" s="114">
        <v>1030</v>
      </c>
      <c r="G66" s="932"/>
      <c r="H66" s="576">
        <v>33</v>
      </c>
      <c r="I66" s="576">
        <v>17</v>
      </c>
      <c r="J66" s="576">
        <v>20</v>
      </c>
      <c r="K66" s="576">
        <v>30</v>
      </c>
      <c r="L66" s="114">
        <v>1030</v>
      </c>
      <c r="N66" s="1189"/>
      <c r="O66" s="163"/>
    </row>
    <row r="67" spans="1:15" ht="15" customHeight="1">
      <c r="A67" s="126" t="s">
        <v>353</v>
      </c>
      <c r="B67" s="576">
        <v>55</v>
      </c>
      <c r="C67" s="576">
        <v>11</v>
      </c>
      <c r="D67" s="576">
        <v>15</v>
      </c>
      <c r="E67" s="576">
        <v>19</v>
      </c>
      <c r="F67" s="114">
        <v>1010</v>
      </c>
      <c r="G67" s="932"/>
      <c r="H67" s="576">
        <v>37</v>
      </c>
      <c r="I67" s="576">
        <v>16</v>
      </c>
      <c r="J67" s="576">
        <v>20</v>
      </c>
      <c r="K67" s="576">
        <v>27</v>
      </c>
      <c r="L67" s="114">
        <v>1010</v>
      </c>
      <c r="N67" s="1189"/>
      <c r="O67" s="163"/>
    </row>
    <row r="68" spans="1:15" ht="15" customHeight="1">
      <c r="A68" s="122" t="s">
        <v>558</v>
      </c>
      <c r="B68" s="574"/>
      <c r="C68" s="575"/>
      <c r="D68" s="575"/>
      <c r="E68" s="575"/>
      <c r="F68" s="125"/>
      <c r="G68" s="934"/>
      <c r="H68" s="574"/>
      <c r="I68" s="575"/>
      <c r="J68" s="575"/>
      <c r="K68" s="575"/>
      <c r="L68" s="125"/>
      <c r="N68" s="1189"/>
      <c r="O68" s="163"/>
    </row>
    <row r="69" spans="1:15" ht="15" customHeight="1">
      <c r="A69" s="126" t="s">
        <v>354</v>
      </c>
      <c r="B69" s="576">
        <v>40</v>
      </c>
      <c r="C69" s="576">
        <v>21</v>
      </c>
      <c r="D69" s="576">
        <v>22</v>
      </c>
      <c r="E69" s="576">
        <v>18</v>
      </c>
      <c r="F69" s="114">
        <v>3810</v>
      </c>
      <c r="G69" s="932"/>
      <c r="H69" s="576">
        <v>33</v>
      </c>
      <c r="I69" s="576">
        <v>20</v>
      </c>
      <c r="J69" s="576">
        <v>19</v>
      </c>
      <c r="K69" s="576">
        <v>28</v>
      </c>
      <c r="L69" s="114">
        <v>3810</v>
      </c>
      <c r="N69" s="1189"/>
    </row>
    <row r="70" spans="1:15" ht="15" customHeight="1">
      <c r="A70" s="126" t="s">
        <v>355</v>
      </c>
      <c r="B70" s="576">
        <v>29</v>
      </c>
      <c r="C70" s="576">
        <v>21</v>
      </c>
      <c r="D70" s="576">
        <v>29</v>
      </c>
      <c r="E70" s="576">
        <v>21</v>
      </c>
      <c r="F70" s="114">
        <v>1580</v>
      </c>
      <c r="G70" s="932"/>
      <c r="H70" s="576">
        <v>31</v>
      </c>
      <c r="I70" s="576">
        <v>21</v>
      </c>
      <c r="J70" s="576">
        <v>24</v>
      </c>
      <c r="K70" s="576">
        <v>24</v>
      </c>
      <c r="L70" s="114">
        <v>1570</v>
      </c>
      <c r="N70" s="1189"/>
    </row>
    <row r="71" spans="1:15" ht="15" customHeight="1">
      <c r="A71" s="126" t="s">
        <v>356</v>
      </c>
      <c r="B71" s="576">
        <v>31</v>
      </c>
      <c r="C71" s="576">
        <v>15</v>
      </c>
      <c r="D71" s="576">
        <v>32</v>
      </c>
      <c r="E71" s="576">
        <v>22</v>
      </c>
      <c r="F71" s="114">
        <v>670</v>
      </c>
      <c r="G71" s="932"/>
      <c r="H71" s="576">
        <v>36</v>
      </c>
      <c r="I71" s="576">
        <v>19</v>
      </c>
      <c r="J71" s="576">
        <v>25</v>
      </c>
      <c r="K71" s="576">
        <v>20</v>
      </c>
      <c r="L71" s="114">
        <v>660</v>
      </c>
      <c r="N71" s="1189"/>
    </row>
    <row r="72" spans="1:15" ht="15" customHeight="1">
      <c r="A72" s="126" t="s">
        <v>357</v>
      </c>
      <c r="B72" s="576">
        <v>30</v>
      </c>
      <c r="C72" s="576">
        <v>12</v>
      </c>
      <c r="D72" s="576">
        <v>25</v>
      </c>
      <c r="E72" s="576">
        <v>34</v>
      </c>
      <c r="F72" s="114">
        <v>250</v>
      </c>
      <c r="G72" s="932"/>
      <c r="H72" s="576">
        <v>47</v>
      </c>
      <c r="I72" s="576">
        <v>18</v>
      </c>
      <c r="J72" s="576">
        <v>12</v>
      </c>
      <c r="K72" s="576">
        <v>24</v>
      </c>
      <c r="L72" s="114">
        <v>240</v>
      </c>
      <c r="N72" s="1189"/>
    </row>
    <row r="73" spans="1:15" ht="15" customHeight="1" thickBot="1">
      <c r="A73" s="128" t="s">
        <v>358</v>
      </c>
      <c r="B73" s="164">
        <v>27</v>
      </c>
      <c r="C73" s="164">
        <v>13</v>
      </c>
      <c r="D73" s="164">
        <v>30</v>
      </c>
      <c r="E73" s="164">
        <v>31</v>
      </c>
      <c r="F73" s="113">
        <v>440</v>
      </c>
      <c r="G73" s="940"/>
      <c r="H73" s="578">
        <v>39</v>
      </c>
      <c r="I73" s="578">
        <v>20</v>
      </c>
      <c r="J73" s="578">
        <v>17</v>
      </c>
      <c r="K73" s="578">
        <v>24</v>
      </c>
      <c r="L73" s="113">
        <v>440</v>
      </c>
      <c r="N73" s="1189"/>
    </row>
    <row r="74" spans="1:15">
      <c r="A74" s="748" t="s">
        <v>359</v>
      </c>
      <c r="B74" s="79"/>
      <c r="C74" s="79"/>
      <c r="D74" s="80"/>
      <c r="E74" s="80"/>
      <c r="F74" s="80"/>
      <c r="G74" s="80"/>
      <c r="H74" s="80"/>
      <c r="I74" s="80"/>
      <c r="J74" s="80"/>
      <c r="K74" s="80"/>
      <c r="L74" s="80"/>
    </row>
    <row r="75" spans="1:15" ht="13.5">
      <c r="A75" s="749" t="s">
        <v>779</v>
      </c>
      <c r="B75" s="81"/>
      <c r="C75" s="82"/>
      <c r="D75" s="82"/>
      <c r="E75" s="82"/>
      <c r="F75" s="82"/>
      <c r="G75" s="82"/>
      <c r="H75" s="77"/>
      <c r="I75" s="77"/>
      <c r="J75" s="77"/>
      <c r="K75" s="77"/>
      <c r="L75" s="77"/>
    </row>
    <row r="76" spans="1:15">
      <c r="A76" s="750" t="s">
        <v>819</v>
      </c>
    </row>
    <row r="77" spans="1:15">
      <c r="A77" s="750"/>
    </row>
    <row r="78" spans="1:15">
      <c r="A78" s="750"/>
    </row>
    <row r="81" ht="13.5" customHeight="1"/>
    <row r="82" ht="13.5" customHeight="1"/>
  </sheetData>
  <mergeCells count="4">
    <mergeCell ref="B2:E2"/>
    <mergeCell ref="H2:K2"/>
    <mergeCell ref="L2:L3"/>
    <mergeCell ref="F2:F3"/>
  </mergeCells>
  <pageMargins left="0.7" right="0.7" top="0.75" bottom="0.75" header="0.3" footer="0.3"/>
  <pageSetup paperSize="9" scale="7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148"/>
  <sheetViews>
    <sheetView zoomScaleNormal="100" workbookViewId="0"/>
  </sheetViews>
  <sheetFormatPr defaultColWidth="9.1796875" defaultRowHeight="12.5"/>
  <cols>
    <col min="1" max="1" width="35.453125" style="51" customWidth="1"/>
    <col min="2" max="14" width="9.1796875" style="51"/>
    <col min="15" max="15" width="9.1796875" style="943"/>
    <col min="16" max="22" width="9.1796875" style="51"/>
    <col min="23" max="23" width="9.81640625" style="51" bestFit="1" customWidth="1"/>
    <col min="24" max="16384" width="9.1796875" style="51"/>
  </cols>
  <sheetData>
    <row r="1" spans="1:15" ht="19.5" customHeight="1" thickBot="1">
      <c r="A1" s="76" t="s">
        <v>820</v>
      </c>
      <c r="B1" s="50"/>
      <c r="C1" s="50"/>
      <c r="D1" s="50"/>
      <c r="E1" s="50"/>
      <c r="F1" s="50"/>
      <c r="G1" s="50"/>
      <c r="H1" s="50"/>
      <c r="I1" s="50"/>
      <c r="J1" s="50"/>
      <c r="K1" s="50"/>
      <c r="L1" s="50"/>
    </row>
    <row r="2" spans="1:15" ht="13.5" customHeight="1">
      <c r="A2" s="118"/>
      <c r="B2" s="1249" t="s">
        <v>539</v>
      </c>
      <c r="C2" s="1249"/>
      <c r="D2" s="1249"/>
      <c r="E2" s="1249"/>
      <c r="F2" s="1250" t="s">
        <v>11</v>
      </c>
      <c r="G2" s="186"/>
      <c r="H2" s="1249" t="s">
        <v>540</v>
      </c>
      <c r="I2" s="1249"/>
      <c r="J2" s="1249"/>
      <c r="K2" s="1249"/>
      <c r="L2" s="1250" t="s">
        <v>11</v>
      </c>
    </row>
    <row r="3" spans="1:15" ht="13">
      <c r="A3" s="119"/>
      <c r="B3" s="187" t="s">
        <v>89</v>
      </c>
      <c r="C3" s="187" t="s">
        <v>304</v>
      </c>
      <c r="D3" s="187" t="s">
        <v>305</v>
      </c>
      <c r="E3" s="187" t="s">
        <v>306</v>
      </c>
      <c r="F3" s="1251"/>
      <c r="G3" s="120"/>
      <c r="H3" s="187" t="s">
        <v>89</v>
      </c>
      <c r="I3" s="187" t="s">
        <v>304</v>
      </c>
      <c r="J3" s="187" t="s">
        <v>305</v>
      </c>
      <c r="K3" s="187" t="s">
        <v>306</v>
      </c>
      <c r="L3" s="1251"/>
    </row>
    <row r="4" spans="1:15" ht="13">
      <c r="A4" s="121"/>
      <c r="B4" s="120"/>
      <c r="C4" s="120"/>
      <c r="D4" s="120"/>
      <c r="E4" s="122"/>
      <c r="F4" s="122"/>
      <c r="G4" s="122"/>
      <c r="H4" s="77"/>
      <c r="I4" s="123"/>
      <c r="J4" s="123"/>
      <c r="K4" s="124" t="s">
        <v>191</v>
      </c>
      <c r="L4" s="78"/>
    </row>
    <row r="5" spans="1:15" ht="13">
      <c r="A5" s="121" t="s">
        <v>381</v>
      </c>
      <c r="B5" s="129">
        <v>95.1</v>
      </c>
      <c r="C5" s="129">
        <v>1.8</v>
      </c>
      <c r="D5" s="129">
        <v>2.2000000000000002</v>
      </c>
      <c r="E5" s="129">
        <v>1</v>
      </c>
      <c r="F5" s="113">
        <v>9750</v>
      </c>
      <c r="G5" s="101"/>
      <c r="H5" s="51">
        <v>94.3</v>
      </c>
      <c r="I5" s="51">
        <v>3.3</v>
      </c>
      <c r="J5" s="51">
        <v>1.7</v>
      </c>
      <c r="K5" s="51">
        <v>0.7</v>
      </c>
      <c r="L5" s="113">
        <v>9750</v>
      </c>
      <c r="O5" s="1191"/>
    </row>
    <row r="6" spans="1:15" ht="13">
      <c r="A6" s="122" t="s">
        <v>1</v>
      </c>
      <c r="B6" s="40"/>
      <c r="C6" s="40"/>
      <c r="D6" s="40"/>
      <c r="E6" s="40"/>
      <c r="F6" s="114"/>
      <c r="G6" s="161"/>
      <c r="H6" s="366"/>
      <c r="I6" s="366"/>
      <c r="J6" s="366"/>
      <c r="K6" s="366"/>
      <c r="L6" s="114"/>
      <c r="O6" s="1191"/>
    </row>
    <row r="7" spans="1:15" ht="13">
      <c r="A7" s="126" t="s">
        <v>322</v>
      </c>
      <c r="B7" s="51">
        <v>93</v>
      </c>
      <c r="C7" s="51">
        <v>2</v>
      </c>
      <c r="D7" s="51">
        <v>3</v>
      </c>
      <c r="E7" s="51">
        <v>1</v>
      </c>
      <c r="F7" s="114">
        <v>4350</v>
      </c>
      <c r="G7" s="101"/>
      <c r="H7" s="51">
        <v>92</v>
      </c>
      <c r="I7" s="51">
        <v>4</v>
      </c>
      <c r="J7" s="51">
        <v>2</v>
      </c>
      <c r="K7" s="51">
        <v>1</v>
      </c>
      <c r="L7" s="114">
        <v>4350</v>
      </c>
      <c r="M7" s="366"/>
      <c r="O7" s="1191"/>
    </row>
    <row r="8" spans="1:15" ht="13">
      <c r="A8" s="126" t="s">
        <v>323</v>
      </c>
      <c r="B8" s="51">
        <v>97</v>
      </c>
      <c r="C8" s="51">
        <v>1</v>
      </c>
      <c r="D8" s="51">
        <v>1</v>
      </c>
      <c r="E8" s="51">
        <v>1</v>
      </c>
      <c r="F8" s="114">
        <v>5400</v>
      </c>
      <c r="G8" s="101"/>
      <c r="H8" s="51">
        <v>96</v>
      </c>
      <c r="I8" s="51">
        <v>2</v>
      </c>
      <c r="J8" s="51">
        <v>1</v>
      </c>
      <c r="K8" s="51">
        <v>0</v>
      </c>
      <c r="L8" s="114">
        <v>5400</v>
      </c>
      <c r="O8" s="1191"/>
    </row>
    <row r="9" spans="1:15" ht="13">
      <c r="A9" s="673" t="s">
        <v>709</v>
      </c>
      <c r="B9" s="622" t="s">
        <v>311</v>
      </c>
      <c r="C9" s="622" t="s">
        <v>311</v>
      </c>
      <c r="D9" s="622" t="s">
        <v>311</v>
      </c>
      <c r="E9" s="622" t="s">
        <v>311</v>
      </c>
      <c r="F9" s="114">
        <v>0</v>
      </c>
      <c r="G9" s="941"/>
      <c r="H9" s="622" t="s">
        <v>311</v>
      </c>
      <c r="I9" s="622" t="s">
        <v>311</v>
      </c>
      <c r="J9" s="622" t="s">
        <v>311</v>
      </c>
      <c r="K9" s="622" t="s">
        <v>311</v>
      </c>
      <c r="L9" s="114">
        <v>0</v>
      </c>
      <c r="O9" s="1191"/>
    </row>
    <row r="10" spans="1:15" ht="13">
      <c r="A10" s="673" t="s">
        <v>708</v>
      </c>
      <c r="B10" s="622" t="s">
        <v>311</v>
      </c>
      <c r="C10" s="622" t="s">
        <v>311</v>
      </c>
      <c r="D10" s="622" t="s">
        <v>311</v>
      </c>
      <c r="E10" s="622" t="s">
        <v>311</v>
      </c>
      <c r="F10" s="114">
        <v>0</v>
      </c>
      <c r="G10" s="941"/>
      <c r="H10" s="622" t="s">
        <v>311</v>
      </c>
      <c r="I10" s="622" t="s">
        <v>311</v>
      </c>
      <c r="J10" s="622" t="s">
        <v>311</v>
      </c>
      <c r="K10" s="622" t="s">
        <v>311</v>
      </c>
      <c r="L10" s="114">
        <v>0</v>
      </c>
      <c r="O10" s="1191"/>
    </row>
    <row r="11" spans="1:15" ht="13">
      <c r="A11" s="122" t="s">
        <v>2</v>
      </c>
      <c r="B11" s="937"/>
      <c r="C11" s="938"/>
      <c r="D11" s="938"/>
      <c r="E11" s="938"/>
      <c r="F11" s="114"/>
      <c r="G11" s="161"/>
      <c r="H11" s="366"/>
      <c r="I11" s="366"/>
      <c r="J11" s="366"/>
      <c r="K11" s="366"/>
      <c r="L11" s="114"/>
      <c r="O11" s="1191"/>
    </row>
    <row r="12" spans="1:15" ht="13">
      <c r="A12" s="126" t="s">
        <v>324</v>
      </c>
      <c r="B12" s="576">
        <v>89</v>
      </c>
      <c r="C12" s="576">
        <v>4</v>
      </c>
      <c r="D12" s="576">
        <v>3</v>
      </c>
      <c r="E12" s="576">
        <v>3</v>
      </c>
      <c r="F12" s="114">
        <v>200</v>
      </c>
      <c r="G12" s="101"/>
      <c r="H12" s="51">
        <v>89</v>
      </c>
      <c r="I12" s="51">
        <v>5</v>
      </c>
      <c r="J12" s="51">
        <v>3</v>
      </c>
      <c r="K12" s="51">
        <v>3</v>
      </c>
      <c r="L12" s="114">
        <v>200</v>
      </c>
      <c r="O12" s="1191"/>
    </row>
    <row r="13" spans="1:15" ht="13">
      <c r="A13" s="126" t="s">
        <v>325</v>
      </c>
      <c r="B13" s="576">
        <v>93</v>
      </c>
      <c r="C13" s="576">
        <v>2</v>
      </c>
      <c r="D13" s="576">
        <v>3</v>
      </c>
      <c r="E13" s="576">
        <v>2</v>
      </c>
      <c r="F13" s="114">
        <v>1020</v>
      </c>
      <c r="G13" s="101"/>
      <c r="H13" s="51">
        <v>94</v>
      </c>
      <c r="I13" s="51">
        <v>3</v>
      </c>
      <c r="J13" s="51">
        <v>2</v>
      </c>
      <c r="K13" s="51">
        <v>1</v>
      </c>
      <c r="L13" s="114">
        <v>1010</v>
      </c>
      <c r="O13" s="1191"/>
    </row>
    <row r="14" spans="1:15" ht="13">
      <c r="A14" s="126" t="s">
        <v>326</v>
      </c>
      <c r="B14" s="576">
        <v>95</v>
      </c>
      <c r="C14" s="576">
        <v>2</v>
      </c>
      <c r="D14" s="576">
        <v>2</v>
      </c>
      <c r="E14" s="576">
        <v>1</v>
      </c>
      <c r="F14" s="114">
        <v>1490</v>
      </c>
      <c r="G14" s="101"/>
      <c r="H14" s="51">
        <v>95</v>
      </c>
      <c r="I14" s="51">
        <v>3</v>
      </c>
      <c r="J14" s="51">
        <v>2</v>
      </c>
      <c r="K14" s="51">
        <v>0</v>
      </c>
      <c r="L14" s="114">
        <v>1490</v>
      </c>
      <c r="O14" s="1191"/>
    </row>
    <row r="15" spans="1:15" ht="13">
      <c r="A15" s="126" t="s">
        <v>327</v>
      </c>
      <c r="B15" s="576">
        <v>93</v>
      </c>
      <c r="C15" s="576">
        <v>3</v>
      </c>
      <c r="D15" s="576">
        <v>3</v>
      </c>
      <c r="E15" s="576">
        <v>2</v>
      </c>
      <c r="F15" s="114">
        <v>1380</v>
      </c>
      <c r="G15" s="101"/>
      <c r="H15" s="51">
        <v>90</v>
      </c>
      <c r="I15" s="51">
        <v>7</v>
      </c>
      <c r="J15" s="51">
        <v>2</v>
      </c>
      <c r="K15" s="51">
        <v>1</v>
      </c>
      <c r="L15" s="114">
        <v>1380</v>
      </c>
      <c r="O15" s="1191"/>
    </row>
    <row r="16" spans="1:15" ht="13">
      <c r="A16" s="126" t="s">
        <v>328</v>
      </c>
      <c r="B16" s="576">
        <v>96</v>
      </c>
      <c r="C16" s="576">
        <v>1</v>
      </c>
      <c r="D16" s="576">
        <v>2</v>
      </c>
      <c r="E16" s="576">
        <v>1</v>
      </c>
      <c r="F16" s="114">
        <v>1660</v>
      </c>
      <c r="G16" s="101"/>
      <c r="H16" s="51">
        <v>94</v>
      </c>
      <c r="I16" s="51">
        <v>4</v>
      </c>
      <c r="J16" s="51">
        <v>2</v>
      </c>
      <c r="K16" s="51">
        <v>1</v>
      </c>
      <c r="L16" s="114">
        <v>1670</v>
      </c>
      <c r="O16" s="1191"/>
    </row>
    <row r="17" spans="1:22" ht="13">
      <c r="A17" s="126" t="s">
        <v>329</v>
      </c>
      <c r="B17" s="576">
        <v>97</v>
      </c>
      <c r="C17" s="576">
        <v>1</v>
      </c>
      <c r="D17" s="576">
        <v>1</v>
      </c>
      <c r="E17" s="576">
        <v>0</v>
      </c>
      <c r="F17" s="114">
        <v>1680</v>
      </c>
      <c r="G17" s="101"/>
      <c r="H17" s="51">
        <v>96</v>
      </c>
      <c r="I17" s="51">
        <v>2</v>
      </c>
      <c r="J17" s="51">
        <v>1</v>
      </c>
      <c r="K17" s="51">
        <v>0</v>
      </c>
      <c r="L17" s="114">
        <v>1680</v>
      </c>
      <c r="O17" s="1191"/>
      <c r="U17" s="152"/>
      <c r="V17" s="155"/>
    </row>
    <row r="18" spans="1:22" ht="13">
      <c r="A18" s="126" t="s">
        <v>330</v>
      </c>
      <c r="B18" s="576">
        <v>98</v>
      </c>
      <c r="C18" s="576">
        <v>1</v>
      </c>
      <c r="D18" s="576">
        <v>1</v>
      </c>
      <c r="E18" s="576">
        <v>0</v>
      </c>
      <c r="F18" s="114">
        <v>1510</v>
      </c>
      <c r="G18" s="101"/>
      <c r="H18" s="51">
        <v>97</v>
      </c>
      <c r="I18" s="51">
        <v>1</v>
      </c>
      <c r="J18" s="51">
        <v>1</v>
      </c>
      <c r="K18" s="51">
        <v>0</v>
      </c>
      <c r="L18" s="114">
        <v>1510</v>
      </c>
      <c r="O18" s="1191"/>
      <c r="U18" s="152"/>
      <c r="V18" s="155"/>
    </row>
    <row r="19" spans="1:22" ht="13">
      <c r="A19" s="126" t="s">
        <v>331</v>
      </c>
      <c r="B19" s="576">
        <v>99</v>
      </c>
      <c r="C19" s="576">
        <v>0</v>
      </c>
      <c r="D19" s="576">
        <v>0</v>
      </c>
      <c r="E19" s="576">
        <v>0</v>
      </c>
      <c r="F19" s="114">
        <v>820</v>
      </c>
      <c r="G19" s="101"/>
      <c r="H19" s="51">
        <v>99</v>
      </c>
      <c r="I19" s="51">
        <v>1</v>
      </c>
      <c r="J19" s="51">
        <v>0</v>
      </c>
      <c r="K19" s="51">
        <v>0</v>
      </c>
      <c r="L19" s="114">
        <v>820</v>
      </c>
      <c r="O19" s="1191"/>
    </row>
    <row r="20" spans="1:22" ht="13">
      <c r="A20" s="122" t="s">
        <v>726</v>
      </c>
      <c r="B20" s="366"/>
      <c r="C20" s="366"/>
      <c r="D20" s="366"/>
      <c r="E20" s="366"/>
      <c r="H20" s="152"/>
      <c r="I20" s="152"/>
      <c r="J20" s="363"/>
      <c r="O20" s="1191"/>
    </row>
    <row r="21" spans="1:22" ht="13">
      <c r="A21" s="126" t="s">
        <v>718</v>
      </c>
      <c r="B21" s="51">
        <v>96</v>
      </c>
      <c r="C21" s="51">
        <v>2</v>
      </c>
      <c r="D21" s="51">
        <v>2</v>
      </c>
      <c r="E21" s="51">
        <v>1</v>
      </c>
      <c r="F21" s="363">
        <v>7620</v>
      </c>
      <c r="H21" s="51">
        <v>95</v>
      </c>
      <c r="I21" s="51">
        <v>3</v>
      </c>
      <c r="J21" s="51">
        <v>1</v>
      </c>
      <c r="K21" s="51">
        <v>1</v>
      </c>
      <c r="L21" s="363">
        <v>7620</v>
      </c>
      <c r="O21" s="1191"/>
    </row>
    <row r="22" spans="1:22" ht="13">
      <c r="A22" s="126" t="s">
        <v>719</v>
      </c>
      <c r="B22" s="51">
        <v>93</v>
      </c>
      <c r="C22" s="51">
        <v>2</v>
      </c>
      <c r="D22" s="51">
        <v>3</v>
      </c>
      <c r="E22" s="51">
        <v>1</v>
      </c>
      <c r="F22" s="363">
        <v>1270</v>
      </c>
      <c r="H22" s="51">
        <v>92</v>
      </c>
      <c r="I22" s="51">
        <v>4</v>
      </c>
      <c r="J22" s="51">
        <v>3</v>
      </c>
      <c r="K22" s="51">
        <v>1</v>
      </c>
      <c r="L22" s="363">
        <v>1270</v>
      </c>
      <c r="O22" s="1191"/>
    </row>
    <row r="23" spans="1:22" ht="13">
      <c r="A23" s="126" t="s">
        <v>721</v>
      </c>
      <c r="B23" s="51">
        <v>95</v>
      </c>
      <c r="C23" s="51">
        <v>0</v>
      </c>
      <c r="D23" s="51">
        <v>4</v>
      </c>
      <c r="E23" s="51">
        <v>1</v>
      </c>
      <c r="F23" s="363">
        <v>150</v>
      </c>
      <c r="H23" s="51">
        <v>95</v>
      </c>
      <c r="I23" s="51">
        <v>2</v>
      </c>
      <c r="J23" s="51">
        <v>3</v>
      </c>
      <c r="K23" s="51">
        <v>0</v>
      </c>
      <c r="L23" s="363">
        <v>150</v>
      </c>
      <c r="O23" s="1191"/>
    </row>
    <row r="24" spans="1:22" ht="13">
      <c r="A24" s="126" t="s">
        <v>720</v>
      </c>
      <c r="B24" s="51">
        <v>86</v>
      </c>
      <c r="C24" s="51">
        <v>3</v>
      </c>
      <c r="D24" s="51">
        <v>6</v>
      </c>
      <c r="E24" s="51">
        <v>4</v>
      </c>
      <c r="F24" s="363">
        <v>400</v>
      </c>
      <c r="H24" s="51">
        <v>88</v>
      </c>
      <c r="I24" s="51">
        <v>6</v>
      </c>
      <c r="J24" s="51">
        <v>4</v>
      </c>
      <c r="K24" s="51">
        <v>2</v>
      </c>
      <c r="L24" s="363">
        <v>400</v>
      </c>
      <c r="O24" s="1191"/>
    </row>
    <row r="25" spans="1:22" ht="13">
      <c r="A25" s="126" t="s">
        <v>722</v>
      </c>
      <c r="B25" s="51">
        <v>97</v>
      </c>
      <c r="C25" s="51">
        <v>2</v>
      </c>
      <c r="D25" s="51">
        <v>1</v>
      </c>
      <c r="E25" s="51">
        <v>0</v>
      </c>
      <c r="F25" s="363">
        <v>190</v>
      </c>
      <c r="H25" s="51">
        <v>98</v>
      </c>
      <c r="I25" s="51">
        <v>0</v>
      </c>
      <c r="J25" s="51">
        <v>1</v>
      </c>
      <c r="K25" s="51">
        <v>0</v>
      </c>
      <c r="L25" s="363">
        <v>190</v>
      </c>
      <c r="O25" s="1191"/>
    </row>
    <row r="26" spans="1:22" ht="13">
      <c r="A26" s="126" t="s">
        <v>735</v>
      </c>
      <c r="B26" s="51">
        <v>93</v>
      </c>
      <c r="C26" s="51">
        <v>3</v>
      </c>
      <c r="D26" s="51">
        <v>2</v>
      </c>
      <c r="E26" s="51">
        <v>2</v>
      </c>
      <c r="F26" s="363">
        <v>130</v>
      </c>
      <c r="H26" s="51">
        <v>93</v>
      </c>
      <c r="I26" s="51">
        <v>6</v>
      </c>
      <c r="J26" s="51">
        <v>0</v>
      </c>
      <c r="K26" s="51">
        <v>1</v>
      </c>
      <c r="L26" s="363">
        <v>130</v>
      </c>
      <c r="O26" s="1191"/>
    </row>
    <row r="27" spans="1:22" ht="13">
      <c r="A27" s="1190" t="s">
        <v>971</v>
      </c>
      <c r="F27" s="363"/>
      <c r="L27" s="363"/>
      <c r="O27" s="1191"/>
    </row>
    <row r="28" spans="1:22" ht="13">
      <c r="A28" s="126" t="s">
        <v>89</v>
      </c>
      <c r="B28" s="51">
        <v>95</v>
      </c>
      <c r="C28" s="51">
        <v>2</v>
      </c>
      <c r="D28" s="51">
        <v>2</v>
      </c>
      <c r="E28" s="51">
        <v>1</v>
      </c>
      <c r="F28" s="363">
        <v>5130</v>
      </c>
      <c r="H28" s="51">
        <v>94</v>
      </c>
      <c r="I28" s="51">
        <v>3</v>
      </c>
      <c r="J28" s="51">
        <v>2</v>
      </c>
      <c r="K28" s="51">
        <v>1</v>
      </c>
      <c r="L28" s="363">
        <v>5130</v>
      </c>
      <c r="O28" s="1191"/>
    </row>
    <row r="29" spans="1:22" ht="13">
      <c r="A29" s="126" t="s">
        <v>972</v>
      </c>
      <c r="B29" s="51">
        <v>97</v>
      </c>
      <c r="C29" s="51">
        <v>1</v>
      </c>
      <c r="D29" s="51">
        <v>1</v>
      </c>
      <c r="E29" s="51">
        <v>0</v>
      </c>
      <c r="F29" s="363">
        <v>2350</v>
      </c>
      <c r="H29" s="51">
        <v>96</v>
      </c>
      <c r="I29" s="51">
        <v>3</v>
      </c>
      <c r="J29" s="51">
        <v>1</v>
      </c>
      <c r="K29" s="51">
        <v>0</v>
      </c>
      <c r="L29" s="363">
        <v>2350</v>
      </c>
      <c r="O29" s="1191"/>
    </row>
    <row r="30" spans="1:22" ht="13">
      <c r="A30" s="126" t="s">
        <v>973</v>
      </c>
      <c r="B30" s="51">
        <v>95</v>
      </c>
      <c r="C30" s="51">
        <v>2</v>
      </c>
      <c r="D30" s="51">
        <v>3</v>
      </c>
      <c r="E30" s="51">
        <v>1</v>
      </c>
      <c r="F30" s="363">
        <v>1180</v>
      </c>
      <c r="H30" s="51">
        <v>94</v>
      </c>
      <c r="I30" s="51">
        <v>3</v>
      </c>
      <c r="J30" s="51">
        <v>1</v>
      </c>
      <c r="K30" s="51">
        <v>1</v>
      </c>
      <c r="L30" s="363">
        <v>1180</v>
      </c>
      <c r="O30" s="1191"/>
    </row>
    <row r="31" spans="1:22" ht="13">
      <c r="A31" s="126" t="s">
        <v>974</v>
      </c>
      <c r="B31" s="51">
        <v>93</v>
      </c>
      <c r="C31" s="51">
        <v>3</v>
      </c>
      <c r="D31" s="51">
        <v>3</v>
      </c>
      <c r="E31" s="51">
        <v>1</v>
      </c>
      <c r="F31" s="363">
        <v>860</v>
      </c>
      <c r="H31" s="51">
        <v>92</v>
      </c>
      <c r="I31" s="51">
        <v>5</v>
      </c>
      <c r="J31" s="51">
        <v>3</v>
      </c>
      <c r="K31" s="51">
        <v>0</v>
      </c>
      <c r="L31" s="363">
        <v>860</v>
      </c>
      <c r="O31" s="1191"/>
    </row>
    <row r="32" spans="1:22" ht="13">
      <c r="A32" s="126" t="s">
        <v>975</v>
      </c>
      <c r="B32" s="51">
        <v>96</v>
      </c>
      <c r="C32" s="51">
        <v>2</v>
      </c>
      <c r="D32" s="51">
        <v>1</v>
      </c>
      <c r="E32" s="51">
        <v>1</v>
      </c>
      <c r="F32" s="363">
        <v>100</v>
      </c>
      <c r="H32" s="51">
        <v>97</v>
      </c>
      <c r="I32" s="51">
        <v>3</v>
      </c>
      <c r="J32" s="51">
        <v>0</v>
      </c>
      <c r="K32" s="51">
        <v>0</v>
      </c>
      <c r="L32" s="363">
        <v>100</v>
      </c>
      <c r="O32" s="1191"/>
    </row>
    <row r="33" spans="1:22" ht="13">
      <c r="A33" s="126" t="s">
        <v>976</v>
      </c>
      <c r="B33" s="51">
        <v>90</v>
      </c>
      <c r="C33" s="51">
        <v>2</v>
      </c>
      <c r="D33" s="51">
        <v>5</v>
      </c>
      <c r="E33" s="51">
        <v>3</v>
      </c>
      <c r="F33" s="363">
        <v>130</v>
      </c>
      <c r="H33" s="51">
        <v>94</v>
      </c>
      <c r="I33" s="51">
        <v>2</v>
      </c>
      <c r="J33" s="51">
        <v>2</v>
      </c>
      <c r="K33" s="51">
        <v>1</v>
      </c>
      <c r="L33" s="363">
        <v>130</v>
      </c>
      <c r="O33" s="1191"/>
    </row>
    <row r="34" spans="1:22" ht="13">
      <c r="A34" s="1190" t="s">
        <v>968</v>
      </c>
      <c r="F34" s="363"/>
      <c r="L34" s="363"/>
      <c r="O34" s="1191"/>
    </row>
    <row r="35" spans="1:22" ht="13">
      <c r="A35" s="126" t="s">
        <v>969</v>
      </c>
      <c r="B35" s="51">
        <v>98</v>
      </c>
      <c r="C35" s="51">
        <v>1</v>
      </c>
      <c r="D35" s="51">
        <v>1</v>
      </c>
      <c r="E35" s="51">
        <v>0</v>
      </c>
      <c r="F35" s="363">
        <v>2850</v>
      </c>
      <c r="H35" s="51">
        <v>98</v>
      </c>
      <c r="I35" s="51">
        <v>1</v>
      </c>
      <c r="J35" s="51">
        <v>1</v>
      </c>
      <c r="K35" s="51">
        <v>0</v>
      </c>
      <c r="L35" s="363">
        <v>2850</v>
      </c>
      <c r="O35" s="1191"/>
    </row>
    <row r="36" spans="1:22" ht="13">
      <c r="A36" s="126" t="s">
        <v>970</v>
      </c>
      <c r="B36" s="51">
        <v>94</v>
      </c>
      <c r="C36" s="51">
        <v>2</v>
      </c>
      <c r="D36" s="51">
        <v>3</v>
      </c>
      <c r="E36" s="51">
        <v>1</v>
      </c>
      <c r="F36" s="363">
        <v>6860</v>
      </c>
      <c r="H36" s="51">
        <v>93</v>
      </c>
      <c r="I36" s="51">
        <v>4</v>
      </c>
      <c r="J36" s="51">
        <v>2</v>
      </c>
      <c r="K36" s="51">
        <v>1</v>
      </c>
      <c r="L36" s="363">
        <v>6860</v>
      </c>
      <c r="O36" s="1191"/>
    </row>
    <row r="37" spans="1:22" ht="13">
      <c r="A37" s="122" t="s">
        <v>42</v>
      </c>
      <c r="F37" s="114"/>
      <c r="G37" s="161"/>
      <c r="L37" s="114"/>
      <c r="O37" s="1191"/>
    </row>
    <row r="38" spans="1:22" ht="13">
      <c r="A38" s="126" t="s">
        <v>332</v>
      </c>
      <c r="B38" s="51">
        <v>94</v>
      </c>
      <c r="C38" s="51">
        <v>3</v>
      </c>
      <c r="D38" s="51">
        <v>1</v>
      </c>
      <c r="E38" s="51">
        <v>2</v>
      </c>
      <c r="F38" s="114">
        <v>630</v>
      </c>
      <c r="G38" s="101"/>
      <c r="H38" s="51">
        <v>90</v>
      </c>
      <c r="I38" s="51">
        <v>7</v>
      </c>
      <c r="J38" s="51">
        <v>1</v>
      </c>
      <c r="K38" s="51">
        <v>1</v>
      </c>
      <c r="L38" s="114">
        <v>630</v>
      </c>
      <c r="O38" s="1191"/>
    </row>
    <row r="39" spans="1:22" ht="13">
      <c r="A39" s="126" t="s">
        <v>333</v>
      </c>
      <c r="B39" s="51">
        <v>93</v>
      </c>
      <c r="C39" s="51">
        <v>2</v>
      </c>
      <c r="D39" s="51">
        <v>3</v>
      </c>
      <c r="E39" s="51">
        <v>1</v>
      </c>
      <c r="F39" s="114">
        <v>3200</v>
      </c>
      <c r="G39" s="101"/>
      <c r="H39" s="51">
        <v>93</v>
      </c>
      <c r="I39" s="51">
        <v>4</v>
      </c>
      <c r="J39" s="51">
        <v>2</v>
      </c>
      <c r="K39" s="51">
        <v>1</v>
      </c>
      <c r="L39" s="114">
        <v>3200</v>
      </c>
      <c r="O39" s="1191"/>
    </row>
    <row r="40" spans="1:22" ht="13">
      <c r="A40" s="126" t="s">
        <v>334</v>
      </c>
      <c r="B40" s="51">
        <v>96</v>
      </c>
      <c r="C40" s="51">
        <v>1</v>
      </c>
      <c r="D40" s="51">
        <v>2</v>
      </c>
      <c r="E40" s="51">
        <v>1</v>
      </c>
      <c r="F40" s="114">
        <v>1040</v>
      </c>
      <c r="G40" s="101"/>
      <c r="H40" s="51">
        <v>94</v>
      </c>
      <c r="I40" s="51">
        <v>3</v>
      </c>
      <c r="J40" s="51">
        <v>2</v>
      </c>
      <c r="K40" s="51">
        <v>0</v>
      </c>
      <c r="L40" s="114">
        <v>1040</v>
      </c>
      <c r="O40" s="1191"/>
    </row>
    <row r="41" spans="1:22" ht="13">
      <c r="A41" s="126" t="s">
        <v>335</v>
      </c>
      <c r="B41" s="51">
        <v>98</v>
      </c>
      <c r="C41" s="51">
        <v>1</v>
      </c>
      <c r="D41" s="51">
        <v>0</v>
      </c>
      <c r="E41" s="51">
        <v>1</v>
      </c>
      <c r="F41" s="114">
        <v>360</v>
      </c>
      <c r="G41" s="101"/>
      <c r="H41" s="51">
        <v>98</v>
      </c>
      <c r="I41" s="51">
        <v>2</v>
      </c>
      <c r="J41" s="51">
        <v>0</v>
      </c>
      <c r="K41" s="51">
        <v>0</v>
      </c>
      <c r="L41" s="114">
        <v>360</v>
      </c>
      <c r="O41" s="1191"/>
    </row>
    <row r="42" spans="1:22" ht="13">
      <c r="A42" s="126" t="s">
        <v>336</v>
      </c>
      <c r="B42" s="51">
        <v>98</v>
      </c>
      <c r="C42" s="51">
        <v>1</v>
      </c>
      <c r="D42" s="51">
        <v>1</v>
      </c>
      <c r="E42" s="51">
        <v>0</v>
      </c>
      <c r="F42" s="114">
        <v>3280</v>
      </c>
      <c r="G42" s="101"/>
      <c r="H42" s="51">
        <v>97</v>
      </c>
      <c r="I42" s="51">
        <v>1</v>
      </c>
      <c r="J42" s="51">
        <v>1</v>
      </c>
      <c r="K42" s="51">
        <v>0</v>
      </c>
      <c r="L42" s="114">
        <v>3280</v>
      </c>
      <c r="O42" s="1191"/>
    </row>
    <row r="43" spans="1:22" ht="13">
      <c r="A43" s="126" t="s">
        <v>337</v>
      </c>
      <c r="B43" s="51">
        <v>95</v>
      </c>
      <c r="C43" s="51">
        <v>2</v>
      </c>
      <c r="D43" s="51">
        <v>2</v>
      </c>
      <c r="E43" s="51">
        <v>1</v>
      </c>
      <c r="F43" s="114">
        <v>290</v>
      </c>
      <c r="G43" s="101"/>
      <c r="H43" s="51">
        <v>95</v>
      </c>
      <c r="I43" s="51">
        <v>2</v>
      </c>
      <c r="J43" s="51">
        <v>3</v>
      </c>
      <c r="K43" s="51">
        <v>1</v>
      </c>
      <c r="L43" s="114">
        <v>290</v>
      </c>
      <c r="O43" s="1191"/>
    </row>
    <row r="44" spans="1:22" ht="13">
      <c r="A44" s="126" t="s">
        <v>338</v>
      </c>
      <c r="B44" s="51">
        <v>89</v>
      </c>
      <c r="C44" s="51">
        <v>5</v>
      </c>
      <c r="D44" s="51">
        <v>4</v>
      </c>
      <c r="E44" s="51">
        <v>2</v>
      </c>
      <c r="F44" s="114">
        <v>280</v>
      </c>
      <c r="G44" s="101"/>
      <c r="H44" s="51">
        <v>91</v>
      </c>
      <c r="I44" s="51">
        <v>5</v>
      </c>
      <c r="J44" s="51">
        <v>4</v>
      </c>
      <c r="K44" s="51">
        <v>0</v>
      </c>
      <c r="L44" s="114">
        <v>280</v>
      </c>
      <c r="O44" s="1191"/>
      <c r="P44" s="612"/>
      <c r="Q44" s="155"/>
      <c r="R44" s="155"/>
      <c r="S44" s="155"/>
      <c r="T44" s="152"/>
      <c r="U44" s="155"/>
      <c r="V44" s="155"/>
    </row>
    <row r="45" spans="1:22" ht="13">
      <c r="A45" s="126" t="s">
        <v>339</v>
      </c>
      <c r="B45" s="51">
        <v>98</v>
      </c>
      <c r="C45" s="51">
        <v>0</v>
      </c>
      <c r="D45" s="51">
        <v>1</v>
      </c>
      <c r="E45" s="51">
        <v>1</v>
      </c>
      <c r="F45" s="114">
        <v>500</v>
      </c>
      <c r="G45" s="101"/>
      <c r="H45" s="51">
        <v>98</v>
      </c>
      <c r="I45" s="51">
        <v>1</v>
      </c>
      <c r="J45" s="51">
        <v>0</v>
      </c>
      <c r="K45" s="51">
        <v>1</v>
      </c>
      <c r="L45" s="114">
        <v>500</v>
      </c>
      <c r="O45" s="1191"/>
      <c r="P45" s="612"/>
      <c r="Q45" s="155"/>
      <c r="R45" s="155"/>
      <c r="S45" s="155"/>
      <c r="T45" s="152"/>
      <c r="U45" s="155"/>
      <c r="V45" s="155"/>
    </row>
    <row r="46" spans="1:22" ht="13">
      <c r="A46" s="127" t="s">
        <v>43</v>
      </c>
      <c r="F46" s="114"/>
      <c r="G46" s="162"/>
      <c r="L46" s="114"/>
      <c r="O46" s="1191"/>
    </row>
    <row r="47" spans="1:22" ht="13">
      <c r="A47" s="126" t="s">
        <v>340</v>
      </c>
      <c r="B47" s="51">
        <v>98</v>
      </c>
      <c r="C47" s="51">
        <v>1</v>
      </c>
      <c r="D47" s="51">
        <v>1</v>
      </c>
      <c r="E47" s="51">
        <v>1</v>
      </c>
      <c r="F47" s="114">
        <v>890</v>
      </c>
      <c r="G47" s="101"/>
      <c r="H47" s="155">
        <v>98</v>
      </c>
      <c r="I47" s="155">
        <v>1</v>
      </c>
      <c r="J47" s="155">
        <v>1</v>
      </c>
      <c r="K47" s="51">
        <v>0</v>
      </c>
      <c r="L47" s="114">
        <v>900</v>
      </c>
      <c r="O47" s="1191"/>
    </row>
    <row r="48" spans="1:22" ht="13">
      <c r="A48" s="126" t="s">
        <v>341</v>
      </c>
      <c r="B48" s="612">
        <v>96</v>
      </c>
      <c r="C48" s="155">
        <v>1</v>
      </c>
      <c r="D48" s="155">
        <v>1</v>
      </c>
      <c r="E48" s="155">
        <v>2</v>
      </c>
      <c r="F48" s="114">
        <v>1410</v>
      </c>
      <c r="G48" s="101"/>
      <c r="H48" s="51">
        <v>97</v>
      </c>
      <c r="I48" s="51">
        <v>2</v>
      </c>
      <c r="J48" s="51">
        <v>1</v>
      </c>
      <c r="K48" s="51">
        <v>1</v>
      </c>
      <c r="L48" s="114">
        <v>1410</v>
      </c>
      <c r="O48" s="1191"/>
    </row>
    <row r="49" spans="1:22" ht="13">
      <c r="A49" s="126" t="s">
        <v>342</v>
      </c>
      <c r="B49" s="612">
        <v>96</v>
      </c>
      <c r="C49" s="155">
        <v>1</v>
      </c>
      <c r="D49" s="155">
        <v>2</v>
      </c>
      <c r="E49" s="155">
        <v>1</v>
      </c>
      <c r="F49" s="114">
        <v>1470</v>
      </c>
      <c r="G49" s="101"/>
      <c r="H49" s="51">
        <v>95</v>
      </c>
      <c r="I49" s="51">
        <v>2</v>
      </c>
      <c r="J49" s="51">
        <v>2</v>
      </c>
      <c r="K49" s="51">
        <v>1</v>
      </c>
      <c r="L49" s="114">
        <v>1470</v>
      </c>
      <c r="O49" s="1191"/>
    </row>
    <row r="50" spans="1:22" ht="13">
      <c r="A50" s="126" t="s">
        <v>343</v>
      </c>
      <c r="B50" s="612">
        <v>97</v>
      </c>
      <c r="C50" s="155">
        <v>1</v>
      </c>
      <c r="D50" s="155">
        <v>1</v>
      </c>
      <c r="E50" s="155">
        <v>1</v>
      </c>
      <c r="F50" s="114">
        <v>1190</v>
      </c>
      <c r="G50" s="101"/>
      <c r="H50" s="51">
        <v>97</v>
      </c>
      <c r="I50" s="51">
        <v>2</v>
      </c>
      <c r="J50" s="51">
        <v>1</v>
      </c>
      <c r="K50" s="51">
        <v>1</v>
      </c>
      <c r="L50" s="114">
        <v>1190</v>
      </c>
      <c r="O50" s="1191"/>
    </row>
    <row r="51" spans="1:22" ht="13">
      <c r="A51" s="126" t="s">
        <v>344</v>
      </c>
      <c r="B51" s="612">
        <v>95</v>
      </c>
      <c r="C51" s="155">
        <v>1</v>
      </c>
      <c r="D51" s="155">
        <v>2</v>
      </c>
      <c r="E51" s="155">
        <v>2</v>
      </c>
      <c r="F51" s="114">
        <v>910</v>
      </c>
      <c r="G51" s="101"/>
      <c r="H51" s="51">
        <v>94</v>
      </c>
      <c r="I51" s="51">
        <v>2</v>
      </c>
      <c r="J51" s="51">
        <v>2</v>
      </c>
      <c r="K51" s="51">
        <v>1</v>
      </c>
      <c r="L51" s="114">
        <v>910</v>
      </c>
      <c r="O51" s="1191"/>
    </row>
    <row r="52" spans="1:22" ht="13">
      <c r="A52" s="126" t="s">
        <v>345</v>
      </c>
      <c r="B52" s="612">
        <v>95</v>
      </c>
      <c r="C52" s="155">
        <v>1</v>
      </c>
      <c r="D52" s="155">
        <v>2</v>
      </c>
      <c r="E52" s="155">
        <v>1</v>
      </c>
      <c r="F52" s="114">
        <v>1370</v>
      </c>
      <c r="G52" s="101"/>
      <c r="H52" s="51">
        <v>94</v>
      </c>
      <c r="I52" s="51">
        <v>4</v>
      </c>
      <c r="J52" s="51">
        <v>2</v>
      </c>
      <c r="K52" s="51">
        <v>0</v>
      </c>
      <c r="L52" s="114">
        <v>1370</v>
      </c>
      <c r="O52" s="1191"/>
    </row>
    <row r="53" spans="1:22" ht="13">
      <c r="A53" s="126" t="s">
        <v>727</v>
      </c>
      <c r="B53" s="155">
        <v>94</v>
      </c>
      <c r="C53" s="155">
        <v>3</v>
      </c>
      <c r="D53" s="155">
        <v>3</v>
      </c>
      <c r="E53" s="155">
        <v>1</v>
      </c>
      <c r="F53" s="114">
        <v>910</v>
      </c>
      <c r="G53" s="101"/>
      <c r="H53" s="51">
        <v>92</v>
      </c>
      <c r="I53" s="51">
        <v>5</v>
      </c>
      <c r="J53" s="51">
        <v>2</v>
      </c>
      <c r="K53" s="51">
        <v>1</v>
      </c>
      <c r="L53" s="114">
        <v>910</v>
      </c>
      <c r="O53" s="1191"/>
    </row>
    <row r="54" spans="1:22" ht="13">
      <c r="A54" s="126" t="s">
        <v>758</v>
      </c>
      <c r="B54" s="51">
        <v>93</v>
      </c>
      <c r="C54" s="51">
        <v>3</v>
      </c>
      <c r="D54" s="51">
        <v>3</v>
      </c>
      <c r="E54" s="51">
        <v>1</v>
      </c>
      <c r="F54" s="114">
        <v>1200</v>
      </c>
      <c r="G54" s="101"/>
      <c r="H54" s="51">
        <v>90</v>
      </c>
      <c r="I54" s="51">
        <v>7</v>
      </c>
      <c r="J54" s="51">
        <v>2</v>
      </c>
      <c r="K54" s="51">
        <v>1</v>
      </c>
      <c r="L54" s="114">
        <v>1200</v>
      </c>
      <c r="O54" s="1191"/>
    </row>
    <row r="55" spans="1:22" ht="15">
      <c r="A55" s="127" t="s">
        <v>728</v>
      </c>
      <c r="B55" s="935"/>
      <c r="C55" s="942"/>
      <c r="D55" s="942"/>
      <c r="E55" s="934"/>
      <c r="F55" s="114"/>
      <c r="G55" s="161"/>
      <c r="H55" s="162"/>
      <c r="I55" s="161"/>
      <c r="J55" s="161"/>
      <c r="K55" s="161"/>
      <c r="L55" s="114"/>
      <c r="O55" s="1191"/>
    </row>
    <row r="56" spans="1:22" ht="13">
      <c r="A56" s="126" t="s">
        <v>346</v>
      </c>
      <c r="B56" s="51">
        <v>97</v>
      </c>
      <c r="C56" s="51">
        <v>1</v>
      </c>
      <c r="D56" s="51">
        <v>1</v>
      </c>
      <c r="E56" s="51">
        <v>1</v>
      </c>
      <c r="F56" s="363">
        <v>1810</v>
      </c>
      <c r="H56" s="155">
        <v>97</v>
      </c>
      <c r="I56" s="155">
        <v>1</v>
      </c>
      <c r="J56" s="155">
        <v>1</v>
      </c>
      <c r="K56" s="155">
        <v>1</v>
      </c>
      <c r="L56" s="363">
        <v>1810</v>
      </c>
      <c r="O56" s="1191"/>
    </row>
    <row r="57" spans="1:22" ht="13">
      <c r="A57" s="126" t="s">
        <v>732</v>
      </c>
      <c r="B57" s="51">
        <v>97</v>
      </c>
      <c r="C57" s="51">
        <v>1</v>
      </c>
      <c r="D57" s="51">
        <v>1</v>
      </c>
      <c r="E57" s="51">
        <v>1</v>
      </c>
      <c r="F57" s="363">
        <v>1990</v>
      </c>
      <c r="H57" s="155">
        <v>97</v>
      </c>
      <c r="I57" s="155">
        <v>2</v>
      </c>
      <c r="J57" s="155">
        <v>1</v>
      </c>
      <c r="K57" s="155">
        <v>1</v>
      </c>
      <c r="L57" s="363">
        <v>1990</v>
      </c>
      <c r="O57" s="1191"/>
      <c r="U57" s="155"/>
      <c r="V57" s="155"/>
    </row>
    <row r="58" spans="1:22" ht="13">
      <c r="A58" s="126" t="s">
        <v>733</v>
      </c>
      <c r="B58" s="51">
        <v>95</v>
      </c>
      <c r="C58" s="51">
        <v>2</v>
      </c>
      <c r="D58" s="51">
        <v>2</v>
      </c>
      <c r="E58" s="51">
        <v>1</v>
      </c>
      <c r="F58" s="363">
        <v>2100</v>
      </c>
      <c r="H58" s="155">
        <v>94</v>
      </c>
      <c r="I58" s="155">
        <v>4</v>
      </c>
      <c r="J58" s="155">
        <v>2</v>
      </c>
      <c r="K58" s="155">
        <v>1</v>
      </c>
      <c r="L58" s="363">
        <v>2100</v>
      </c>
      <c r="O58" s="1191"/>
      <c r="P58" s="155"/>
      <c r="Q58" s="155"/>
      <c r="R58" s="155"/>
      <c r="S58" s="155"/>
      <c r="T58" s="152"/>
      <c r="U58" s="155"/>
      <c r="V58" s="155"/>
    </row>
    <row r="59" spans="1:22" ht="13">
      <c r="A59" s="126" t="s">
        <v>734</v>
      </c>
      <c r="B59" s="51">
        <v>95</v>
      </c>
      <c r="C59" s="51">
        <v>2</v>
      </c>
      <c r="D59" s="51">
        <v>2</v>
      </c>
      <c r="E59" s="51">
        <v>1</v>
      </c>
      <c r="F59" s="363">
        <v>2060</v>
      </c>
      <c r="H59" s="155">
        <v>94</v>
      </c>
      <c r="I59" s="155">
        <v>4</v>
      </c>
      <c r="J59" s="155">
        <v>2</v>
      </c>
      <c r="K59" s="155">
        <v>0</v>
      </c>
      <c r="L59" s="363">
        <v>2060</v>
      </c>
      <c r="O59" s="1191"/>
    </row>
    <row r="60" spans="1:22" ht="13">
      <c r="A60" s="126" t="s">
        <v>347</v>
      </c>
      <c r="B60" s="51">
        <v>92</v>
      </c>
      <c r="C60" s="51">
        <v>3</v>
      </c>
      <c r="D60" s="51">
        <v>4</v>
      </c>
      <c r="E60" s="51">
        <v>2</v>
      </c>
      <c r="F60" s="363">
        <v>1800</v>
      </c>
      <c r="H60" s="155">
        <v>90</v>
      </c>
      <c r="I60" s="155">
        <v>5</v>
      </c>
      <c r="J60" s="155">
        <v>3</v>
      </c>
      <c r="K60" s="155">
        <v>1</v>
      </c>
      <c r="L60" s="363">
        <v>1790</v>
      </c>
      <c r="O60" s="1191"/>
      <c r="P60" s="155"/>
      <c r="Q60" s="155"/>
      <c r="R60" s="155"/>
      <c r="S60" s="155"/>
      <c r="T60" s="152"/>
      <c r="U60" s="155"/>
      <c r="V60" s="155"/>
    </row>
    <row r="61" spans="1:22" ht="13">
      <c r="A61" s="122" t="s">
        <v>96</v>
      </c>
      <c r="B61" s="162"/>
      <c r="C61" s="161"/>
      <c r="D61" s="161"/>
      <c r="E61" s="161"/>
      <c r="F61" s="114"/>
      <c r="G61" s="161"/>
      <c r="H61" s="574"/>
      <c r="I61" s="575"/>
      <c r="J61" s="575"/>
      <c r="K61" s="574"/>
      <c r="L61" s="114"/>
      <c r="O61" s="1191"/>
    </row>
    <row r="62" spans="1:22" ht="13">
      <c r="A62" s="126" t="s">
        <v>348</v>
      </c>
      <c r="B62" s="51">
        <v>94</v>
      </c>
      <c r="C62" s="51">
        <v>2</v>
      </c>
      <c r="D62" s="51">
        <v>3</v>
      </c>
      <c r="E62" s="51">
        <v>1</v>
      </c>
      <c r="F62" s="114">
        <v>2910</v>
      </c>
      <c r="G62" s="101"/>
      <c r="H62" s="576">
        <v>94</v>
      </c>
      <c r="I62" s="576">
        <v>3</v>
      </c>
      <c r="J62" s="576">
        <v>2</v>
      </c>
      <c r="K62" s="576">
        <v>1</v>
      </c>
      <c r="L62" s="114">
        <v>2910</v>
      </c>
      <c r="O62" s="1191"/>
      <c r="P62" s="155"/>
      <c r="Q62" s="155"/>
      <c r="R62" s="155"/>
      <c r="S62" s="155"/>
      <c r="T62" s="152"/>
      <c r="U62" s="155"/>
      <c r="V62" s="155"/>
    </row>
    <row r="63" spans="1:22" ht="13">
      <c r="A63" s="126" t="s">
        <v>349</v>
      </c>
      <c r="B63" s="51">
        <v>95</v>
      </c>
      <c r="C63" s="51">
        <v>2</v>
      </c>
      <c r="D63" s="51">
        <v>2</v>
      </c>
      <c r="E63" s="51">
        <v>1</v>
      </c>
      <c r="F63" s="114">
        <v>3340</v>
      </c>
      <c r="G63" s="101"/>
      <c r="H63" s="576">
        <v>95</v>
      </c>
      <c r="I63" s="576">
        <v>3</v>
      </c>
      <c r="J63" s="576">
        <v>2</v>
      </c>
      <c r="K63" s="576">
        <v>1</v>
      </c>
      <c r="L63" s="114">
        <v>3340</v>
      </c>
      <c r="O63" s="1191"/>
      <c r="P63" s="155"/>
      <c r="Q63" s="155"/>
      <c r="R63" s="155"/>
      <c r="S63" s="155"/>
      <c r="T63" s="152"/>
    </row>
    <row r="64" spans="1:22" ht="13">
      <c r="A64" s="126" t="s">
        <v>350</v>
      </c>
      <c r="B64" s="51">
        <v>96</v>
      </c>
      <c r="C64" s="51">
        <v>1</v>
      </c>
      <c r="D64" s="51">
        <v>2</v>
      </c>
      <c r="E64" s="51">
        <v>1</v>
      </c>
      <c r="F64" s="114">
        <v>870</v>
      </c>
      <c r="G64" s="101"/>
      <c r="H64" s="576">
        <v>95</v>
      </c>
      <c r="I64" s="576">
        <v>3</v>
      </c>
      <c r="J64" s="576">
        <v>2</v>
      </c>
      <c r="K64" s="576">
        <v>1</v>
      </c>
      <c r="L64" s="114">
        <v>870</v>
      </c>
      <c r="O64" s="1191"/>
    </row>
    <row r="65" spans="1:15" ht="13">
      <c r="A65" s="126" t="s">
        <v>351</v>
      </c>
      <c r="B65" s="51">
        <v>97</v>
      </c>
      <c r="C65" s="51">
        <v>1</v>
      </c>
      <c r="D65" s="51">
        <v>1</v>
      </c>
      <c r="E65" s="51">
        <v>1</v>
      </c>
      <c r="F65" s="114">
        <v>570</v>
      </c>
      <c r="G65" s="101"/>
      <c r="H65" s="576">
        <v>96</v>
      </c>
      <c r="I65" s="576">
        <v>2</v>
      </c>
      <c r="J65" s="576">
        <v>1</v>
      </c>
      <c r="K65" s="576">
        <v>1</v>
      </c>
      <c r="L65" s="114">
        <v>570</v>
      </c>
      <c r="O65" s="1191"/>
    </row>
    <row r="66" spans="1:15" ht="13">
      <c r="A66" s="126" t="s">
        <v>352</v>
      </c>
      <c r="B66" s="51">
        <v>97</v>
      </c>
      <c r="C66" s="51">
        <v>1</v>
      </c>
      <c r="D66" s="51">
        <v>1</v>
      </c>
      <c r="E66" s="51">
        <v>0</v>
      </c>
      <c r="F66" s="114">
        <v>1050</v>
      </c>
      <c r="G66" s="101"/>
      <c r="H66" s="576">
        <v>95</v>
      </c>
      <c r="I66" s="576">
        <v>4</v>
      </c>
      <c r="J66" s="576">
        <v>1</v>
      </c>
      <c r="K66" s="576">
        <v>0</v>
      </c>
      <c r="L66" s="114">
        <v>1050</v>
      </c>
      <c r="O66" s="1191"/>
    </row>
    <row r="67" spans="1:15" ht="13">
      <c r="A67" s="126" t="s">
        <v>353</v>
      </c>
      <c r="B67" s="155">
        <v>95</v>
      </c>
      <c r="C67" s="155">
        <v>2</v>
      </c>
      <c r="D67" s="155">
        <v>1</v>
      </c>
      <c r="E67" s="155">
        <v>1</v>
      </c>
      <c r="F67" s="114">
        <v>1010</v>
      </c>
      <c r="G67" s="101"/>
      <c r="H67" s="576">
        <v>90</v>
      </c>
      <c r="I67" s="576">
        <v>7</v>
      </c>
      <c r="J67" s="576">
        <v>3</v>
      </c>
      <c r="K67" s="576">
        <v>0</v>
      </c>
      <c r="L67" s="114">
        <v>1010</v>
      </c>
      <c r="O67" s="1191"/>
    </row>
    <row r="68" spans="1:15" ht="15">
      <c r="A68" s="122" t="s">
        <v>558</v>
      </c>
      <c r="F68" s="114"/>
      <c r="G68" s="161"/>
      <c r="H68" s="574"/>
      <c r="I68" s="575"/>
      <c r="J68" s="575"/>
      <c r="K68" s="575"/>
      <c r="L68" s="114"/>
      <c r="O68" s="1191"/>
    </row>
    <row r="69" spans="1:15" ht="13">
      <c r="A69" s="126" t="s">
        <v>354</v>
      </c>
      <c r="B69" s="155">
        <v>97</v>
      </c>
      <c r="C69" s="155">
        <v>2</v>
      </c>
      <c r="D69" s="155">
        <v>1</v>
      </c>
      <c r="E69" s="155">
        <v>0</v>
      </c>
      <c r="F69" s="114">
        <v>3840</v>
      </c>
      <c r="G69" s="101"/>
      <c r="H69" s="576">
        <v>95</v>
      </c>
      <c r="I69" s="576">
        <v>4</v>
      </c>
      <c r="J69" s="576">
        <v>1</v>
      </c>
      <c r="K69" s="576">
        <v>0</v>
      </c>
      <c r="L69" s="114">
        <v>3840</v>
      </c>
      <c r="O69" s="1191"/>
    </row>
    <row r="70" spans="1:15" ht="13">
      <c r="A70" s="126" t="s">
        <v>355</v>
      </c>
      <c r="B70" s="155">
        <v>94</v>
      </c>
      <c r="C70" s="155">
        <v>2</v>
      </c>
      <c r="D70" s="155">
        <v>3</v>
      </c>
      <c r="E70" s="155">
        <v>1</v>
      </c>
      <c r="F70" s="114">
        <v>1600</v>
      </c>
      <c r="G70" s="101"/>
      <c r="H70" s="576">
        <v>93</v>
      </c>
      <c r="I70" s="576">
        <v>5</v>
      </c>
      <c r="J70" s="576">
        <v>2</v>
      </c>
      <c r="K70" s="576">
        <v>0</v>
      </c>
      <c r="L70" s="114">
        <v>1600</v>
      </c>
      <c r="O70" s="1191"/>
    </row>
    <row r="71" spans="1:15" ht="13">
      <c r="A71" s="126" t="s">
        <v>356</v>
      </c>
      <c r="B71" s="155">
        <v>91</v>
      </c>
      <c r="C71" s="155">
        <v>1</v>
      </c>
      <c r="D71" s="155">
        <v>6</v>
      </c>
      <c r="E71" s="155">
        <v>2</v>
      </c>
      <c r="F71" s="114">
        <v>670</v>
      </c>
      <c r="G71" s="101"/>
      <c r="H71" s="576">
        <v>90</v>
      </c>
      <c r="I71" s="576">
        <v>5</v>
      </c>
      <c r="J71" s="576">
        <v>3</v>
      </c>
      <c r="K71" s="576">
        <v>2</v>
      </c>
      <c r="L71" s="114">
        <v>670</v>
      </c>
      <c r="O71" s="1191"/>
    </row>
    <row r="72" spans="1:15" ht="13">
      <c r="A72" s="126" t="s">
        <v>357</v>
      </c>
      <c r="B72" s="155">
        <v>86</v>
      </c>
      <c r="C72" s="155">
        <v>4</v>
      </c>
      <c r="D72" s="155">
        <v>5</v>
      </c>
      <c r="E72" s="155">
        <v>4</v>
      </c>
      <c r="F72" s="114">
        <v>250</v>
      </c>
      <c r="G72" s="101"/>
      <c r="H72" s="576">
        <v>91</v>
      </c>
      <c r="I72" s="576">
        <v>6</v>
      </c>
      <c r="J72" s="576">
        <v>3</v>
      </c>
      <c r="K72" s="576">
        <v>1</v>
      </c>
      <c r="L72" s="114">
        <v>240</v>
      </c>
      <c r="O72" s="1191"/>
    </row>
    <row r="73" spans="1:15" ht="13.5" thickBot="1">
      <c r="A73" s="128" t="s">
        <v>358</v>
      </c>
      <c r="B73" s="51">
        <v>91</v>
      </c>
      <c r="C73" s="51">
        <v>2</v>
      </c>
      <c r="D73" s="51">
        <v>4</v>
      </c>
      <c r="E73" s="51">
        <v>3</v>
      </c>
      <c r="F73" s="113">
        <v>440</v>
      </c>
      <c r="G73" s="940"/>
      <c r="H73" s="578">
        <v>93</v>
      </c>
      <c r="I73" s="578">
        <v>3</v>
      </c>
      <c r="J73" s="578">
        <v>2</v>
      </c>
      <c r="K73" s="578">
        <v>2</v>
      </c>
      <c r="L73" s="113">
        <v>440</v>
      </c>
      <c r="O73" s="1191"/>
    </row>
    <row r="74" spans="1:15">
      <c r="A74" s="748" t="s">
        <v>359</v>
      </c>
      <c r="B74" s="79"/>
      <c r="C74" s="79"/>
      <c r="D74" s="80"/>
      <c r="E74" s="80"/>
      <c r="F74" s="80"/>
      <c r="G74" s="80"/>
      <c r="H74" s="80"/>
      <c r="I74" s="80"/>
      <c r="J74" s="80"/>
      <c r="K74" s="80"/>
      <c r="L74" s="80"/>
      <c r="O74" s="1191"/>
    </row>
    <row r="75" spans="1:15" ht="13.5">
      <c r="A75" s="749" t="s">
        <v>779</v>
      </c>
      <c r="B75" s="81"/>
      <c r="C75" s="82"/>
      <c r="D75" s="82"/>
      <c r="E75" s="82"/>
      <c r="F75" s="82"/>
      <c r="G75" s="82"/>
      <c r="H75" s="77"/>
      <c r="I75" s="77"/>
      <c r="J75" s="77"/>
      <c r="K75" s="77"/>
      <c r="L75" s="77"/>
      <c r="O75" s="1191"/>
    </row>
    <row r="76" spans="1:15">
      <c r="A76" s="750" t="s">
        <v>730</v>
      </c>
      <c r="B76" s="112"/>
      <c r="C76" s="112"/>
      <c r="D76" s="112"/>
      <c r="E76" s="112"/>
      <c r="F76" s="112"/>
      <c r="G76" s="112"/>
      <c r="H76" s="112"/>
      <c r="I76" s="112"/>
      <c r="J76" s="112"/>
      <c r="K76" s="112"/>
      <c r="L76" s="112"/>
      <c r="O76" s="1191"/>
    </row>
    <row r="77" spans="1:15">
      <c r="A77" s="750" t="s">
        <v>729</v>
      </c>
      <c r="B77" s="112"/>
      <c r="C77" s="112"/>
      <c r="D77" s="112"/>
      <c r="E77" s="112"/>
      <c r="F77" s="112"/>
      <c r="G77" s="112"/>
      <c r="H77" s="112"/>
      <c r="I77" s="112"/>
      <c r="J77" s="112"/>
      <c r="K77" s="112"/>
      <c r="L77" s="112"/>
      <c r="O77" s="1191"/>
    </row>
    <row r="78" spans="1:15">
      <c r="A78" s="112"/>
      <c r="B78" s="112"/>
      <c r="C78" s="112"/>
      <c r="D78" s="112"/>
      <c r="E78" s="112"/>
      <c r="F78" s="112"/>
      <c r="G78" s="112"/>
      <c r="H78" s="112"/>
      <c r="I78" s="112"/>
      <c r="J78" s="112"/>
      <c r="K78" s="112"/>
      <c r="L78" s="112"/>
      <c r="O78" s="1191"/>
    </row>
    <row r="79" spans="1:15" ht="13.5" customHeight="1">
      <c r="A79" s="112"/>
      <c r="B79" s="112"/>
      <c r="C79" s="112"/>
      <c r="D79" s="112"/>
      <c r="E79" s="112"/>
      <c r="F79" s="112"/>
      <c r="G79" s="112"/>
      <c r="H79" s="112"/>
      <c r="I79" s="112"/>
      <c r="J79" s="112"/>
      <c r="K79" s="112"/>
      <c r="L79" s="112"/>
      <c r="O79" s="1191"/>
    </row>
    <row r="80" spans="1:15" ht="13.5" customHeight="1">
      <c r="H80" s="112"/>
      <c r="I80" s="112"/>
      <c r="J80" s="112"/>
      <c r="K80" s="112"/>
      <c r="L80" s="112"/>
      <c r="O80" s="1191"/>
    </row>
    <row r="81" spans="2:15">
      <c r="H81" s="112"/>
      <c r="I81" s="112"/>
      <c r="J81" s="112"/>
      <c r="K81" s="112"/>
      <c r="L81" s="112"/>
      <c r="O81" s="1191"/>
    </row>
    <row r="82" spans="2:15">
      <c r="H82" s="112"/>
      <c r="I82" s="112"/>
      <c r="J82" s="112"/>
      <c r="K82" s="112"/>
      <c r="L82" s="112"/>
      <c r="O82" s="1191"/>
    </row>
    <row r="83" spans="2:15">
      <c r="O83" s="1191"/>
    </row>
    <row r="84" spans="2:15">
      <c r="O84" s="1191"/>
    </row>
    <row r="85" spans="2:15">
      <c r="B85" s="152"/>
      <c r="C85" s="152"/>
      <c r="D85" s="152"/>
      <c r="E85" s="152"/>
      <c r="F85" s="152"/>
      <c r="O85" s="1191"/>
    </row>
    <row r="86" spans="2:15">
      <c r="B86" s="152"/>
      <c r="C86" s="152"/>
      <c r="D86" s="152"/>
      <c r="E86" s="152"/>
      <c r="F86" s="152"/>
      <c r="O86" s="1191"/>
    </row>
    <row r="87" spans="2:15">
      <c r="B87" s="152"/>
      <c r="C87" s="152"/>
      <c r="D87" s="152"/>
      <c r="E87" s="152"/>
      <c r="F87" s="152"/>
      <c r="O87" s="1191"/>
    </row>
    <row r="88" spans="2:15">
      <c r="B88" s="152"/>
      <c r="C88" s="152"/>
      <c r="D88" s="152"/>
      <c r="E88" s="152"/>
      <c r="F88" s="152"/>
      <c r="O88" s="1191"/>
    </row>
    <row r="89" spans="2:15">
      <c r="B89" s="152"/>
      <c r="C89" s="152"/>
      <c r="D89" s="152"/>
      <c r="E89" s="152"/>
      <c r="F89" s="152"/>
      <c r="O89" s="1191"/>
    </row>
    <row r="90" spans="2:15">
      <c r="B90" s="152"/>
      <c r="C90" s="152"/>
      <c r="D90" s="152"/>
      <c r="E90" s="152"/>
      <c r="F90" s="152"/>
      <c r="O90" s="1191"/>
    </row>
    <row r="91" spans="2:15">
      <c r="B91" s="152"/>
      <c r="C91" s="152"/>
      <c r="D91" s="152"/>
      <c r="E91" s="152"/>
      <c r="F91" s="152"/>
      <c r="O91" s="1191"/>
    </row>
    <row r="92" spans="2:15">
      <c r="B92" s="152"/>
      <c r="C92" s="152"/>
      <c r="D92" s="152"/>
      <c r="E92" s="152"/>
      <c r="F92" s="152"/>
      <c r="O92" s="1191"/>
    </row>
    <row r="93" spans="2:15">
      <c r="B93" s="152"/>
      <c r="C93" s="152"/>
      <c r="D93" s="152"/>
      <c r="E93" s="152"/>
      <c r="F93" s="152"/>
    </row>
    <row r="94" spans="2:15">
      <c r="B94" s="152"/>
      <c r="C94" s="152"/>
      <c r="D94" s="152"/>
      <c r="E94" s="152"/>
      <c r="F94" s="152"/>
    </row>
    <row r="95" spans="2:15">
      <c r="B95" s="152"/>
      <c r="C95" s="152"/>
      <c r="D95" s="152"/>
      <c r="E95" s="152"/>
      <c r="F95" s="152"/>
    </row>
    <row r="96" spans="2:15">
      <c r="B96" s="152"/>
      <c r="C96" s="152"/>
      <c r="D96" s="152"/>
      <c r="E96" s="152"/>
      <c r="F96" s="152"/>
    </row>
    <row r="97" spans="2:6">
      <c r="B97" s="152"/>
      <c r="C97" s="152"/>
      <c r="D97" s="152"/>
      <c r="E97" s="152"/>
      <c r="F97" s="152"/>
    </row>
    <row r="98" spans="2:6">
      <c r="B98" s="152"/>
      <c r="C98" s="152"/>
      <c r="D98" s="152"/>
      <c r="E98" s="152"/>
      <c r="F98" s="152"/>
    </row>
    <row r="99" spans="2:6">
      <c r="B99" s="152"/>
      <c r="C99" s="152"/>
      <c r="D99" s="152"/>
      <c r="E99" s="152"/>
      <c r="F99" s="152"/>
    </row>
    <row r="100" spans="2:6">
      <c r="B100" s="152"/>
      <c r="C100" s="152"/>
      <c r="D100" s="152"/>
      <c r="E100" s="152"/>
      <c r="F100" s="152"/>
    </row>
    <row r="101" spans="2:6">
      <c r="B101" s="152"/>
      <c r="C101" s="152"/>
      <c r="D101" s="152"/>
      <c r="E101" s="152"/>
      <c r="F101" s="152"/>
    </row>
    <row r="102" spans="2:6">
      <c r="B102" s="152"/>
      <c r="C102" s="152"/>
      <c r="D102" s="152"/>
      <c r="E102" s="152"/>
      <c r="F102" s="152"/>
    </row>
    <row r="103" spans="2:6">
      <c r="B103" s="152"/>
      <c r="C103" s="152"/>
      <c r="D103" s="152"/>
      <c r="E103" s="152"/>
      <c r="F103" s="152"/>
    </row>
    <row r="104" spans="2:6">
      <c r="B104" s="152"/>
      <c r="C104" s="152"/>
      <c r="D104" s="152"/>
      <c r="E104" s="152"/>
      <c r="F104" s="152"/>
    </row>
    <row r="105" spans="2:6">
      <c r="B105" s="152"/>
      <c r="C105" s="152"/>
      <c r="D105" s="152"/>
      <c r="E105" s="152"/>
      <c r="F105" s="152"/>
    </row>
    <row r="106" spans="2:6">
      <c r="B106" s="152"/>
      <c r="C106" s="152"/>
      <c r="D106" s="152"/>
      <c r="E106" s="152"/>
      <c r="F106" s="152"/>
    </row>
    <row r="107" spans="2:6">
      <c r="B107" s="152"/>
      <c r="C107" s="152"/>
      <c r="D107" s="152"/>
      <c r="E107" s="152"/>
      <c r="F107" s="152"/>
    </row>
    <row r="108" spans="2:6">
      <c r="B108" s="152"/>
      <c r="C108" s="152"/>
      <c r="D108" s="152"/>
      <c r="E108" s="152"/>
      <c r="F108" s="152"/>
    </row>
    <row r="109" spans="2:6">
      <c r="B109" s="152"/>
      <c r="C109" s="152"/>
      <c r="D109" s="152"/>
      <c r="E109" s="152"/>
      <c r="F109" s="152"/>
    </row>
    <row r="110" spans="2:6">
      <c r="B110" s="152"/>
      <c r="C110" s="152"/>
      <c r="D110" s="152"/>
      <c r="E110" s="152"/>
      <c r="F110" s="152"/>
    </row>
    <row r="111" spans="2:6">
      <c r="B111" s="152"/>
      <c r="C111" s="152"/>
      <c r="D111" s="152"/>
      <c r="E111" s="152"/>
      <c r="F111" s="152"/>
    </row>
    <row r="112" spans="2:6">
      <c r="B112" s="152"/>
      <c r="C112" s="152"/>
      <c r="D112" s="152"/>
      <c r="E112" s="152"/>
      <c r="F112" s="152"/>
    </row>
    <row r="113" spans="2:12">
      <c r="B113" s="152"/>
      <c r="C113" s="152"/>
      <c r="D113" s="152"/>
      <c r="E113" s="152"/>
      <c r="F113" s="152"/>
    </row>
    <row r="114" spans="2:12">
      <c r="B114" s="152"/>
      <c r="C114" s="152"/>
      <c r="D114" s="152"/>
      <c r="E114" s="152"/>
      <c r="F114" s="152"/>
    </row>
    <row r="115" spans="2:12">
      <c r="B115" s="152"/>
      <c r="C115" s="152"/>
      <c r="D115" s="152"/>
      <c r="E115" s="152"/>
      <c r="F115" s="152"/>
    </row>
    <row r="116" spans="2:12">
      <c r="B116" s="152"/>
      <c r="C116" s="152"/>
      <c r="D116" s="152"/>
      <c r="E116" s="152"/>
      <c r="F116" s="152"/>
    </row>
    <row r="117" spans="2:12">
      <c r="B117" s="152"/>
      <c r="C117" s="152"/>
      <c r="D117" s="152"/>
      <c r="E117" s="152"/>
      <c r="F117" s="152"/>
    </row>
    <row r="118" spans="2:12">
      <c r="B118" s="152"/>
      <c r="C118" s="152"/>
      <c r="D118" s="152"/>
      <c r="E118" s="152"/>
      <c r="F118" s="152"/>
    </row>
    <row r="119" spans="2:12">
      <c r="B119" s="152"/>
      <c r="C119" s="152"/>
      <c r="D119" s="152"/>
      <c r="E119" s="152"/>
      <c r="F119" s="152"/>
    </row>
    <row r="120" spans="2:12">
      <c r="B120" s="152"/>
      <c r="C120" s="152"/>
      <c r="D120" s="152"/>
      <c r="E120" s="152"/>
      <c r="F120" s="152"/>
    </row>
    <row r="121" spans="2:12">
      <c r="B121" s="152"/>
      <c r="C121" s="152"/>
      <c r="D121" s="152"/>
      <c r="E121" s="152"/>
      <c r="F121" s="152"/>
    </row>
    <row r="123" spans="2:12">
      <c r="B123" s="152"/>
      <c r="C123" s="152"/>
      <c r="D123" s="152"/>
      <c r="E123" s="152"/>
      <c r="F123" s="152"/>
      <c r="I123" s="152"/>
      <c r="J123" s="152"/>
      <c r="K123" s="152"/>
      <c r="L123" s="152"/>
    </row>
    <row r="124" spans="2:12">
      <c r="B124" s="152"/>
      <c r="C124" s="152"/>
      <c r="D124" s="152"/>
      <c r="E124" s="152"/>
      <c r="F124" s="152"/>
      <c r="I124" s="152"/>
      <c r="J124" s="152"/>
      <c r="K124" s="152"/>
      <c r="L124" s="152"/>
    </row>
    <row r="125" spans="2:12">
      <c r="B125" s="152"/>
      <c r="C125" s="152"/>
      <c r="D125" s="152"/>
      <c r="E125" s="152"/>
      <c r="F125" s="152"/>
      <c r="I125" s="152"/>
      <c r="J125" s="152"/>
      <c r="K125" s="152"/>
      <c r="L125" s="152"/>
    </row>
    <row r="126" spans="2:12">
      <c r="B126" s="152"/>
      <c r="C126" s="152"/>
      <c r="D126" s="152"/>
      <c r="E126" s="152"/>
      <c r="F126" s="152"/>
      <c r="I126" s="152"/>
      <c r="J126" s="152"/>
      <c r="K126" s="152"/>
      <c r="L126" s="152"/>
    </row>
    <row r="127" spans="2:12">
      <c r="B127" s="152"/>
      <c r="C127" s="152"/>
      <c r="D127" s="152"/>
      <c r="E127" s="152"/>
      <c r="F127" s="152"/>
      <c r="I127" s="152"/>
      <c r="J127" s="152"/>
      <c r="K127" s="152"/>
      <c r="L127" s="152"/>
    </row>
    <row r="129" spans="2:12">
      <c r="B129" s="152"/>
      <c r="C129" s="152"/>
      <c r="D129" s="152"/>
      <c r="E129" s="152"/>
      <c r="F129" s="152"/>
      <c r="I129" s="152"/>
      <c r="J129" s="152"/>
      <c r="K129" s="152"/>
      <c r="L129" s="152"/>
    </row>
    <row r="130" spans="2:12">
      <c r="B130" s="152"/>
      <c r="C130" s="152"/>
      <c r="D130" s="152"/>
      <c r="E130" s="152"/>
      <c r="F130" s="152"/>
    </row>
    <row r="131" spans="2:12">
      <c r="B131" s="152"/>
      <c r="C131" s="152"/>
      <c r="D131" s="152"/>
      <c r="E131" s="152"/>
      <c r="F131" s="152"/>
    </row>
    <row r="132" spans="2:12">
      <c r="B132" s="152"/>
      <c r="C132" s="152"/>
      <c r="D132" s="152"/>
      <c r="E132" s="152"/>
      <c r="F132" s="152"/>
    </row>
    <row r="133" spans="2:12">
      <c r="B133" s="152"/>
      <c r="C133" s="152"/>
      <c r="D133" s="152"/>
      <c r="E133" s="152"/>
      <c r="F133" s="152"/>
    </row>
    <row r="134" spans="2:12">
      <c r="B134" s="152"/>
      <c r="C134" s="152"/>
      <c r="D134" s="152"/>
      <c r="E134" s="152"/>
      <c r="F134" s="152"/>
    </row>
    <row r="135" spans="2:12">
      <c r="B135" s="152"/>
      <c r="C135" s="152"/>
      <c r="D135" s="152"/>
      <c r="E135" s="152"/>
      <c r="F135" s="152"/>
    </row>
    <row r="136" spans="2:12">
      <c r="B136" s="152"/>
      <c r="C136" s="152"/>
      <c r="D136" s="152"/>
      <c r="E136" s="152"/>
      <c r="F136" s="152"/>
    </row>
    <row r="137" spans="2:12">
      <c r="B137" s="152"/>
      <c r="C137" s="152"/>
      <c r="D137" s="152"/>
      <c r="E137" s="152"/>
      <c r="F137" s="152"/>
    </row>
    <row r="138" spans="2:12">
      <c r="B138" s="152"/>
      <c r="C138" s="152"/>
      <c r="D138" s="152"/>
      <c r="E138" s="152"/>
      <c r="F138" s="152"/>
    </row>
    <row r="139" spans="2:12">
      <c r="B139" s="152"/>
      <c r="C139" s="152"/>
      <c r="D139" s="152"/>
      <c r="E139" s="152"/>
      <c r="F139" s="152"/>
    </row>
    <row r="140" spans="2:12">
      <c r="B140" s="152"/>
      <c r="C140" s="152"/>
      <c r="D140" s="152"/>
      <c r="E140" s="152"/>
      <c r="F140" s="152"/>
    </row>
    <row r="141" spans="2:12">
      <c r="B141" s="152"/>
      <c r="C141" s="152"/>
      <c r="D141" s="152"/>
      <c r="E141" s="152"/>
      <c r="F141" s="152"/>
    </row>
    <row r="143" spans="2:12">
      <c r="B143" s="152"/>
      <c r="C143" s="152"/>
      <c r="D143" s="152"/>
      <c r="E143" s="152"/>
      <c r="F143" s="152"/>
    </row>
    <row r="144" spans="2:12">
      <c r="B144" s="152"/>
      <c r="C144" s="152"/>
      <c r="D144" s="152"/>
      <c r="E144" s="152"/>
      <c r="F144" s="152"/>
    </row>
    <row r="145" spans="2:6">
      <c r="B145" s="152"/>
      <c r="C145" s="152"/>
      <c r="D145" s="152"/>
      <c r="E145" s="152"/>
      <c r="F145" s="152"/>
    </row>
    <row r="146" spans="2:6">
      <c r="B146" s="152"/>
      <c r="C146" s="152"/>
      <c r="D146" s="152"/>
      <c r="E146" s="152"/>
      <c r="F146" s="152"/>
    </row>
    <row r="147" spans="2:6">
      <c r="B147" s="152"/>
      <c r="C147" s="152"/>
      <c r="D147" s="152"/>
      <c r="E147" s="152"/>
      <c r="F147" s="152"/>
    </row>
    <row r="148" spans="2:6">
      <c r="B148" s="152"/>
      <c r="C148" s="152"/>
      <c r="D148" s="152"/>
      <c r="E148" s="152"/>
      <c r="F148" s="152"/>
    </row>
  </sheetData>
  <mergeCells count="4">
    <mergeCell ref="B2:E2"/>
    <mergeCell ref="H2:K2"/>
    <mergeCell ref="L2:L3"/>
    <mergeCell ref="F2:F3"/>
  </mergeCells>
  <pageMargins left="0.7" right="0.7" top="0.75" bottom="0.75" header="0.3" footer="0.3"/>
  <pageSetup paperSize="9" scale="7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23"/>
  <sheetViews>
    <sheetView zoomScaleNormal="100" workbookViewId="0"/>
  </sheetViews>
  <sheetFormatPr defaultColWidth="9.1796875" defaultRowHeight="12.5"/>
  <cols>
    <col min="1" max="1" width="53.453125" style="5" customWidth="1"/>
    <col min="2" max="2" width="15.1796875" style="5" customWidth="1"/>
    <col min="3" max="5" width="9.1796875" style="5"/>
    <col min="6" max="6" width="9.1796875" style="5" customWidth="1"/>
    <col min="7" max="7" width="8.7265625" style="184" customWidth="1"/>
    <col min="8" max="8" width="44.453125" style="5" customWidth="1"/>
    <col min="9" max="9" width="15.1796875" style="5" customWidth="1"/>
    <col min="10" max="16384" width="9.1796875" style="5"/>
  </cols>
  <sheetData>
    <row r="1" spans="1:7" ht="15.5">
      <c r="A1" s="1040" t="s">
        <v>923</v>
      </c>
    </row>
    <row r="2" spans="1:7">
      <c r="A2" s="1041" t="s">
        <v>896</v>
      </c>
    </row>
    <row r="3" spans="1:7">
      <c r="A3" s="1041" t="s">
        <v>897</v>
      </c>
    </row>
    <row r="4" spans="1:7">
      <c r="A4" s="1024"/>
    </row>
    <row r="5" spans="1:7" ht="16" thickBot="1">
      <c r="A5" s="751" t="s">
        <v>895</v>
      </c>
      <c r="G5" s="5"/>
    </row>
    <row r="6" spans="1:7" ht="30" customHeight="1">
      <c r="A6" s="74"/>
      <c r="B6" s="117">
        <v>2019</v>
      </c>
      <c r="G6" s="5"/>
    </row>
    <row r="7" spans="1:7" ht="13">
      <c r="A7" s="4" t="s">
        <v>200</v>
      </c>
      <c r="B7" s="52" t="s">
        <v>190</v>
      </c>
      <c r="G7" s="5"/>
    </row>
    <row r="8" spans="1:7">
      <c r="A8" s="83" t="s">
        <v>193</v>
      </c>
      <c r="B8" s="5">
        <v>40.4</v>
      </c>
      <c r="G8" s="5"/>
    </row>
    <row r="9" spans="1:7">
      <c r="A9" s="83" t="s">
        <v>823</v>
      </c>
      <c r="B9" s="5">
        <v>20.9</v>
      </c>
      <c r="G9" s="5"/>
    </row>
    <row r="10" spans="1:7">
      <c r="A10" s="83" t="s">
        <v>196</v>
      </c>
      <c r="B10" s="5">
        <v>20.6</v>
      </c>
      <c r="G10" s="5"/>
    </row>
    <row r="11" spans="1:7">
      <c r="A11" s="83" t="s">
        <v>822</v>
      </c>
      <c r="B11" s="5">
        <v>19.5</v>
      </c>
      <c r="G11" s="5"/>
    </row>
    <row r="12" spans="1:7">
      <c r="A12" s="83" t="s">
        <v>198</v>
      </c>
      <c r="B12" s="5">
        <v>12.3</v>
      </c>
      <c r="G12" s="5"/>
    </row>
    <row r="13" spans="1:7">
      <c r="A13" s="83" t="s">
        <v>199</v>
      </c>
      <c r="B13" s="5">
        <v>8.9</v>
      </c>
      <c r="G13" s="5"/>
    </row>
    <row r="14" spans="1:7">
      <c r="A14" s="83" t="s">
        <v>197</v>
      </c>
      <c r="B14" s="5">
        <v>6.6</v>
      </c>
      <c r="G14" s="5"/>
    </row>
    <row r="15" spans="1:7">
      <c r="A15" s="83" t="s">
        <v>821</v>
      </c>
      <c r="B15" s="64">
        <v>4</v>
      </c>
      <c r="G15" s="5"/>
    </row>
    <row r="16" spans="1:7" ht="13.5" customHeight="1">
      <c r="A16" s="83" t="s">
        <v>195</v>
      </c>
      <c r="B16" s="5">
        <v>3.6</v>
      </c>
      <c r="G16" s="5"/>
    </row>
    <row r="17" spans="1:7">
      <c r="A17" s="47" t="s">
        <v>192</v>
      </c>
      <c r="B17" s="5">
        <v>1.3</v>
      </c>
      <c r="G17" s="5"/>
    </row>
    <row r="18" spans="1:7">
      <c r="A18" s="146" t="s">
        <v>37</v>
      </c>
      <c r="B18" s="184">
        <v>11.6</v>
      </c>
      <c r="G18" s="5"/>
    </row>
    <row r="19" spans="1:7" ht="15" customHeight="1" thickBot="1">
      <c r="A19" s="7" t="s">
        <v>922</v>
      </c>
      <c r="B19" s="1046">
        <v>1570</v>
      </c>
      <c r="C19" s="364"/>
      <c r="G19" s="5"/>
    </row>
    <row r="20" spans="1:7">
      <c r="G20" s="5"/>
    </row>
    <row r="21" spans="1:7" ht="15.5">
      <c r="A21" s="752" t="s">
        <v>924</v>
      </c>
    </row>
    <row r="22" spans="1:7" ht="13">
      <c r="A22" s="1" t="s">
        <v>704</v>
      </c>
    </row>
    <row r="23" spans="1:7">
      <c r="A23" s="5" t="s">
        <v>303</v>
      </c>
    </row>
  </sheetData>
  <pageMargins left="0.7" right="0.7" top="0.75" bottom="0.75" header="0.3" footer="0.3"/>
  <pageSetup paperSize="9" scale="7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D79"/>
  <sheetViews>
    <sheetView zoomScaleNormal="100" workbookViewId="0">
      <pane ySplit="3" topLeftCell="A4" activePane="bottomLeft" state="frozen"/>
      <selection activeCell="B21" sqref="B21"/>
      <selection pane="bottomLeft"/>
    </sheetView>
  </sheetViews>
  <sheetFormatPr defaultColWidth="9.1796875" defaultRowHeight="12.5"/>
  <cols>
    <col min="1" max="1" width="33.81640625" style="460" customWidth="1"/>
    <col min="2" max="6" width="10.7265625" style="460" customWidth="1"/>
    <col min="7" max="7" width="10.453125" style="460" customWidth="1"/>
    <col min="8" max="13" width="10.7265625" style="460" customWidth="1"/>
    <col min="14" max="14" width="11.1796875" style="460" customWidth="1"/>
    <col min="15" max="16384" width="9.1796875" style="460"/>
  </cols>
  <sheetData>
    <row r="1" spans="1:30" ht="16" thickBot="1">
      <c r="A1" s="753" t="s">
        <v>824</v>
      </c>
      <c r="B1" s="489"/>
      <c r="C1" s="489"/>
      <c r="D1" s="489"/>
      <c r="E1" s="489"/>
      <c r="F1" s="489"/>
      <c r="G1" s="489"/>
      <c r="H1" s="489"/>
      <c r="I1" s="489"/>
      <c r="J1" s="489"/>
      <c r="K1" s="489"/>
      <c r="L1" s="489"/>
      <c r="M1" s="489"/>
      <c r="AC1" s="455"/>
      <c r="AD1" s="455"/>
    </row>
    <row r="2" spans="1:30" ht="13.9" customHeight="1">
      <c r="A2" s="613"/>
      <c r="B2" s="614"/>
      <c r="C2" s="614"/>
      <c r="D2" s="614" t="s">
        <v>121</v>
      </c>
      <c r="E2" s="614"/>
      <c r="F2" s="614"/>
      <c r="G2" s="613"/>
      <c r="H2" s="615"/>
      <c r="I2" s="615"/>
      <c r="J2" s="616" t="s">
        <v>122</v>
      </c>
      <c r="K2" s="617"/>
      <c r="L2" s="617"/>
      <c r="M2" s="618"/>
      <c r="O2" s="455"/>
      <c r="P2" s="456"/>
      <c r="Q2" s="457"/>
      <c r="R2" s="457"/>
      <c r="S2" s="457"/>
      <c r="T2" s="458"/>
      <c r="V2" s="455"/>
      <c r="W2" s="456"/>
      <c r="X2" s="457"/>
      <c r="Y2" s="457"/>
      <c r="Z2" s="457"/>
      <c r="AA2" s="458"/>
      <c r="AC2" s="621"/>
      <c r="AD2" s="459"/>
    </row>
    <row r="3" spans="1:30" ht="65">
      <c r="A3" s="553"/>
      <c r="B3" s="469" t="s">
        <v>108</v>
      </c>
      <c r="C3" s="469" t="s">
        <v>109</v>
      </c>
      <c r="D3" s="469" t="s">
        <v>110</v>
      </c>
      <c r="E3" s="469" t="s">
        <v>111</v>
      </c>
      <c r="F3" s="469" t="s">
        <v>112</v>
      </c>
      <c r="G3" s="553"/>
      <c r="H3" s="469" t="s">
        <v>108</v>
      </c>
      <c r="I3" s="469" t="s">
        <v>109</v>
      </c>
      <c r="J3" s="469" t="s">
        <v>110</v>
      </c>
      <c r="K3" s="469" t="s">
        <v>111</v>
      </c>
      <c r="L3" s="469" t="s">
        <v>112</v>
      </c>
      <c r="M3" s="619" t="s">
        <v>705</v>
      </c>
      <c r="N3" s="620"/>
      <c r="O3" s="459"/>
      <c r="U3" s="621"/>
      <c r="V3" s="459"/>
      <c r="AC3" s="621"/>
      <c r="AD3" s="459"/>
    </row>
    <row r="4" spans="1:30" ht="13.5" customHeight="1">
      <c r="A4" s="613"/>
      <c r="B4" s="459"/>
      <c r="C4" s="459"/>
      <c r="D4" s="459"/>
      <c r="E4" s="459"/>
      <c r="F4" s="473" t="s">
        <v>191</v>
      </c>
      <c r="G4" s="459"/>
      <c r="H4" s="459"/>
      <c r="I4" s="459"/>
      <c r="J4" s="459"/>
      <c r="K4" s="459"/>
      <c r="L4" s="473" t="s">
        <v>191</v>
      </c>
      <c r="M4" s="459"/>
      <c r="P4" s="459"/>
      <c r="U4" s="621"/>
      <c r="X4" s="465"/>
      <c r="Y4" s="465"/>
      <c r="Z4" s="465"/>
      <c r="AA4" s="465"/>
      <c r="AC4" s="459"/>
    </row>
    <row r="5" spans="1:30" ht="13">
      <c r="A5" s="480" t="s">
        <v>382</v>
      </c>
      <c r="B5" s="623">
        <v>8.1999999999999993</v>
      </c>
      <c r="C5" s="623">
        <v>9.3000000000000007</v>
      </c>
      <c r="D5" s="623">
        <v>7</v>
      </c>
      <c r="E5" s="623">
        <v>14</v>
      </c>
      <c r="F5" s="623">
        <v>61.5</v>
      </c>
      <c r="G5" s="922"/>
      <c r="H5" s="623">
        <v>2.4</v>
      </c>
      <c r="I5" s="623">
        <v>2.5</v>
      </c>
      <c r="J5" s="623">
        <v>4</v>
      </c>
      <c r="K5" s="623">
        <v>20.8</v>
      </c>
      <c r="L5" s="623">
        <v>70.2</v>
      </c>
      <c r="M5" s="520">
        <v>9780</v>
      </c>
      <c r="N5" s="520"/>
      <c r="U5" s="459"/>
      <c r="AA5" s="465"/>
      <c r="AB5" s="316"/>
    </row>
    <row r="6" spans="1:30" ht="13">
      <c r="A6" s="480" t="s">
        <v>1</v>
      </c>
      <c r="B6" s="906"/>
      <c r="C6" s="906"/>
      <c r="D6" s="906"/>
      <c r="E6" s="906"/>
      <c r="F6" s="906"/>
      <c r="G6" s="922"/>
      <c r="H6" s="906"/>
      <c r="I6" s="906"/>
      <c r="J6" s="906"/>
      <c r="K6" s="906"/>
      <c r="L6" s="906"/>
      <c r="M6" s="520"/>
      <c r="N6" s="520"/>
    </row>
    <row r="7" spans="1:30" ht="13">
      <c r="A7" s="474" t="s">
        <v>737</v>
      </c>
      <c r="B7" s="466">
        <v>8</v>
      </c>
      <c r="C7" s="466">
        <v>8</v>
      </c>
      <c r="D7" s="466">
        <v>7</v>
      </c>
      <c r="E7" s="466">
        <v>15</v>
      </c>
      <c r="F7" s="466">
        <v>63</v>
      </c>
      <c r="G7" s="922"/>
      <c r="H7" s="460">
        <v>3</v>
      </c>
      <c r="I7" s="465">
        <v>2</v>
      </c>
      <c r="J7" s="465">
        <v>4</v>
      </c>
      <c r="K7" s="465">
        <v>20</v>
      </c>
      <c r="L7" s="465">
        <v>71</v>
      </c>
      <c r="M7" s="520">
        <v>4360</v>
      </c>
      <c r="N7" s="520"/>
      <c r="X7" s="465"/>
      <c r="Y7" s="465"/>
      <c r="Z7" s="465"/>
      <c r="AA7" s="465"/>
      <c r="AB7" s="316"/>
      <c r="AC7" s="316"/>
    </row>
    <row r="8" spans="1:30" ht="13">
      <c r="A8" s="474" t="s">
        <v>738</v>
      </c>
      <c r="B8" s="466">
        <v>9</v>
      </c>
      <c r="C8" s="466">
        <v>10</v>
      </c>
      <c r="D8" s="466">
        <v>7</v>
      </c>
      <c r="E8" s="466">
        <v>13</v>
      </c>
      <c r="F8" s="466">
        <v>60</v>
      </c>
      <c r="G8" s="922"/>
      <c r="H8" s="460">
        <v>2</v>
      </c>
      <c r="I8" s="465">
        <v>3</v>
      </c>
      <c r="J8" s="465">
        <v>4</v>
      </c>
      <c r="K8" s="465">
        <v>22</v>
      </c>
      <c r="L8" s="465">
        <v>70</v>
      </c>
      <c r="M8" s="520">
        <v>5410</v>
      </c>
      <c r="N8" s="520"/>
      <c r="X8" s="465"/>
      <c r="Y8" s="465"/>
      <c r="Z8" s="465"/>
      <c r="AA8" s="465"/>
      <c r="AB8" s="316"/>
      <c r="AC8" s="316"/>
    </row>
    <row r="9" spans="1:30" ht="13">
      <c r="A9" s="474" t="s">
        <v>745</v>
      </c>
      <c r="B9" s="622" t="s">
        <v>311</v>
      </c>
      <c r="C9" s="622" t="s">
        <v>311</v>
      </c>
      <c r="D9" s="622" t="s">
        <v>311</v>
      </c>
      <c r="E9" s="622" t="s">
        <v>311</v>
      </c>
      <c r="F9" s="622" t="s">
        <v>311</v>
      </c>
      <c r="G9" s="922"/>
      <c r="H9" s="622" t="s">
        <v>311</v>
      </c>
      <c r="I9" s="622" t="s">
        <v>311</v>
      </c>
      <c r="J9" s="622" t="s">
        <v>311</v>
      </c>
      <c r="K9" s="622" t="s">
        <v>311</v>
      </c>
      <c r="L9" s="622" t="s">
        <v>311</v>
      </c>
      <c r="M9" s="520">
        <v>0</v>
      </c>
      <c r="N9" s="563"/>
      <c r="X9" s="465"/>
      <c r="Y9" s="465"/>
      <c r="Z9" s="465"/>
      <c r="AA9" s="465"/>
      <c r="AB9" s="316"/>
      <c r="AC9" s="316"/>
    </row>
    <row r="10" spans="1:30" ht="13">
      <c r="A10" s="474" t="s">
        <v>708</v>
      </c>
      <c r="B10" s="622" t="s">
        <v>311</v>
      </c>
      <c r="C10" s="622" t="s">
        <v>311</v>
      </c>
      <c r="D10" s="622" t="s">
        <v>311</v>
      </c>
      <c r="E10" s="622" t="s">
        <v>311</v>
      </c>
      <c r="F10" s="622" t="s">
        <v>311</v>
      </c>
      <c r="G10" s="922"/>
      <c r="H10" s="622" t="s">
        <v>311</v>
      </c>
      <c r="I10" s="622" t="s">
        <v>311</v>
      </c>
      <c r="J10" s="622" t="s">
        <v>311</v>
      </c>
      <c r="K10" s="622" t="s">
        <v>311</v>
      </c>
      <c r="L10" s="622" t="s">
        <v>311</v>
      </c>
      <c r="M10" s="520">
        <v>0</v>
      </c>
      <c r="N10" s="520"/>
      <c r="AA10" s="465"/>
      <c r="AB10" s="316"/>
      <c r="AC10" s="316"/>
    </row>
    <row r="11" spans="1:30" ht="13">
      <c r="A11" s="480" t="s">
        <v>2</v>
      </c>
      <c r="B11" s="922"/>
      <c r="C11" s="922"/>
      <c r="D11" s="922"/>
      <c r="E11" s="922"/>
      <c r="F11" s="922"/>
      <c r="G11" s="922"/>
      <c r="H11" s="922"/>
      <c r="I11" s="922"/>
      <c r="J11" s="922"/>
      <c r="K11" s="922"/>
      <c r="L11" s="922"/>
      <c r="M11" s="520"/>
      <c r="N11" s="520"/>
    </row>
    <row r="12" spans="1:30" ht="13">
      <c r="A12" s="474" t="s">
        <v>113</v>
      </c>
      <c r="B12" s="466">
        <v>19</v>
      </c>
      <c r="C12" s="466">
        <v>14</v>
      </c>
      <c r="D12" s="466">
        <v>8</v>
      </c>
      <c r="E12" s="466">
        <v>15</v>
      </c>
      <c r="F12" s="466">
        <v>43</v>
      </c>
      <c r="G12" s="922"/>
      <c r="H12" s="466">
        <v>5</v>
      </c>
      <c r="I12" s="466">
        <v>4</v>
      </c>
      <c r="J12" s="466">
        <v>6</v>
      </c>
      <c r="K12" s="466">
        <v>24</v>
      </c>
      <c r="L12" s="466">
        <v>61</v>
      </c>
      <c r="M12" s="520">
        <v>200</v>
      </c>
      <c r="N12" s="520"/>
      <c r="X12" s="465"/>
      <c r="Y12" s="465"/>
      <c r="Z12" s="465"/>
      <c r="AA12" s="465"/>
      <c r="AB12" s="316"/>
      <c r="AC12" s="316"/>
    </row>
    <row r="13" spans="1:30" ht="13">
      <c r="A13" s="474" t="s">
        <v>4</v>
      </c>
      <c r="B13" s="466">
        <v>12</v>
      </c>
      <c r="C13" s="466">
        <v>8</v>
      </c>
      <c r="D13" s="466">
        <v>8</v>
      </c>
      <c r="E13" s="466">
        <v>15</v>
      </c>
      <c r="F13" s="466">
        <v>58</v>
      </c>
      <c r="G13" s="922"/>
      <c r="H13" s="466">
        <v>4</v>
      </c>
      <c r="I13" s="466">
        <v>5</v>
      </c>
      <c r="J13" s="466">
        <v>5</v>
      </c>
      <c r="K13" s="466">
        <v>27</v>
      </c>
      <c r="L13" s="466">
        <v>59</v>
      </c>
      <c r="M13" s="520">
        <v>1020</v>
      </c>
      <c r="N13" s="520"/>
      <c r="X13" s="465"/>
      <c r="Y13" s="465"/>
      <c r="Z13" s="465"/>
      <c r="AA13" s="465"/>
      <c r="AB13" s="316"/>
      <c r="AC13" s="316"/>
    </row>
    <row r="14" spans="1:30" ht="13">
      <c r="A14" s="474" t="s">
        <v>5</v>
      </c>
      <c r="B14" s="466">
        <v>9</v>
      </c>
      <c r="C14" s="466">
        <v>7</v>
      </c>
      <c r="D14" s="466">
        <v>6</v>
      </c>
      <c r="E14" s="466">
        <v>13</v>
      </c>
      <c r="F14" s="466">
        <v>65</v>
      </c>
      <c r="G14" s="922"/>
      <c r="H14" s="466">
        <v>4</v>
      </c>
      <c r="I14" s="466">
        <v>3</v>
      </c>
      <c r="J14" s="466">
        <v>4</v>
      </c>
      <c r="K14" s="466">
        <v>22</v>
      </c>
      <c r="L14" s="466">
        <v>66</v>
      </c>
      <c r="M14" s="520">
        <v>1490</v>
      </c>
      <c r="N14" s="520"/>
      <c r="X14" s="465"/>
      <c r="Y14" s="465"/>
      <c r="Z14" s="465"/>
      <c r="AA14" s="465"/>
      <c r="AB14" s="316"/>
      <c r="AC14" s="316"/>
    </row>
    <row r="15" spans="1:30" ht="13">
      <c r="A15" s="474" t="s">
        <v>6</v>
      </c>
      <c r="B15" s="466">
        <v>6</v>
      </c>
      <c r="C15" s="466">
        <v>6</v>
      </c>
      <c r="D15" s="466">
        <v>5</v>
      </c>
      <c r="E15" s="466">
        <v>14</v>
      </c>
      <c r="F15" s="466">
        <v>70</v>
      </c>
      <c r="G15" s="922"/>
      <c r="H15" s="466">
        <v>2</v>
      </c>
      <c r="I15" s="466">
        <v>2</v>
      </c>
      <c r="J15" s="466">
        <v>3</v>
      </c>
      <c r="K15" s="466">
        <v>22</v>
      </c>
      <c r="L15" s="466">
        <v>70</v>
      </c>
      <c r="M15" s="520">
        <v>1380</v>
      </c>
      <c r="N15" s="520"/>
      <c r="X15" s="465"/>
      <c r="Y15" s="465"/>
      <c r="Z15" s="465"/>
      <c r="AA15" s="465"/>
      <c r="AB15" s="316"/>
      <c r="AC15" s="316"/>
    </row>
    <row r="16" spans="1:30" ht="13">
      <c r="A16" s="474" t="s">
        <v>7</v>
      </c>
      <c r="B16" s="466">
        <v>5</v>
      </c>
      <c r="C16" s="466">
        <v>6</v>
      </c>
      <c r="D16" s="466">
        <v>5</v>
      </c>
      <c r="E16" s="466">
        <v>13</v>
      </c>
      <c r="F16" s="466">
        <v>71</v>
      </c>
      <c r="G16" s="922"/>
      <c r="H16" s="466">
        <v>2</v>
      </c>
      <c r="I16" s="466">
        <v>2</v>
      </c>
      <c r="J16" s="466">
        <v>5</v>
      </c>
      <c r="K16" s="466">
        <v>25</v>
      </c>
      <c r="L16" s="466">
        <v>67</v>
      </c>
      <c r="M16" s="520">
        <v>1680</v>
      </c>
      <c r="N16" s="520"/>
      <c r="AA16" s="465"/>
      <c r="AB16" s="316"/>
      <c r="AC16" s="316"/>
    </row>
    <row r="17" spans="1:29" ht="13">
      <c r="A17" s="474" t="s">
        <v>8</v>
      </c>
      <c r="B17" s="466">
        <v>7</v>
      </c>
      <c r="C17" s="466">
        <v>14</v>
      </c>
      <c r="D17" s="466">
        <v>10</v>
      </c>
      <c r="E17" s="466">
        <v>17</v>
      </c>
      <c r="F17" s="466">
        <v>52</v>
      </c>
      <c r="G17" s="922"/>
      <c r="H17" s="466">
        <v>0</v>
      </c>
      <c r="I17" s="466">
        <v>2</v>
      </c>
      <c r="J17" s="466">
        <v>4</v>
      </c>
      <c r="K17" s="466">
        <v>18</v>
      </c>
      <c r="L17" s="466">
        <v>76</v>
      </c>
      <c r="M17" s="520">
        <v>1690</v>
      </c>
      <c r="N17" s="520"/>
      <c r="X17" s="465"/>
      <c r="Y17" s="465"/>
      <c r="Z17" s="465"/>
      <c r="AA17" s="465"/>
      <c r="AB17" s="316"/>
      <c r="AC17" s="316"/>
    </row>
    <row r="18" spans="1:29" ht="13">
      <c r="A18" s="474" t="s">
        <v>9</v>
      </c>
      <c r="B18" s="466">
        <v>7</v>
      </c>
      <c r="C18" s="466">
        <v>16</v>
      </c>
      <c r="D18" s="466">
        <v>8</v>
      </c>
      <c r="E18" s="466">
        <v>13</v>
      </c>
      <c r="F18" s="466">
        <v>56</v>
      </c>
      <c r="G18" s="922"/>
      <c r="H18" s="467">
        <v>0</v>
      </c>
      <c r="I18" s="714">
        <v>1</v>
      </c>
      <c r="J18" s="466">
        <v>3</v>
      </c>
      <c r="K18" s="466">
        <v>12</v>
      </c>
      <c r="L18" s="466">
        <v>84</v>
      </c>
      <c r="M18" s="520">
        <v>1510</v>
      </c>
      <c r="N18" s="520"/>
      <c r="X18" s="465"/>
      <c r="Y18" s="465"/>
      <c r="Z18" s="465"/>
      <c r="AA18" s="465"/>
      <c r="AB18" s="316"/>
      <c r="AC18" s="316"/>
    </row>
    <row r="19" spans="1:29" ht="13">
      <c r="A19" s="474" t="s">
        <v>10</v>
      </c>
      <c r="B19" s="466">
        <v>9</v>
      </c>
      <c r="C19" s="466">
        <v>12</v>
      </c>
      <c r="D19" s="466">
        <v>9</v>
      </c>
      <c r="E19" s="466">
        <v>10</v>
      </c>
      <c r="F19" s="466">
        <v>59</v>
      </c>
      <c r="G19" s="922"/>
      <c r="H19" s="467">
        <v>0</v>
      </c>
      <c r="I19" s="467">
        <v>1</v>
      </c>
      <c r="J19" s="466">
        <v>1</v>
      </c>
      <c r="K19" s="466">
        <v>7</v>
      </c>
      <c r="L19" s="466">
        <v>92</v>
      </c>
      <c r="M19" s="520">
        <v>820</v>
      </c>
      <c r="N19" s="520"/>
      <c r="AA19" s="465"/>
      <c r="AB19" s="316"/>
      <c r="AC19" s="316"/>
    </row>
    <row r="20" spans="1:29" ht="13">
      <c r="A20" s="480" t="s">
        <v>731</v>
      </c>
      <c r="B20" s="466"/>
      <c r="C20" s="466"/>
      <c r="D20" s="466"/>
      <c r="E20" s="466"/>
      <c r="F20" s="466"/>
      <c r="G20" s="922"/>
      <c r="H20" s="467"/>
      <c r="I20" s="467"/>
      <c r="J20" s="466"/>
      <c r="K20" s="466"/>
      <c r="L20" s="466"/>
      <c r="M20" s="520"/>
      <c r="N20" s="520"/>
    </row>
    <row r="21" spans="1:29" ht="13">
      <c r="A21" s="474" t="s">
        <v>718</v>
      </c>
      <c r="B21" s="466">
        <v>8</v>
      </c>
      <c r="C21" s="466">
        <v>9</v>
      </c>
      <c r="D21" s="466">
        <v>7</v>
      </c>
      <c r="E21" s="466">
        <v>14</v>
      </c>
      <c r="F21" s="466">
        <v>62</v>
      </c>
      <c r="G21" s="922"/>
      <c r="H21" s="467">
        <v>3</v>
      </c>
      <c r="I21" s="467">
        <v>2</v>
      </c>
      <c r="J21" s="466">
        <v>4</v>
      </c>
      <c r="K21" s="466">
        <v>21</v>
      </c>
      <c r="L21" s="466">
        <v>70</v>
      </c>
      <c r="M21" s="520">
        <v>7640</v>
      </c>
      <c r="N21" s="520"/>
      <c r="X21" s="465"/>
      <c r="Y21" s="465"/>
      <c r="Z21" s="465"/>
      <c r="AA21" s="465"/>
      <c r="AB21" s="316"/>
      <c r="AC21" s="316"/>
    </row>
    <row r="22" spans="1:29" ht="13">
      <c r="A22" s="474" t="s">
        <v>719</v>
      </c>
      <c r="B22" s="466">
        <v>6</v>
      </c>
      <c r="C22" s="466">
        <v>8</v>
      </c>
      <c r="D22" s="466">
        <v>5</v>
      </c>
      <c r="E22" s="466">
        <v>14</v>
      </c>
      <c r="F22" s="466">
        <v>68</v>
      </c>
      <c r="G22" s="922"/>
      <c r="H22" s="467">
        <v>2</v>
      </c>
      <c r="I22" s="467">
        <v>2</v>
      </c>
      <c r="J22" s="466">
        <v>5</v>
      </c>
      <c r="K22" s="466">
        <v>23</v>
      </c>
      <c r="L22" s="466">
        <v>67</v>
      </c>
      <c r="M22" s="520">
        <v>1280</v>
      </c>
      <c r="N22" s="520"/>
      <c r="AA22" s="465"/>
      <c r="AB22" s="316"/>
      <c r="AC22" s="316"/>
    </row>
    <row r="23" spans="1:29" ht="13">
      <c r="A23" s="474" t="s">
        <v>721</v>
      </c>
      <c r="B23" s="466">
        <v>15</v>
      </c>
      <c r="C23" s="466">
        <v>11</v>
      </c>
      <c r="D23" s="466">
        <v>10</v>
      </c>
      <c r="E23" s="466">
        <v>15</v>
      </c>
      <c r="F23" s="466">
        <v>49</v>
      </c>
      <c r="G23" s="922"/>
      <c r="H23" s="467">
        <v>1</v>
      </c>
      <c r="I23" s="467">
        <v>2</v>
      </c>
      <c r="J23" s="466">
        <v>1</v>
      </c>
      <c r="K23" s="466">
        <v>11</v>
      </c>
      <c r="L23" s="466">
        <v>86</v>
      </c>
      <c r="M23" s="520">
        <v>150</v>
      </c>
      <c r="N23" s="520"/>
      <c r="X23" s="465"/>
      <c r="Y23" s="465"/>
      <c r="Z23" s="465"/>
      <c r="AA23" s="465"/>
      <c r="AB23" s="316"/>
      <c r="AC23" s="316"/>
    </row>
    <row r="24" spans="1:29" ht="13">
      <c r="A24" s="474" t="s">
        <v>720</v>
      </c>
      <c r="B24" s="466">
        <v>13</v>
      </c>
      <c r="C24" s="466">
        <v>11</v>
      </c>
      <c r="D24" s="466">
        <v>8</v>
      </c>
      <c r="E24" s="466">
        <v>14</v>
      </c>
      <c r="F24" s="466">
        <v>54</v>
      </c>
      <c r="G24" s="922"/>
      <c r="H24" s="467">
        <v>2</v>
      </c>
      <c r="I24" s="467">
        <v>4</v>
      </c>
      <c r="J24" s="466">
        <v>5</v>
      </c>
      <c r="K24" s="466">
        <v>18</v>
      </c>
      <c r="L24" s="466">
        <v>71</v>
      </c>
      <c r="M24" s="520">
        <v>400</v>
      </c>
      <c r="N24" s="520"/>
      <c r="AA24" s="465"/>
      <c r="AC24" s="316"/>
    </row>
    <row r="25" spans="1:29" ht="13">
      <c r="A25" s="474" t="s">
        <v>722</v>
      </c>
      <c r="B25" s="466">
        <v>11</v>
      </c>
      <c r="C25" s="466">
        <v>10</v>
      </c>
      <c r="D25" s="466">
        <v>14</v>
      </c>
      <c r="E25" s="466">
        <v>19</v>
      </c>
      <c r="F25" s="466">
        <v>47</v>
      </c>
      <c r="G25" s="922"/>
      <c r="H25" s="467">
        <v>2</v>
      </c>
      <c r="I25" s="467">
        <v>4</v>
      </c>
      <c r="J25" s="466">
        <v>3</v>
      </c>
      <c r="K25" s="466">
        <v>14</v>
      </c>
      <c r="L25" s="466">
        <v>77</v>
      </c>
      <c r="M25" s="520">
        <v>190</v>
      </c>
      <c r="N25" s="520"/>
      <c r="X25" s="465"/>
      <c r="Y25" s="465"/>
      <c r="Z25" s="465"/>
      <c r="AA25" s="465"/>
      <c r="AB25" s="316"/>
    </row>
    <row r="26" spans="1:29" ht="13">
      <c r="A26" s="474" t="s">
        <v>735</v>
      </c>
      <c r="B26" s="466">
        <v>13</v>
      </c>
      <c r="C26" s="466">
        <v>16</v>
      </c>
      <c r="D26" s="466">
        <v>13</v>
      </c>
      <c r="E26" s="466">
        <v>12</v>
      </c>
      <c r="F26" s="466">
        <v>46</v>
      </c>
      <c r="G26" s="922"/>
      <c r="H26" s="467">
        <v>2</v>
      </c>
      <c r="I26" s="467">
        <v>3</v>
      </c>
      <c r="J26" s="466">
        <v>4</v>
      </c>
      <c r="K26" s="466">
        <v>20</v>
      </c>
      <c r="L26" s="466">
        <v>72</v>
      </c>
      <c r="M26" s="520">
        <v>130</v>
      </c>
      <c r="N26" s="520"/>
      <c r="AA26" s="465"/>
      <c r="AC26" s="316"/>
    </row>
    <row r="27" spans="1:29" ht="13">
      <c r="A27" s="480" t="s">
        <v>971</v>
      </c>
      <c r="B27" s="466"/>
      <c r="C27" s="466"/>
      <c r="D27" s="466"/>
      <c r="E27" s="466"/>
      <c r="F27" s="466"/>
      <c r="G27" s="922"/>
      <c r="H27" s="467"/>
      <c r="I27" s="467"/>
      <c r="J27" s="466"/>
      <c r="K27" s="466"/>
      <c r="L27" s="466"/>
      <c r="M27" s="520"/>
      <c r="N27" s="520"/>
      <c r="AA27" s="465"/>
      <c r="AC27" s="316"/>
    </row>
    <row r="28" spans="1:29" ht="13">
      <c r="A28" s="474" t="s">
        <v>89</v>
      </c>
      <c r="B28" s="466">
        <v>9</v>
      </c>
      <c r="C28" s="466">
        <v>8</v>
      </c>
      <c r="D28" s="466">
        <v>7</v>
      </c>
      <c r="E28" s="466">
        <v>14</v>
      </c>
      <c r="F28" s="466">
        <v>62</v>
      </c>
      <c r="G28" s="922"/>
      <c r="H28" s="467">
        <v>3</v>
      </c>
      <c r="I28" s="467">
        <v>3</v>
      </c>
      <c r="J28" s="466">
        <v>4</v>
      </c>
      <c r="K28" s="466">
        <v>22</v>
      </c>
      <c r="L28" s="466">
        <v>69</v>
      </c>
      <c r="M28" s="520">
        <v>5140</v>
      </c>
      <c r="N28" s="520"/>
      <c r="AA28" s="465"/>
      <c r="AC28" s="316"/>
    </row>
    <row r="29" spans="1:29" ht="13">
      <c r="A29" s="474" t="s">
        <v>972</v>
      </c>
      <c r="B29" s="466">
        <v>6</v>
      </c>
      <c r="C29" s="466">
        <v>11</v>
      </c>
      <c r="D29" s="466">
        <v>7</v>
      </c>
      <c r="E29" s="466">
        <v>15</v>
      </c>
      <c r="F29" s="466">
        <v>62</v>
      </c>
      <c r="G29" s="922"/>
      <c r="H29" s="467">
        <v>2</v>
      </c>
      <c r="I29" s="467">
        <v>2</v>
      </c>
      <c r="J29" s="466">
        <v>5</v>
      </c>
      <c r="K29" s="466">
        <v>23</v>
      </c>
      <c r="L29" s="466">
        <v>67</v>
      </c>
      <c r="M29" s="520">
        <v>2360</v>
      </c>
      <c r="N29" s="520"/>
      <c r="AA29" s="465"/>
      <c r="AC29" s="316"/>
    </row>
    <row r="30" spans="1:29" ht="13">
      <c r="A30" s="474" t="s">
        <v>973</v>
      </c>
      <c r="B30" s="466">
        <v>10</v>
      </c>
      <c r="C30" s="466">
        <v>11</v>
      </c>
      <c r="D30" s="466">
        <v>8</v>
      </c>
      <c r="E30" s="466">
        <v>14</v>
      </c>
      <c r="F30" s="466">
        <v>56</v>
      </c>
      <c r="G30" s="922"/>
      <c r="H30" s="467">
        <v>3</v>
      </c>
      <c r="I30" s="467">
        <v>2</v>
      </c>
      <c r="J30" s="466">
        <v>5</v>
      </c>
      <c r="K30" s="466">
        <v>22</v>
      </c>
      <c r="L30" s="466">
        <v>67</v>
      </c>
      <c r="M30" s="520">
        <v>1180</v>
      </c>
      <c r="N30" s="520"/>
      <c r="AA30" s="465"/>
      <c r="AC30" s="316"/>
    </row>
    <row r="31" spans="1:29" ht="13">
      <c r="A31" s="474" t="s">
        <v>974</v>
      </c>
      <c r="B31" s="466">
        <v>5</v>
      </c>
      <c r="C31" s="466">
        <v>8</v>
      </c>
      <c r="D31" s="466">
        <v>6</v>
      </c>
      <c r="E31" s="466">
        <v>14</v>
      </c>
      <c r="F31" s="466">
        <v>67</v>
      </c>
      <c r="G31" s="922"/>
      <c r="H31" s="467">
        <v>1</v>
      </c>
      <c r="I31" s="467">
        <v>2</v>
      </c>
      <c r="J31" s="466">
        <v>5</v>
      </c>
      <c r="K31" s="466">
        <v>16</v>
      </c>
      <c r="L31" s="466">
        <v>75</v>
      </c>
      <c r="M31" s="520">
        <v>860</v>
      </c>
      <c r="N31" s="520"/>
      <c r="AA31" s="465"/>
      <c r="AC31" s="316"/>
    </row>
    <row r="32" spans="1:29" ht="13">
      <c r="A32" s="474" t="s">
        <v>975</v>
      </c>
      <c r="B32" s="466">
        <v>11</v>
      </c>
      <c r="C32" s="466">
        <v>16</v>
      </c>
      <c r="D32" s="466">
        <v>11</v>
      </c>
      <c r="E32" s="466">
        <v>13</v>
      </c>
      <c r="F32" s="466">
        <v>48</v>
      </c>
      <c r="G32" s="922"/>
      <c r="H32" s="467">
        <v>0</v>
      </c>
      <c r="I32" s="467">
        <v>4</v>
      </c>
      <c r="J32" s="466">
        <v>2</v>
      </c>
      <c r="K32" s="466">
        <v>10</v>
      </c>
      <c r="L32" s="466">
        <v>84</v>
      </c>
      <c r="M32" s="520">
        <v>100</v>
      </c>
      <c r="N32" s="520"/>
      <c r="AA32" s="465"/>
      <c r="AC32" s="316"/>
    </row>
    <row r="33" spans="1:29" ht="13">
      <c r="A33" s="474" t="s">
        <v>978</v>
      </c>
      <c r="B33" s="466">
        <v>7</v>
      </c>
      <c r="C33" s="466">
        <v>9</v>
      </c>
      <c r="D33" s="466">
        <v>13</v>
      </c>
      <c r="E33" s="466">
        <v>17</v>
      </c>
      <c r="F33" s="466">
        <v>55</v>
      </c>
      <c r="G33" s="922"/>
      <c r="H33" s="467">
        <v>1</v>
      </c>
      <c r="I33" s="467">
        <v>2</v>
      </c>
      <c r="J33" s="466">
        <v>2</v>
      </c>
      <c r="K33" s="466">
        <v>21</v>
      </c>
      <c r="L33" s="466">
        <v>74</v>
      </c>
      <c r="M33" s="520">
        <v>130</v>
      </c>
      <c r="N33" s="520"/>
      <c r="AA33" s="465"/>
      <c r="AC33" s="316"/>
    </row>
    <row r="34" spans="1:29" ht="13">
      <c r="A34" s="480" t="s">
        <v>968</v>
      </c>
      <c r="B34" s="466"/>
      <c r="C34" s="466"/>
      <c r="D34" s="466"/>
      <c r="E34" s="466"/>
      <c r="F34" s="466"/>
      <c r="G34" s="922"/>
      <c r="H34" s="467"/>
      <c r="I34" s="467"/>
      <c r="J34" s="466"/>
      <c r="K34" s="466"/>
      <c r="L34" s="466"/>
      <c r="M34" s="520"/>
      <c r="N34" s="520"/>
      <c r="AA34" s="465"/>
      <c r="AC34" s="316"/>
    </row>
    <row r="35" spans="1:29" ht="13">
      <c r="A35" s="474" t="s">
        <v>969</v>
      </c>
      <c r="B35" s="466">
        <v>7</v>
      </c>
      <c r="C35" s="466">
        <v>12</v>
      </c>
      <c r="D35" s="466">
        <v>7</v>
      </c>
      <c r="E35" s="466">
        <v>14</v>
      </c>
      <c r="F35" s="466">
        <v>59</v>
      </c>
      <c r="G35" s="922"/>
      <c r="H35" s="467">
        <v>1</v>
      </c>
      <c r="I35" s="467">
        <v>2</v>
      </c>
      <c r="J35" s="466">
        <v>3</v>
      </c>
      <c r="K35" s="466">
        <v>12</v>
      </c>
      <c r="L35" s="466">
        <v>83</v>
      </c>
      <c r="M35" s="520">
        <v>2850</v>
      </c>
      <c r="N35" s="520"/>
      <c r="AA35" s="465"/>
      <c r="AC35" s="316"/>
    </row>
    <row r="36" spans="1:29" ht="13">
      <c r="A36" s="474" t="s">
        <v>970</v>
      </c>
      <c r="B36" s="466">
        <v>8</v>
      </c>
      <c r="C36" s="466">
        <v>8</v>
      </c>
      <c r="D36" s="466">
        <v>7</v>
      </c>
      <c r="E36" s="466">
        <v>14</v>
      </c>
      <c r="F36" s="466">
        <v>62</v>
      </c>
      <c r="G36" s="922"/>
      <c r="H36" s="467">
        <v>3</v>
      </c>
      <c r="I36" s="467">
        <v>3</v>
      </c>
      <c r="J36" s="466">
        <v>4</v>
      </c>
      <c r="K36" s="466">
        <v>24</v>
      </c>
      <c r="L36" s="466">
        <v>66</v>
      </c>
      <c r="M36" s="520">
        <v>6880</v>
      </c>
      <c r="N36" s="520"/>
      <c r="AA36" s="465"/>
      <c r="AC36" s="316"/>
    </row>
    <row r="37" spans="1:29" ht="13">
      <c r="A37" s="480" t="s">
        <v>42</v>
      </c>
      <c r="B37" s="466"/>
      <c r="C37" s="466"/>
      <c r="D37" s="466"/>
      <c r="E37" s="466"/>
      <c r="F37" s="466"/>
      <c r="G37" s="922"/>
      <c r="H37" s="466"/>
      <c r="I37" s="466"/>
      <c r="J37" s="466"/>
      <c r="K37" s="466"/>
      <c r="L37" s="466"/>
      <c r="M37" s="520"/>
      <c r="N37" s="520"/>
    </row>
    <row r="38" spans="1:29" ht="13">
      <c r="A38" s="474" t="s">
        <v>295</v>
      </c>
      <c r="B38" s="466">
        <v>3</v>
      </c>
      <c r="C38" s="466">
        <v>2</v>
      </c>
      <c r="D38" s="466">
        <v>4</v>
      </c>
      <c r="E38" s="466">
        <v>14</v>
      </c>
      <c r="F38" s="466">
        <v>77</v>
      </c>
      <c r="G38" s="922"/>
      <c r="H38" s="466">
        <v>2</v>
      </c>
      <c r="I38" s="466">
        <v>3</v>
      </c>
      <c r="J38" s="466">
        <v>5</v>
      </c>
      <c r="K38" s="466">
        <v>19</v>
      </c>
      <c r="L38" s="466">
        <v>72</v>
      </c>
      <c r="M38" s="520">
        <v>630</v>
      </c>
      <c r="N38" s="520"/>
      <c r="X38" s="465"/>
      <c r="Y38" s="465"/>
      <c r="Z38" s="465"/>
      <c r="AA38" s="465"/>
      <c r="AB38" s="316"/>
    </row>
    <row r="39" spans="1:29" ht="13">
      <c r="A39" s="474" t="s">
        <v>296</v>
      </c>
      <c r="B39" s="466">
        <v>9</v>
      </c>
      <c r="C39" s="466">
        <v>4</v>
      </c>
      <c r="D39" s="466">
        <v>5</v>
      </c>
      <c r="E39" s="466">
        <v>13</v>
      </c>
      <c r="F39" s="466">
        <v>69</v>
      </c>
      <c r="G39" s="922"/>
      <c r="H39" s="466">
        <v>4</v>
      </c>
      <c r="I39" s="466">
        <v>3</v>
      </c>
      <c r="J39" s="466">
        <v>5</v>
      </c>
      <c r="K39" s="466">
        <v>26</v>
      </c>
      <c r="L39" s="466">
        <v>62</v>
      </c>
      <c r="M39" s="520">
        <v>3210</v>
      </c>
      <c r="N39" s="520"/>
      <c r="X39" s="465"/>
      <c r="Y39" s="465"/>
      <c r="Z39" s="465"/>
      <c r="AA39" s="465"/>
      <c r="AB39" s="316"/>
      <c r="AC39" s="316"/>
    </row>
    <row r="40" spans="1:29" ht="13">
      <c r="A40" s="474" t="s">
        <v>297</v>
      </c>
      <c r="B40" s="466">
        <v>8</v>
      </c>
      <c r="C40" s="466">
        <v>9</v>
      </c>
      <c r="D40" s="466">
        <v>8</v>
      </c>
      <c r="E40" s="466">
        <v>14</v>
      </c>
      <c r="F40" s="466">
        <v>62</v>
      </c>
      <c r="G40" s="922"/>
      <c r="H40" s="466">
        <v>2</v>
      </c>
      <c r="I40" s="466">
        <v>4</v>
      </c>
      <c r="J40" s="466">
        <v>4</v>
      </c>
      <c r="K40" s="466">
        <v>22</v>
      </c>
      <c r="L40" s="466">
        <v>68</v>
      </c>
      <c r="M40" s="520">
        <v>1050</v>
      </c>
      <c r="N40" s="520"/>
      <c r="X40" s="465"/>
      <c r="Y40" s="465"/>
      <c r="Z40" s="465"/>
      <c r="AA40" s="465"/>
      <c r="AB40" s="316"/>
      <c r="AC40" s="316"/>
    </row>
    <row r="41" spans="1:29" ht="13">
      <c r="A41" s="474" t="s">
        <v>298</v>
      </c>
      <c r="B41" s="466">
        <v>6</v>
      </c>
      <c r="C41" s="466">
        <v>11</v>
      </c>
      <c r="D41" s="466">
        <v>11</v>
      </c>
      <c r="E41" s="466">
        <v>16</v>
      </c>
      <c r="F41" s="466">
        <v>56</v>
      </c>
      <c r="G41" s="922"/>
      <c r="H41" s="467">
        <v>0</v>
      </c>
      <c r="I41" s="466">
        <v>1</v>
      </c>
      <c r="J41" s="466">
        <v>3</v>
      </c>
      <c r="K41" s="466">
        <v>18</v>
      </c>
      <c r="L41" s="466">
        <v>78</v>
      </c>
      <c r="M41" s="520">
        <v>360</v>
      </c>
      <c r="N41" s="520"/>
      <c r="X41" s="465"/>
      <c r="Y41" s="465"/>
      <c r="Z41" s="465"/>
      <c r="AA41" s="465"/>
      <c r="AB41" s="316"/>
      <c r="AC41" s="316"/>
    </row>
    <row r="42" spans="1:29" ht="13">
      <c r="A42" s="474" t="s">
        <v>299</v>
      </c>
      <c r="B42" s="466">
        <v>7</v>
      </c>
      <c r="C42" s="466">
        <v>15</v>
      </c>
      <c r="D42" s="466">
        <v>9</v>
      </c>
      <c r="E42" s="466">
        <v>14</v>
      </c>
      <c r="F42" s="466">
        <v>54</v>
      </c>
      <c r="G42" s="922"/>
      <c r="H42" s="467">
        <v>0</v>
      </c>
      <c r="I42" s="466">
        <v>1</v>
      </c>
      <c r="J42" s="466">
        <v>3</v>
      </c>
      <c r="K42" s="466">
        <v>15</v>
      </c>
      <c r="L42" s="466">
        <v>81</v>
      </c>
      <c r="M42" s="520">
        <v>3280</v>
      </c>
      <c r="N42" s="520"/>
      <c r="AA42" s="465"/>
      <c r="AB42" s="316"/>
      <c r="AC42" s="316"/>
    </row>
    <row r="43" spans="1:29" ht="13">
      <c r="A43" s="474" t="s">
        <v>300</v>
      </c>
      <c r="B43" s="466">
        <v>11</v>
      </c>
      <c r="C43" s="466">
        <v>18</v>
      </c>
      <c r="D43" s="466">
        <v>12</v>
      </c>
      <c r="E43" s="466">
        <v>20</v>
      </c>
      <c r="F43" s="466">
        <v>39</v>
      </c>
      <c r="G43" s="922"/>
      <c r="H43" s="467">
        <v>2</v>
      </c>
      <c r="I43" s="466">
        <v>4</v>
      </c>
      <c r="J43" s="466">
        <v>3</v>
      </c>
      <c r="K43" s="466">
        <v>18</v>
      </c>
      <c r="L43" s="466">
        <v>73</v>
      </c>
      <c r="M43" s="520">
        <v>290</v>
      </c>
      <c r="N43" s="520"/>
      <c r="X43" s="465"/>
      <c r="Y43" s="465"/>
      <c r="Z43" s="465"/>
      <c r="AA43" s="465"/>
      <c r="AB43" s="316"/>
      <c r="AC43" s="316"/>
    </row>
    <row r="44" spans="1:29" ht="13">
      <c r="A44" s="474" t="s">
        <v>302</v>
      </c>
      <c r="B44" s="466">
        <v>16</v>
      </c>
      <c r="C44" s="466">
        <v>16</v>
      </c>
      <c r="D44" s="466">
        <v>6</v>
      </c>
      <c r="E44" s="466">
        <v>16</v>
      </c>
      <c r="F44" s="466">
        <v>46</v>
      </c>
      <c r="G44" s="922"/>
      <c r="H44" s="466">
        <v>6</v>
      </c>
      <c r="I44" s="466">
        <v>5</v>
      </c>
      <c r="J44" s="466">
        <v>6</v>
      </c>
      <c r="K44" s="466">
        <v>28</v>
      </c>
      <c r="L44" s="466">
        <v>56</v>
      </c>
      <c r="M44" s="520">
        <v>280</v>
      </c>
      <c r="N44" s="520"/>
      <c r="X44" s="465"/>
      <c r="Y44" s="465"/>
      <c r="Z44" s="465"/>
      <c r="AA44" s="465"/>
      <c r="AB44" s="316"/>
      <c r="AC44" s="316"/>
    </row>
    <row r="45" spans="1:29" ht="13">
      <c r="A45" s="474" t="s">
        <v>301</v>
      </c>
      <c r="B45" s="466">
        <v>6</v>
      </c>
      <c r="C45" s="466">
        <v>19</v>
      </c>
      <c r="D45" s="466">
        <v>8</v>
      </c>
      <c r="E45" s="466">
        <v>11</v>
      </c>
      <c r="F45" s="466">
        <v>56</v>
      </c>
      <c r="G45" s="922"/>
      <c r="H45" s="466">
        <v>0</v>
      </c>
      <c r="I45" s="600">
        <v>1</v>
      </c>
      <c r="J45" s="466">
        <v>1</v>
      </c>
      <c r="K45" s="466">
        <v>11</v>
      </c>
      <c r="L45" s="466">
        <v>87</v>
      </c>
      <c r="M45" s="520">
        <v>500</v>
      </c>
      <c r="N45" s="520"/>
      <c r="X45" s="465"/>
      <c r="Y45" s="465"/>
      <c r="Z45" s="465"/>
      <c r="AA45" s="465"/>
      <c r="AB45" s="316"/>
      <c r="AC45" s="316"/>
    </row>
    <row r="46" spans="1:29" ht="13">
      <c r="A46" s="480" t="s">
        <v>43</v>
      </c>
      <c r="B46" s="466"/>
      <c r="C46" s="466"/>
      <c r="D46" s="466"/>
      <c r="E46" s="466"/>
      <c r="F46" s="466"/>
      <c r="G46" s="922"/>
      <c r="H46" s="466"/>
      <c r="I46" s="466"/>
      <c r="J46" s="466"/>
      <c r="K46" s="466"/>
      <c r="L46" s="466"/>
      <c r="M46" s="520"/>
      <c r="N46" s="520"/>
    </row>
    <row r="47" spans="1:29" ht="13">
      <c r="A47" s="474" t="s">
        <v>44</v>
      </c>
      <c r="B47" s="466">
        <v>11</v>
      </c>
      <c r="C47" s="466">
        <v>16</v>
      </c>
      <c r="D47" s="466">
        <v>12</v>
      </c>
      <c r="E47" s="466">
        <v>13</v>
      </c>
      <c r="F47" s="466">
        <v>49</v>
      </c>
      <c r="G47" s="922"/>
      <c r="H47" s="466">
        <v>1</v>
      </c>
      <c r="I47" s="466">
        <v>2</v>
      </c>
      <c r="J47" s="466">
        <v>4</v>
      </c>
      <c r="K47" s="466">
        <v>15</v>
      </c>
      <c r="L47" s="466">
        <v>77</v>
      </c>
      <c r="M47" s="520">
        <v>900</v>
      </c>
      <c r="N47" s="520"/>
      <c r="X47" s="465"/>
      <c r="Y47" s="465"/>
      <c r="Z47" s="465"/>
      <c r="AA47" s="465"/>
      <c r="AB47" s="316"/>
      <c r="AC47" s="316"/>
    </row>
    <row r="48" spans="1:29" ht="13">
      <c r="A48" s="474" t="s">
        <v>45</v>
      </c>
      <c r="B48" s="466">
        <v>12</v>
      </c>
      <c r="C48" s="466">
        <v>16</v>
      </c>
      <c r="D48" s="466">
        <v>8</v>
      </c>
      <c r="E48" s="466">
        <v>14</v>
      </c>
      <c r="F48" s="466">
        <v>50</v>
      </c>
      <c r="G48" s="922"/>
      <c r="H48" s="466">
        <v>2</v>
      </c>
      <c r="I48" s="466">
        <v>2</v>
      </c>
      <c r="J48" s="466">
        <v>3</v>
      </c>
      <c r="K48" s="466">
        <v>15</v>
      </c>
      <c r="L48" s="466">
        <v>78</v>
      </c>
      <c r="M48" s="520">
        <v>1410</v>
      </c>
      <c r="N48" s="520"/>
      <c r="AA48" s="465"/>
      <c r="AB48" s="316"/>
      <c r="AC48" s="316"/>
    </row>
    <row r="49" spans="1:29" ht="13">
      <c r="A49" s="474" t="s">
        <v>46</v>
      </c>
      <c r="B49" s="466">
        <v>9</v>
      </c>
      <c r="C49" s="466">
        <v>11</v>
      </c>
      <c r="D49" s="466">
        <v>9</v>
      </c>
      <c r="E49" s="466">
        <v>16</v>
      </c>
      <c r="F49" s="466">
        <v>55</v>
      </c>
      <c r="G49" s="922"/>
      <c r="H49" s="466">
        <v>1</v>
      </c>
      <c r="I49" s="466">
        <v>3</v>
      </c>
      <c r="J49" s="466">
        <v>4</v>
      </c>
      <c r="K49" s="466">
        <v>14</v>
      </c>
      <c r="L49" s="466">
        <v>79</v>
      </c>
      <c r="M49" s="520">
        <v>1470</v>
      </c>
      <c r="N49" s="520"/>
      <c r="X49" s="465"/>
      <c r="Y49" s="465"/>
      <c r="Z49" s="465"/>
      <c r="AA49" s="465"/>
      <c r="AB49" s="316"/>
      <c r="AC49" s="316"/>
    </row>
    <row r="50" spans="1:29" ht="13">
      <c r="A50" s="474" t="s">
        <v>47</v>
      </c>
      <c r="B50" s="466">
        <v>9</v>
      </c>
      <c r="C50" s="466">
        <v>10</v>
      </c>
      <c r="D50" s="466">
        <v>6</v>
      </c>
      <c r="E50" s="466">
        <v>14</v>
      </c>
      <c r="F50" s="466">
        <v>61</v>
      </c>
      <c r="G50" s="922"/>
      <c r="H50" s="466">
        <v>1</v>
      </c>
      <c r="I50" s="466">
        <v>3</v>
      </c>
      <c r="J50" s="466">
        <v>3</v>
      </c>
      <c r="K50" s="466">
        <v>18</v>
      </c>
      <c r="L50" s="466">
        <v>75</v>
      </c>
      <c r="M50" s="520">
        <v>1190</v>
      </c>
      <c r="N50" s="520"/>
      <c r="X50" s="465"/>
      <c r="Y50" s="465"/>
      <c r="Z50" s="465"/>
      <c r="AA50" s="465"/>
      <c r="AB50" s="316"/>
      <c r="AC50" s="316"/>
    </row>
    <row r="51" spans="1:29" ht="13">
      <c r="A51" s="474" t="s">
        <v>48</v>
      </c>
      <c r="B51" s="466">
        <v>8</v>
      </c>
      <c r="C51" s="466">
        <v>9</v>
      </c>
      <c r="D51" s="466">
        <v>9</v>
      </c>
      <c r="E51" s="466">
        <v>14</v>
      </c>
      <c r="F51" s="466">
        <v>61</v>
      </c>
      <c r="G51" s="922"/>
      <c r="H51" s="466">
        <v>3</v>
      </c>
      <c r="I51" s="466">
        <v>1</v>
      </c>
      <c r="J51" s="466">
        <v>4</v>
      </c>
      <c r="K51" s="466">
        <v>20</v>
      </c>
      <c r="L51" s="466">
        <v>72</v>
      </c>
      <c r="M51" s="520">
        <v>910</v>
      </c>
      <c r="N51" s="520"/>
      <c r="X51" s="465"/>
      <c r="Y51" s="465"/>
      <c r="Z51" s="465"/>
      <c r="AA51" s="465"/>
      <c r="AB51" s="316"/>
      <c r="AC51" s="316"/>
    </row>
    <row r="52" spans="1:29" ht="13">
      <c r="A52" s="474" t="s">
        <v>49</v>
      </c>
      <c r="B52" s="466">
        <v>6</v>
      </c>
      <c r="C52" s="466">
        <v>6</v>
      </c>
      <c r="D52" s="466">
        <v>6</v>
      </c>
      <c r="E52" s="466">
        <v>14</v>
      </c>
      <c r="F52" s="466">
        <v>68</v>
      </c>
      <c r="G52" s="922"/>
      <c r="H52" s="466">
        <v>3</v>
      </c>
      <c r="I52" s="466">
        <v>3</v>
      </c>
      <c r="J52" s="466">
        <v>4</v>
      </c>
      <c r="K52" s="466">
        <v>23</v>
      </c>
      <c r="L52" s="466">
        <v>68</v>
      </c>
      <c r="M52" s="520">
        <v>1380</v>
      </c>
      <c r="N52" s="520"/>
      <c r="X52" s="465"/>
      <c r="Y52" s="465"/>
      <c r="Z52" s="465"/>
      <c r="AA52" s="465"/>
      <c r="AB52" s="316"/>
      <c r="AC52" s="316"/>
    </row>
    <row r="53" spans="1:29" ht="13">
      <c r="A53" s="474" t="s">
        <v>716</v>
      </c>
      <c r="B53" s="466">
        <v>8</v>
      </c>
      <c r="C53" s="466">
        <v>5</v>
      </c>
      <c r="D53" s="466">
        <v>4</v>
      </c>
      <c r="E53" s="466">
        <v>15</v>
      </c>
      <c r="F53" s="466">
        <v>68</v>
      </c>
      <c r="G53" s="922"/>
      <c r="H53" s="466">
        <v>4</v>
      </c>
      <c r="I53" s="466">
        <v>2</v>
      </c>
      <c r="J53" s="466">
        <v>4</v>
      </c>
      <c r="K53" s="466">
        <v>26</v>
      </c>
      <c r="L53" s="466">
        <v>64</v>
      </c>
      <c r="M53" s="520">
        <v>910</v>
      </c>
      <c r="N53" s="520"/>
      <c r="X53" s="316"/>
      <c r="Y53" s="316"/>
      <c r="Z53" s="316"/>
      <c r="AA53" s="465"/>
      <c r="AB53" s="316"/>
      <c r="AC53" s="316"/>
    </row>
    <row r="54" spans="1:29" ht="13">
      <c r="A54" s="474" t="s">
        <v>717</v>
      </c>
      <c r="B54" s="466">
        <v>4</v>
      </c>
      <c r="C54" s="466">
        <v>5</v>
      </c>
      <c r="D54" s="466">
        <v>5</v>
      </c>
      <c r="E54" s="466">
        <v>13</v>
      </c>
      <c r="F54" s="466">
        <v>73</v>
      </c>
      <c r="G54" s="922"/>
      <c r="H54" s="466">
        <v>4</v>
      </c>
      <c r="I54" s="466">
        <v>4</v>
      </c>
      <c r="J54" s="466">
        <v>6</v>
      </c>
      <c r="K54" s="466">
        <v>30</v>
      </c>
      <c r="L54" s="466">
        <v>57</v>
      </c>
      <c r="M54" s="520">
        <v>1210</v>
      </c>
      <c r="N54" s="520"/>
      <c r="AA54" s="465"/>
      <c r="AB54" s="316"/>
      <c r="AC54" s="316"/>
    </row>
    <row r="55" spans="1:29" ht="13">
      <c r="A55" s="480" t="s">
        <v>51</v>
      </c>
      <c r="B55" s="466"/>
      <c r="C55" s="466"/>
      <c r="D55" s="466"/>
      <c r="E55" s="466"/>
      <c r="F55" s="466"/>
      <c r="G55" s="922"/>
      <c r="H55" s="466"/>
      <c r="I55" s="466"/>
      <c r="J55" s="466"/>
      <c r="K55" s="466"/>
      <c r="L55" s="466"/>
      <c r="M55" s="508"/>
      <c r="N55" s="520"/>
    </row>
    <row r="56" spans="1:29" ht="13">
      <c r="A56" s="474" t="s">
        <v>52</v>
      </c>
      <c r="B56" s="466">
        <v>13</v>
      </c>
      <c r="C56" s="466">
        <v>14</v>
      </c>
      <c r="D56" s="466">
        <v>9</v>
      </c>
      <c r="E56" s="466">
        <v>13</v>
      </c>
      <c r="F56" s="466">
        <v>51</v>
      </c>
      <c r="G56" s="922"/>
      <c r="H56" s="466">
        <v>2</v>
      </c>
      <c r="I56" s="466">
        <v>3</v>
      </c>
      <c r="J56" s="466">
        <v>4</v>
      </c>
      <c r="K56" s="466">
        <v>20</v>
      </c>
      <c r="L56" s="466">
        <v>71</v>
      </c>
      <c r="M56" s="520">
        <v>1750</v>
      </c>
      <c r="N56" s="520"/>
      <c r="X56" s="316"/>
      <c r="AA56" s="465"/>
      <c r="AB56" s="316"/>
      <c r="AC56" s="316"/>
    </row>
    <row r="57" spans="1:29" ht="13">
      <c r="A57" s="474">
        <v>2</v>
      </c>
      <c r="B57" s="466">
        <v>9</v>
      </c>
      <c r="C57" s="466">
        <v>9</v>
      </c>
      <c r="D57" s="466">
        <v>8</v>
      </c>
      <c r="E57" s="466">
        <v>14</v>
      </c>
      <c r="F57" s="466">
        <v>60</v>
      </c>
      <c r="G57" s="922"/>
      <c r="H57" s="466">
        <v>3</v>
      </c>
      <c r="I57" s="466">
        <v>3</v>
      </c>
      <c r="J57" s="466">
        <v>3</v>
      </c>
      <c r="K57" s="466">
        <v>18</v>
      </c>
      <c r="L57" s="466">
        <v>73</v>
      </c>
      <c r="M57" s="520">
        <v>1930</v>
      </c>
      <c r="N57" s="520"/>
      <c r="AA57" s="465"/>
      <c r="AB57" s="316"/>
      <c r="AC57" s="316"/>
    </row>
    <row r="58" spans="1:29" ht="13">
      <c r="A58" s="474">
        <v>3</v>
      </c>
      <c r="B58" s="466">
        <v>7</v>
      </c>
      <c r="C58" s="466">
        <v>8</v>
      </c>
      <c r="D58" s="466">
        <v>6</v>
      </c>
      <c r="E58" s="466">
        <v>14</v>
      </c>
      <c r="F58" s="466">
        <v>66</v>
      </c>
      <c r="G58" s="922"/>
      <c r="H58" s="466">
        <v>3</v>
      </c>
      <c r="I58" s="466">
        <v>2</v>
      </c>
      <c r="J58" s="466">
        <v>4</v>
      </c>
      <c r="K58" s="466">
        <v>21</v>
      </c>
      <c r="L58" s="466">
        <v>72</v>
      </c>
      <c r="M58" s="520">
        <v>2180</v>
      </c>
      <c r="N58" s="520"/>
      <c r="AA58" s="465"/>
      <c r="AB58" s="316"/>
      <c r="AC58" s="316"/>
    </row>
    <row r="59" spans="1:29" ht="13">
      <c r="A59" s="474">
        <v>4</v>
      </c>
      <c r="B59" s="466">
        <v>5</v>
      </c>
      <c r="C59" s="466">
        <v>7</v>
      </c>
      <c r="D59" s="466">
        <v>6</v>
      </c>
      <c r="E59" s="466">
        <v>13</v>
      </c>
      <c r="F59" s="466">
        <v>70</v>
      </c>
      <c r="G59" s="922"/>
      <c r="H59" s="466">
        <v>2</v>
      </c>
      <c r="I59" s="466">
        <v>2</v>
      </c>
      <c r="J59" s="466">
        <v>4</v>
      </c>
      <c r="K59" s="466">
        <v>21</v>
      </c>
      <c r="L59" s="466">
        <v>71</v>
      </c>
      <c r="M59" s="520">
        <v>2150</v>
      </c>
      <c r="N59" s="520"/>
      <c r="AA59" s="465"/>
      <c r="AB59" s="316"/>
      <c r="AC59" s="316"/>
    </row>
    <row r="60" spans="1:29" ht="13">
      <c r="A60" s="474" t="s">
        <v>53</v>
      </c>
      <c r="B60" s="466">
        <v>8</v>
      </c>
      <c r="C60" s="466">
        <v>9</v>
      </c>
      <c r="D60" s="466">
        <v>7</v>
      </c>
      <c r="E60" s="466">
        <v>16</v>
      </c>
      <c r="F60" s="466">
        <v>60</v>
      </c>
      <c r="G60" s="922"/>
      <c r="H60" s="466">
        <v>2</v>
      </c>
      <c r="I60" s="466">
        <v>3</v>
      </c>
      <c r="J60" s="466">
        <v>5</v>
      </c>
      <c r="K60" s="466">
        <v>25</v>
      </c>
      <c r="L60" s="466">
        <v>64</v>
      </c>
      <c r="M60" s="520">
        <v>1780</v>
      </c>
      <c r="N60" s="520"/>
      <c r="AA60" s="465"/>
      <c r="AB60" s="316"/>
      <c r="AC60" s="316"/>
    </row>
    <row r="61" spans="1:29" ht="13">
      <c r="A61" s="480" t="s">
        <v>54</v>
      </c>
      <c r="B61" s="466"/>
      <c r="C61" s="466"/>
      <c r="D61" s="466"/>
      <c r="E61" s="466"/>
      <c r="F61" s="466"/>
      <c r="G61" s="922"/>
      <c r="H61" s="466"/>
      <c r="I61" s="466"/>
      <c r="J61" s="466"/>
      <c r="K61" s="466"/>
      <c r="L61" s="466"/>
      <c r="M61" s="520"/>
      <c r="N61" s="520"/>
    </row>
    <row r="62" spans="1:29" ht="13">
      <c r="A62" s="474" t="s">
        <v>55</v>
      </c>
      <c r="B62" s="466">
        <v>15</v>
      </c>
      <c r="C62" s="466">
        <v>14</v>
      </c>
      <c r="D62" s="466">
        <v>10</v>
      </c>
      <c r="E62" s="466">
        <v>15</v>
      </c>
      <c r="F62" s="466">
        <v>46</v>
      </c>
      <c r="G62" s="922"/>
      <c r="H62" s="466">
        <v>3</v>
      </c>
      <c r="I62" s="466">
        <v>4</v>
      </c>
      <c r="J62" s="466">
        <v>4</v>
      </c>
      <c r="K62" s="466">
        <v>20</v>
      </c>
      <c r="L62" s="466">
        <v>69</v>
      </c>
      <c r="M62" s="520">
        <v>2920</v>
      </c>
      <c r="N62" s="520"/>
      <c r="AA62" s="465"/>
      <c r="AB62" s="316"/>
      <c r="AC62" s="316"/>
    </row>
    <row r="63" spans="1:29" ht="13">
      <c r="A63" s="474" t="s">
        <v>56</v>
      </c>
      <c r="B63" s="466">
        <v>6</v>
      </c>
      <c r="C63" s="466">
        <v>8</v>
      </c>
      <c r="D63" s="466">
        <v>7</v>
      </c>
      <c r="E63" s="466">
        <v>14</v>
      </c>
      <c r="F63" s="466">
        <v>65</v>
      </c>
      <c r="G63" s="922"/>
      <c r="H63" s="466">
        <v>3</v>
      </c>
      <c r="I63" s="466">
        <v>2</v>
      </c>
      <c r="J63" s="466">
        <v>5</v>
      </c>
      <c r="K63" s="466">
        <v>25</v>
      </c>
      <c r="L63" s="466">
        <v>66</v>
      </c>
      <c r="M63" s="520">
        <v>3350</v>
      </c>
      <c r="N63" s="520"/>
      <c r="AA63" s="465"/>
      <c r="AB63" s="316"/>
      <c r="AC63" s="316"/>
    </row>
    <row r="64" spans="1:29" ht="13">
      <c r="A64" s="474" t="s">
        <v>57</v>
      </c>
      <c r="B64" s="466">
        <v>4</v>
      </c>
      <c r="C64" s="466">
        <v>7</v>
      </c>
      <c r="D64" s="466">
        <v>6</v>
      </c>
      <c r="E64" s="466">
        <v>16</v>
      </c>
      <c r="F64" s="466">
        <v>67</v>
      </c>
      <c r="G64" s="922"/>
      <c r="H64" s="466">
        <v>1</v>
      </c>
      <c r="I64" s="466">
        <v>2</v>
      </c>
      <c r="J64" s="466">
        <v>4</v>
      </c>
      <c r="K64" s="466">
        <v>23</v>
      </c>
      <c r="L64" s="466">
        <v>70</v>
      </c>
      <c r="M64" s="520">
        <v>870</v>
      </c>
      <c r="N64" s="520"/>
      <c r="AA64" s="465"/>
      <c r="AB64" s="316"/>
      <c r="AC64" s="316"/>
    </row>
    <row r="65" spans="1:29" ht="13">
      <c r="A65" s="474" t="s">
        <v>58</v>
      </c>
      <c r="B65" s="466">
        <v>3</v>
      </c>
      <c r="C65" s="466">
        <v>3</v>
      </c>
      <c r="D65" s="466">
        <v>3</v>
      </c>
      <c r="E65" s="466">
        <v>9</v>
      </c>
      <c r="F65" s="466">
        <v>81</v>
      </c>
      <c r="G65" s="922"/>
      <c r="H65" s="467">
        <v>1</v>
      </c>
      <c r="I65" s="467">
        <v>2</v>
      </c>
      <c r="J65" s="466">
        <v>1</v>
      </c>
      <c r="K65" s="466">
        <v>15</v>
      </c>
      <c r="L65" s="466">
        <v>82</v>
      </c>
      <c r="M65" s="520">
        <v>570</v>
      </c>
      <c r="N65" s="520"/>
      <c r="AA65" s="465"/>
      <c r="AB65" s="316"/>
      <c r="AC65" s="316"/>
    </row>
    <row r="66" spans="1:29" ht="13">
      <c r="A66" s="474" t="s">
        <v>59</v>
      </c>
      <c r="B66" s="466">
        <v>3</v>
      </c>
      <c r="C66" s="466">
        <v>4</v>
      </c>
      <c r="D66" s="466">
        <v>4</v>
      </c>
      <c r="E66" s="466">
        <v>12</v>
      </c>
      <c r="F66" s="466">
        <v>78</v>
      </c>
      <c r="G66" s="922"/>
      <c r="H66" s="467">
        <v>1</v>
      </c>
      <c r="I66" s="467">
        <v>2</v>
      </c>
      <c r="J66" s="466">
        <v>3</v>
      </c>
      <c r="K66" s="466">
        <v>18</v>
      </c>
      <c r="L66" s="466">
        <v>76</v>
      </c>
      <c r="M66" s="520">
        <v>1050</v>
      </c>
      <c r="N66" s="520"/>
      <c r="AA66" s="465"/>
      <c r="AB66" s="316"/>
      <c r="AC66" s="316"/>
    </row>
    <row r="67" spans="1:29" ht="13">
      <c r="A67" s="474" t="s">
        <v>60</v>
      </c>
      <c r="B67" s="466">
        <v>2</v>
      </c>
      <c r="C67" s="466">
        <v>3</v>
      </c>
      <c r="D67" s="466">
        <v>3</v>
      </c>
      <c r="E67" s="466">
        <v>12</v>
      </c>
      <c r="F67" s="466">
        <v>80</v>
      </c>
      <c r="G67" s="922"/>
      <c r="H67" s="467">
        <v>0</v>
      </c>
      <c r="I67" s="467">
        <v>0</v>
      </c>
      <c r="J67" s="466">
        <v>1</v>
      </c>
      <c r="K67" s="466">
        <v>10</v>
      </c>
      <c r="L67" s="466">
        <v>88</v>
      </c>
      <c r="M67" s="520">
        <v>1020</v>
      </c>
      <c r="AA67" s="465"/>
      <c r="AB67" s="316"/>
      <c r="AC67" s="316"/>
    </row>
    <row r="68" spans="1:29" ht="15">
      <c r="A68" s="480" t="s">
        <v>293</v>
      </c>
      <c r="B68" s="466"/>
      <c r="C68" s="466"/>
      <c r="D68" s="466"/>
      <c r="E68" s="466"/>
      <c r="F68" s="466"/>
      <c r="G68" s="922"/>
      <c r="H68" s="467"/>
      <c r="I68" s="467"/>
      <c r="J68" s="466"/>
      <c r="K68" s="466"/>
      <c r="L68" s="466"/>
      <c r="M68" s="520"/>
    </row>
    <row r="69" spans="1:29" ht="13">
      <c r="A69" s="474" t="s">
        <v>100</v>
      </c>
      <c r="B69" s="466">
        <v>1</v>
      </c>
      <c r="C69" s="466">
        <v>2</v>
      </c>
      <c r="D69" s="466">
        <v>4</v>
      </c>
      <c r="E69" s="466">
        <v>14</v>
      </c>
      <c r="F69" s="466">
        <v>79</v>
      </c>
      <c r="G69" s="922"/>
      <c r="H69" s="467">
        <v>2</v>
      </c>
      <c r="I69" s="467">
        <v>1</v>
      </c>
      <c r="J69" s="466">
        <v>4</v>
      </c>
      <c r="K69" s="466">
        <v>25</v>
      </c>
      <c r="L69" s="466">
        <v>68</v>
      </c>
      <c r="M69" s="520">
        <v>3860</v>
      </c>
      <c r="AA69" s="465"/>
      <c r="AB69" s="316"/>
      <c r="AC69" s="316"/>
    </row>
    <row r="70" spans="1:29" ht="13">
      <c r="A70" s="474" t="s">
        <v>114</v>
      </c>
      <c r="B70" s="466">
        <v>4</v>
      </c>
      <c r="C70" s="466">
        <v>7</v>
      </c>
      <c r="D70" s="466">
        <v>7</v>
      </c>
      <c r="E70" s="466">
        <v>15</v>
      </c>
      <c r="F70" s="466">
        <v>67</v>
      </c>
      <c r="G70" s="922"/>
      <c r="H70" s="467">
        <v>2</v>
      </c>
      <c r="I70" s="467">
        <v>3</v>
      </c>
      <c r="J70" s="466">
        <v>5</v>
      </c>
      <c r="K70" s="466">
        <v>20</v>
      </c>
      <c r="L70" s="466">
        <v>71</v>
      </c>
      <c r="M70" s="520">
        <v>1600</v>
      </c>
      <c r="AA70" s="465"/>
      <c r="AB70" s="316"/>
      <c r="AC70" s="316"/>
    </row>
    <row r="71" spans="1:29" ht="13">
      <c r="A71" s="474" t="s">
        <v>115</v>
      </c>
      <c r="B71" s="466">
        <v>9</v>
      </c>
      <c r="C71" s="466">
        <v>10</v>
      </c>
      <c r="D71" s="466">
        <v>10</v>
      </c>
      <c r="E71" s="466">
        <v>14</v>
      </c>
      <c r="F71" s="466">
        <v>58</v>
      </c>
      <c r="G71" s="922"/>
      <c r="H71" s="467">
        <v>4</v>
      </c>
      <c r="I71" s="467">
        <v>4</v>
      </c>
      <c r="J71" s="466">
        <v>4</v>
      </c>
      <c r="K71" s="466">
        <v>19</v>
      </c>
      <c r="L71" s="466">
        <v>68</v>
      </c>
      <c r="M71" s="520">
        <v>670</v>
      </c>
      <c r="AA71" s="465"/>
      <c r="AC71" s="316"/>
    </row>
    <row r="72" spans="1:29" ht="13">
      <c r="A72" s="474" t="s">
        <v>116</v>
      </c>
      <c r="B72" s="466">
        <v>15</v>
      </c>
      <c r="C72" s="466">
        <v>9</v>
      </c>
      <c r="D72" s="466">
        <v>10</v>
      </c>
      <c r="E72" s="466">
        <v>17</v>
      </c>
      <c r="F72" s="466">
        <v>50</v>
      </c>
      <c r="G72" s="922"/>
      <c r="H72" s="467">
        <v>6</v>
      </c>
      <c r="I72" s="467">
        <v>3</v>
      </c>
      <c r="J72" s="466">
        <v>5</v>
      </c>
      <c r="K72" s="466">
        <v>20</v>
      </c>
      <c r="L72" s="466">
        <v>66</v>
      </c>
      <c r="M72" s="520">
        <v>250</v>
      </c>
      <c r="AA72" s="465"/>
    </row>
    <row r="73" spans="1:29" ht="13">
      <c r="A73" s="474" t="s">
        <v>117</v>
      </c>
      <c r="B73" s="466">
        <v>20</v>
      </c>
      <c r="C73" s="466">
        <v>18</v>
      </c>
      <c r="D73" s="466">
        <v>9</v>
      </c>
      <c r="E73" s="466">
        <v>11</v>
      </c>
      <c r="F73" s="466">
        <v>42</v>
      </c>
      <c r="G73" s="922"/>
      <c r="H73" s="467">
        <v>4</v>
      </c>
      <c r="I73" s="467">
        <v>4</v>
      </c>
      <c r="J73" s="466">
        <v>5</v>
      </c>
      <c r="K73" s="466">
        <v>18</v>
      </c>
      <c r="L73" s="466">
        <v>69</v>
      </c>
      <c r="M73" s="520">
        <v>440</v>
      </c>
      <c r="AA73" s="465"/>
    </row>
    <row r="74" spans="1:29" ht="13">
      <c r="A74" s="480" t="s">
        <v>118</v>
      </c>
      <c r="B74" s="466"/>
      <c r="C74" s="466"/>
      <c r="D74" s="466"/>
      <c r="E74" s="466"/>
      <c r="F74" s="466"/>
      <c r="G74" s="922"/>
      <c r="H74" s="467"/>
      <c r="I74" s="467"/>
      <c r="J74" s="466"/>
      <c r="K74" s="466"/>
      <c r="L74" s="466"/>
      <c r="M74" s="520"/>
    </row>
    <row r="75" spans="1:29" ht="13">
      <c r="A75" s="474" t="s">
        <v>119</v>
      </c>
      <c r="B75" s="466">
        <v>4</v>
      </c>
      <c r="C75" s="466">
        <v>5</v>
      </c>
      <c r="D75" s="466">
        <v>6</v>
      </c>
      <c r="E75" s="466">
        <v>14</v>
      </c>
      <c r="F75" s="466">
        <v>71</v>
      </c>
      <c r="G75" s="922"/>
      <c r="H75" s="466">
        <v>2</v>
      </c>
      <c r="I75" s="466">
        <v>2</v>
      </c>
      <c r="J75" s="466">
        <v>4</v>
      </c>
      <c r="K75" s="466">
        <v>23</v>
      </c>
      <c r="L75" s="466">
        <v>69</v>
      </c>
      <c r="M75" s="520">
        <v>6820</v>
      </c>
      <c r="AA75" s="465"/>
    </row>
    <row r="76" spans="1:29" ht="13.5" thickBot="1">
      <c r="A76" s="624" t="s">
        <v>120</v>
      </c>
      <c r="B76" s="715">
        <v>19</v>
      </c>
      <c r="C76" s="715">
        <v>19</v>
      </c>
      <c r="D76" s="715">
        <v>11</v>
      </c>
      <c r="E76" s="715">
        <v>14</v>
      </c>
      <c r="F76" s="715">
        <v>38</v>
      </c>
      <c r="G76" s="944"/>
      <c r="H76" s="715">
        <v>3</v>
      </c>
      <c r="I76" s="715">
        <v>4</v>
      </c>
      <c r="J76" s="715">
        <v>4</v>
      </c>
      <c r="K76" s="715">
        <v>17</v>
      </c>
      <c r="L76" s="715">
        <v>73</v>
      </c>
      <c r="M76" s="495">
        <v>2960</v>
      </c>
      <c r="AA76" s="465"/>
    </row>
    <row r="77" spans="1:29">
      <c r="A77" s="1252" t="s">
        <v>770</v>
      </c>
      <c r="B77" s="1252"/>
      <c r="C77" s="1252"/>
      <c r="D77" s="1252"/>
      <c r="E77" s="1252"/>
      <c r="F77" s="1252"/>
      <c r="G77" s="1252"/>
      <c r="H77" s="1252"/>
      <c r="I77" s="1252"/>
      <c r="J77" s="1252"/>
      <c r="K77" s="1252"/>
      <c r="L77" s="1252"/>
      <c r="M77" s="1252"/>
    </row>
    <row r="78" spans="1:29" ht="12.75" customHeight="1">
      <c r="A78" s="1252" t="s">
        <v>548</v>
      </c>
      <c r="B78" s="1252"/>
      <c r="C78" s="1252"/>
      <c r="D78" s="1252"/>
      <c r="E78" s="1252"/>
      <c r="F78" s="1252"/>
      <c r="G78" s="1252"/>
      <c r="H78" s="1252"/>
      <c r="I78" s="1252"/>
      <c r="J78" s="1252"/>
      <c r="K78" s="1252"/>
      <c r="L78" s="706"/>
      <c r="M78" s="706"/>
    </row>
    <row r="79" spans="1:29" ht="13.5">
      <c r="A79" s="705" t="s">
        <v>771</v>
      </c>
    </row>
  </sheetData>
  <mergeCells count="2">
    <mergeCell ref="A77:M77"/>
    <mergeCell ref="A78:K78"/>
  </mergeCells>
  <pageMargins left="0.7" right="0.7" top="0.75" bottom="0.75" header="0.3" footer="0.3"/>
  <pageSetup paperSize="9" scale="51"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197"/>
  <sheetViews>
    <sheetView zoomScale="110" zoomScaleNormal="110" workbookViewId="0"/>
  </sheetViews>
  <sheetFormatPr defaultColWidth="9.1796875" defaultRowHeight="12.5"/>
  <cols>
    <col min="1" max="1" width="49.1796875" style="42" customWidth="1"/>
    <col min="2" max="16384" width="9.1796875" style="42"/>
  </cols>
  <sheetData>
    <row r="1" spans="1:21" ht="19" thickBot="1">
      <c r="A1" s="754" t="s">
        <v>906</v>
      </c>
      <c r="B1" s="130"/>
      <c r="C1" s="130"/>
      <c r="D1" s="130"/>
      <c r="E1" s="130"/>
      <c r="F1" s="130"/>
      <c r="G1" s="130"/>
      <c r="H1" s="130"/>
      <c r="I1" s="130"/>
      <c r="J1" s="1"/>
      <c r="K1" s="1"/>
    </row>
    <row r="2" spans="1:21" ht="39">
      <c r="A2" s="131"/>
      <c r="B2" s="132" t="s">
        <v>123</v>
      </c>
      <c r="C2" s="132" t="s">
        <v>124</v>
      </c>
      <c r="D2" s="133" t="s">
        <v>238</v>
      </c>
      <c r="E2" s="132" t="s">
        <v>125</v>
      </c>
      <c r="F2" s="132" t="s">
        <v>126</v>
      </c>
      <c r="G2" s="132" t="s">
        <v>127</v>
      </c>
      <c r="H2" s="132" t="s">
        <v>128</v>
      </c>
      <c r="I2" s="134" t="s">
        <v>11</v>
      </c>
      <c r="J2" s="1"/>
      <c r="K2" s="1"/>
    </row>
    <row r="3" spans="1:21" ht="13">
      <c r="A3" s="184"/>
      <c r="B3" s="107"/>
      <c r="C3" s="107"/>
      <c r="D3" s="135"/>
      <c r="E3" s="107"/>
      <c r="F3" s="107"/>
      <c r="G3" s="107"/>
      <c r="H3" s="109" t="s">
        <v>191</v>
      </c>
      <c r="I3" s="136"/>
      <c r="J3" s="1"/>
      <c r="K3" s="1"/>
    </row>
    <row r="4" spans="1:21" ht="13">
      <c r="A4" s="116" t="s">
        <v>239</v>
      </c>
      <c r="B4" s="164">
        <v>27</v>
      </c>
      <c r="C4" s="945">
        <v>48</v>
      </c>
      <c r="D4" s="723">
        <v>75</v>
      </c>
      <c r="E4" s="164">
        <v>7</v>
      </c>
      <c r="F4" s="164">
        <v>10</v>
      </c>
      <c r="G4" s="164">
        <v>6</v>
      </c>
      <c r="H4" s="164">
        <v>2</v>
      </c>
      <c r="I4" s="106">
        <v>3770</v>
      </c>
      <c r="J4" s="1"/>
      <c r="K4" s="11"/>
      <c r="L4" s="722"/>
      <c r="M4" s="722"/>
      <c r="N4" s="722"/>
      <c r="O4" s="722"/>
      <c r="P4" s="722"/>
      <c r="Q4" s="722"/>
      <c r="R4" s="722"/>
      <c r="S4" s="721"/>
      <c r="T4" s="721"/>
      <c r="U4" s="721"/>
    </row>
    <row r="5" spans="1:21" ht="13">
      <c r="A5" s="116" t="s">
        <v>240</v>
      </c>
      <c r="B5" s="164">
        <v>29</v>
      </c>
      <c r="C5" s="164">
        <v>48</v>
      </c>
      <c r="D5" s="723">
        <v>77</v>
      </c>
      <c r="E5" s="164">
        <v>9</v>
      </c>
      <c r="F5" s="164">
        <v>8</v>
      </c>
      <c r="G5" s="164">
        <v>4</v>
      </c>
      <c r="H5" s="164">
        <v>3</v>
      </c>
      <c r="I5" s="106">
        <v>3770</v>
      </c>
      <c r="J5" s="1"/>
      <c r="K5" s="11"/>
      <c r="L5" s="722"/>
      <c r="M5" s="722"/>
      <c r="N5" s="722"/>
      <c r="O5" s="722"/>
      <c r="P5" s="722"/>
      <c r="Q5" s="722"/>
      <c r="R5" s="722"/>
      <c r="S5" s="721"/>
      <c r="T5" s="721"/>
      <c r="U5" s="721"/>
    </row>
    <row r="6" spans="1:21" ht="13">
      <c r="A6" s="116" t="s">
        <v>241</v>
      </c>
      <c r="B6" s="164">
        <v>30</v>
      </c>
      <c r="C6" s="164">
        <v>51</v>
      </c>
      <c r="D6" s="723">
        <v>81</v>
      </c>
      <c r="E6" s="164">
        <v>9</v>
      </c>
      <c r="F6" s="164">
        <v>6</v>
      </c>
      <c r="G6" s="164">
        <v>4</v>
      </c>
      <c r="H6" s="164">
        <v>1</v>
      </c>
      <c r="I6" s="106">
        <v>3770</v>
      </c>
      <c r="J6" s="1"/>
      <c r="K6" s="11"/>
      <c r="L6" s="722"/>
      <c r="M6" s="722"/>
      <c r="N6" s="722"/>
      <c r="O6" s="722"/>
      <c r="P6" s="722"/>
      <c r="Q6" s="722"/>
      <c r="R6" s="722"/>
      <c r="S6" s="721"/>
      <c r="T6" s="721"/>
      <c r="U6" s="721"/>
    </row>
    <row r="7" spans="1:21" ht="13">
      <c r="A7" s="116" t="s">
        <v>242</v>
      </c>
      <c r="B7" s="164">
        <v>17</v>
      </c>
      <c r="C7" s="164">
        <v>40</v>
      </c>
      <c r="D7" s="723">
        <v>56</v>
      </c>
      <c r="E7" s="164">
        <v>22</v>
      </c>
      <c r="F7" s="164">
        <v>9</v>
      </c>
      <c r="G7" s="164">
        <v>4</v>
      </c>
      <c r="H7" s="164">
        <v>9</v>
      </c>
      <c r="I7" s="106">
        <v>3770</v>
      </c>
      <c r="J7" s="1"/>
      <c r="K7" s="11"/>
      <c r="L7" s="722"/>
      <c r="M7" s="722"/>
      <c r="N7" s="722"/>
      <c r="O7" s="722"/>
      <c r="P7" s="722"/>
      <c r="Q7" s="722"/>
      <c r="R7" s="722"/>
      <c r="S7" s="721"/>
      <c r="T7" s="721"/>
      <c r="U7" s="721"/>
    </row>
    <row r="8" spans="1:21" ht="13">
      <c r="A8" s="116" t="s">
        <v>243</v>
      </c>
      <c r="B8" s="164">
        <v>50</v>
      </c>
      <c r="C8" s="164">
        <v>43</v>
      </c>
      <c r="D8" s="723">
        <v>93</v>
      </c>
      <c r="E8" s="164">
        <v>4</v>
      </c>
      <c r="F8" s="164">
        <v>1</v>
      </c>
      <c r="G8" s="164">
        <v>0</v>
      </c>
      <c r="H8" s="164">
        <v>1</v>
      </c>
      <c r="I8" s="106">
        <v>3770</v>
      </c>
      <c r="J8" s="1"/>
      <c r="K8" s="11"/>
      <c r="L8" s="722"/>
      <c r="M8" s="722"/>
      <c r="N8" s="722"/>
      <c r="O8" s="722"/>
      <c r="P8" s="722"/>
      <c r="Q8" s="722"/>
      <c r="R8" s="722"/>
      <c r="S8" s="721"/>
      <c r="T8" s="721"/>
      <c r="U8" s="721"/>
    </row>
    <row r="9" spans="1:21" ht="13">
      <c r="A9" s="116" t="s">
        <v>244</v>
      </c>
      <c r="B9" s="164">
        <v>51</v>
      </c>
      <c r="C9" s="164">
        <v>36</v>
      </c>
      <c r="D9" s="723">
        <v>86</v>
      </c>
      <c r="E9" s="164">
        <v>6</v>
      </c>
      <c r="F9" s="164">
        <v>3</v>
      </c>
      <c r="G9" s="164">
        <v>1</v>
      </c>
      <c r="H9" s="164">
        <v>4</v>
      </c>
      <c r="I9" s="106">
        <v>3770</v>
      </c>
      <c r="J9" s="1"/>
      <c r="K9" s="11"/>
      <c r="L9" s="722"/>
      <c r="M9" s="722"/>
      <c r="N9" s="722"/>
      <c r="O9" s="722"/>
      <c r="P9" s="722"/>
      <c r="Q9" s="722"/>
      <c r="R9" s="722"/>
      <c r="S9" s="721"/>
      <c r="T9" s="721"/>
      <c r="U9" s="721"/>
    </row>
    <row r="10" spans="1:21" ht="13">
      <c r="A10" s="116" t="s">
        <v>245</v>
      </c>
      <c r="B10" s="164">
        <v>42</v>
      </c>
      <c r="C10" s="164">
        <v>42</v>
      </c>
      <c r="D10" s="723">
        <v>84</v>
      </c>
      <c r="E10" s="164">
        <v>8</v>
      </c>
      <c r="F10" s="164">
        <v>5</v>
      </c>
      <c r="G10" s="164">
        <v>2</v>
      </c>
      <c r="H10" s="164">
        <v>2</v>
      </c>
      <c r="I10" s="106">
        <v>3770</v>
      </c>
      <c r="J10" s="1"/>
      <c r="K10" s="11"/>
      <c r="L10" s="722"/>
      <c r="M10" s="722"/>
      <c r="N10" s="722"/>
      <c r="O10" s="722"/>
      <c r="P10" s="722"/>
      <c r="Q10" s="722"/>
      <c r="R10" s="722"/>
      <c r="S10" s="721"/>
      <c r="T10" s="721"/>
      <c r="U10" s="721"/>
    </row>
    <row r="11" spans="1:21" ht="13">
      <c r="A11" s="116" t="s">
        <v>246</v>
      </c>
      <c r="B11" s="164">
        <v>32</v>
      </c>
      <c r="C11" s="164">
        <v>39</v>
      </c>
      <c r="D11" s="723">
        <v>70</v>
      </c>
      <c r="E11" s="164">
        <v>13</v>
      </c>
      <c r="F11" s="164">
        <v>5</v>
      </c>
      <c r="G11" s="164">
        <v>2</v>
      </c>
      <c r="H11" s="164">
        <v>10</v>
      </c>
      <c r="I11" s="106">
        <v>3770</v>
      </c>
      <c r="J11" s="1"/>
      <c r="K11" s="11"/>
      <c r="L11" s="722"/>
      <c r="M11" s="722"/>
      <c r="N11" s="722"/>
      <c r="O11" s="722"/>
      <c r="P11" s="722"/>
      <c r="Q11" s="722"/>
      <c r="R11" s="722"/>
      <c r="S11" s="721"/>
      <c r="T11" s="721"/>
      <c r="U11" s="721"/>
    </row>
    <row r="12" spans="1:21" ht="13">
      <c r="A12" s="116" t="s">
        <v>247</v>
      </c>
      <c r="B12" s="164">
        <v>30</v>
      </c>
      <c r="C12" s="164">
        <v>25</v>
      </c>
      <c r="D12" s="723">
        <v>55</v>
      </c>
      <c r="E12" s="164">
        <v>11</v>
      </c>
      <c r="F12" s="164">
        <v>13</v>
      </c>
      <c r="G12" s="164">
        <v>11</v>
      </c>
      <c r="H12" s="164">
        <v>9</v>
      </c>
      <c r="I12" s="106">
        <v>3770</v>
      </c>
      <c r="J12" s="1"/>
      <c r="K12" s="11"/>
      <c r="L12" s="722"/>
      <c r="M12" s="722"/>
      <c r="N12" s="722"/>
      <c r="O12" s="722"/>
      <c r="P12" s="722"/>
      <c r="Q12" s="722"/>
      <c r="R12" s="722"/>
      <c r="S12" s="721"/>
      <c r="T12" s="721"/>
      <c r="U12" s="721"/>
    </row>
    <row r="13" spans="1:21" ht="13.5" thickBot="1">
      <c r="A13" s="137" t="s">
        <v>248</v>
      </c>
      <c r="B13" s="578">
        <v>31</v>
      </c>
      <c r="C13" s="578">
        <v>37</v>
      </c>
      <c r="D13" s="724">
        <v>69</v>
      </c>
      <c r="E13" s="578">
        <v>10</v>
      </c>
      <c r="F13" s="578">
        <v>5</v>
      </c>
      <c r="G13" s="578">
        <v>3</v>
      </c>
      <c r="H13" s="578">
        <v>12</v>
      </c>
      <c r="I13" s="106">
        <v>3770</v>
      </c>
      <c r="J13" s="1"/>
      <c r="K13" s="11"/>
      <c r="L13" s="722"/>
      <c r="M13" s="722"/>
      <c r="N13" s="722"/>
      <c r="O13" s="722"/>
      <c r="P13" s="722"/>
      <c r="Q13" s="722"/>
      <c r="R13" s="722"/>
      <c r="S13" s="721"/>
      <c r="T13" s="721"/>
      <c r="U13" s="721"/>
    </row>
    <row r="14" spans="1:21">
      <c r="A14" s="1253" t="s">
        <v>825</v>
      </c>
      <c r="B14" s="1253"/>
      <c r="C14" s="1253"/>
      <c r="D14" s="1253"/>
      <c r="E14" s="1253"/>
      <c r="F14" s="1253"/>
      <c r="G14" s="1253"/>
      <c r="H14" s="1253"/>
      <c r="I14" s="1253"/>
      <c r="J14" s="1"/>
      <c r="K14" s="1"/>
    </row>
    <row r="15" spans="1:21" ht="13">
      <c r="A15" s="107"/>
      <c r="B15" s="110"/>
      <c r="C15" s="110"/>
      <c r="D15" s="111"/>
      <c r="E15" s="110"/>
      <c r="F15" s="110"/>
      <c r="G15" s="110"/>
      <c r="H15" s="110"/>
      <c r="I15" s="139"/>
      <c r="J15" s="1"/>
      <c r="K15" s="1"/>
    </row>
    <row r="16" spans="1:21" ht="13">
      <c r="A16" s="107"/>
      <c r="B16" s="110"/>
      <c r="C16" s="110"/>
      <c r="D16" s="111"/>
      <c r="E16" s="110"/>
      <c r="F16" s="110"/>
      <c r="G16" s="110"/>
      <c r="H16" s="110"/>
      <c r="I16" s="139"/>
      <c r="J16" s="1"/>
      <c r="K16" s="1"/>
    </row>
    <row r="17" spans="1:19" ht="19" thickBot="1">
      <c r="A17" s="751" t="s">
        <v>907</v>
      </c>
      <c r="B17" s="110"/>
      <c r="C17" s="110"/>
      <c r="D17" s="111"/>
      <c r="E17" s="110"/>
      <c r="F17" s="110"/>
      <c r="G17" s="110"/>
      <c r="H17" s="110"/>
      <c r="I17" s="140"/>
      <c r="J17" s="1"/>
      <c r="K17" s="1"/>
    </row>
    <row r="18" spans="1:19" ht="39">
      <c r="A18" s="108"/>
      <c r="B18" s="132" t="s">
        <v>123</v>
      </c>
      <c r="C18" s="132" t="s">
        <v>124</v>
      </c>
      <c r="D18" s="133" t="s">
        <v>238</v>
      </c>
      <c r="E18" s="132" t="s">
        <v>125</v>
      </c>
      <c r="F18" s="132" t="s">
        <v>126</v>
      </c>
      <c r="G18" s="132" t="s">
        <v>127</v>
      </c>
      <c r="H18" s="132" t="s">
        <v>128</v>
      </c>
      <c r="I18" s="134" t="s">
        <v>11</v>
      </c>
      <c r="J18" s="1"/>
      <c r="K18" s="1"/>
    </row>
    <row r="19" spans="1:19" ht="13">
      <c r="A19" s="184"/>
      <c r="B19" s="107"/>
      <c r="C19" s="107"/>
      <c r="D19" s="135"/>
      <c r="E19" s="107"/>
      <c r="F19" s="107"/>
      <c r="G19" s="107"/>
      <c r="H19" s="109" t="s">
        <v>191</v>
      </c>
      <c r="I19" s="136"/>
      <c r="J19" s="1"/>
      <c r="K19" s="1"/>
    </row>
    <row r="20" spans="1:19" ht="13">
      <c r="A20" s="116" t="s">
        <v>249</v>
      </c>
      <c r="B20" s="164">
        <v>28</v>
      </c>
      <c r="C20" s="164">
        <v>46</v>
      </c>
      <c r="D20" s="723">
        <v>74</v>
      </c>
      <c r="E20" s="164">
        <v>7</v>
      </c>
      <c r="F20" s="164">
        <v>11</v>
      </c>
      <c r="G20" s="164">
        <v>6</v>
      </c>
      <c r="H20" s="164">
        <v>2</v>
      </c>
      <c r="I20" s="106">
        <v>2530</v>
      </c>
      <c r="J20" s="1"/>
      <c r="K20" s="660"/>
      <c r="L20" s="660"/>
      <c r="M20" s="660"/>
      <c r="N20" s="660"/>
      <c r="O20" s="660"/>
      <c r="P20" s="660"/>
      <c r="Q20" s="660"/>
      <c r="R20" s="37"/>
      <c r="S20" s="37"/>
    </row>
    <row r="21" spans="1:19" ht="13.5" customHeight="1">
      <c r="A21" s="116" t="s">
        <v>250</v>
      </c>
      <c r="B21" s="164">
        <v>27</v>
      </c>
      <c r="C21" s="164">
        <v>46</v>
      </c>
      <c r="D21" s="723">
        <v>72</v>
      </c>
      <c r="E21" s="164">
        <v>10</v>
      </c>
      <c r="F21" s="164">
        <v>10</v>
      </c>
      <c r="G21" s="164">
        <v>4</v>
      </c>
      <c r="H21" s="164">
        <v>4</v>
      </c>
      <c r="I21" s="106">
        <v>2530</v>
      </c>
      <c r="J21" s="1"/>
      <c r="K21" s="660"/>
      <c r="L21" s="660"/>
      <c r="M21" s="660"/>
      <c r="N21" s="660"/>
      <c r="O21" s="660"/>
      <c r="P21" s="660"/>
      <c r="Q21" s="660"/>
      <c r="R21" s="37"/>
      <c r="S21" s="37"/>
    </row>
    <row r="22" spans="1:19" ht="13">
      <c r="A22" s="116" t="s">
        <v>251</v>
      </c>
      <c r="B22" s="164">
        <v>28</v>
      </c>
      <c r="C22" s="164">
        <v>55</v>
      </c>
      <c r="D22" s="723">
        <v>83</v>
      </c>
      <c r="E22" s="164">
        <v>8</v>
      </c>
      <c r="F22" s="164">
        <v>7</v>
      </c>
      <c r="G22" s="164">
        <v>1</v>
      </c>
      <c r="H22" s="164">
        <v>1</v>
      </c>
      <c r="I22" s="106">
        <v>2530</v>
      </c>
      <c r="J22" s="1"/>
      <c r="K22" s="660"/>
      <c r="L22" s="660"/>
      <c r="M22" s="660"/>
      <c r="N22" s="660"/>
      <c r="O22" s="660"/>
      <c r="P22" s="660"/>
      <c r="Q22" s="660"/>
      <c r="R22" s="37"/>
      <c r="S22" s="37"/>
    </row>
    <row r="23" spans="1:19" ht="13">
      <c r="A23" s="116" t="s">
        <v>252</v>
      </c>
      <c r="B23" s="164">
        <v>50</v>
      </c>
      <c r="C23" s="164">
        <v>45</v>
      </c>
      <c r="D23" s="723">
        <v>95</v>
      </c>
      <c r="E23" s="164">
        <v>3</v>
      </c>
      <c r="F23" s="164">
        <v>1</v>
      </c>
      <c r="G23" s="164">
        <v>0</v>
      </c>
      <c r="H23" s="164">
        <v>0</v>
      </c>
      <c r="I23" s="106">
        <v>2530</v>
      </c>
      <c r="J23" s="1"/>
      <c r="K23" s="660"/>
      <c r="L23" s="660"/>
      <c r="M23" s="660"/>
      <c r="N23" s="660"/>
      <c r="O23" s="660"/>
      <c r="P23" s="660"/>
      <c r="Q23" s="660"/>
      <c r="R23" s="37"/>
      <c r="S23" s="37"/>
    </row>
    <row r="24" spans="1:19" ht="13">
      <c r="A24" s="116" t="s">
        <v>253</v>
      </c>
      <c r="B24" s="164">
        <v>44</v>
      </c>
      <c r="C24" s="164">
        <v>43</v>
      </c>
      <c r="D24" s="723">
        <v>87</v>
      </c>
      <c r="E24" s="164">
        <v>5</v>
      </c>
      <c r="F24" s="164">
        <v>4</v>
      </c>
      <c r="G24" s="164">
        <v>2</v>
      </c>
      <c r="H24" s="164">
        <v>1</v>
      </c>
      <c r="I24" s="106">
        <v>2530</v>
      </c>
      <c r="J24" s="1"/>
      <c r="K24" s="660"/>
      <c r="L24" s="660"/>
      <c r="M24" s="660"/>
      <c r="N24" s="660"/>
      <c r="O24" s="660"/>
      <c r="P24" s="660"/>
      <c r="Q24" s="660"/>
      <c r="R24" s="37"/>
      <c r="S24" s="37"/>
    </row>
    <row r="25" spans="1:19" ht="13">
      <c r="A25" s="116" t="s">
        <v>245</v>
      </c>
      <c r="B25" s="164">
        <v>45</v>
      </c>
      <c r="C25" s="164">
        <v>44</v>
      </c>
      <c r="D25" s="723">
        <v>89</v>
      </c>
      <c r="E25" s="164">
        <v>6</v>
      </c>
      <c r="F25" s="164">
        <v>3</v>
      </c>
      <c r="G25" s="164">
        <v>1</v>
      </c>
      <c r="H25" s="164">
        <v>1</v>
      </c>
      <c r="I25" s="106">
        <v>2530</v>
      </c>
      <c r="J25" s="1"/>
      <c r="K25" s="660"/>
      <c r="L25" s="660"/>
      <c r="M25" s="660"/>
      <c r="N25" s="660"/>
      <c r="O25" s="660"/>
      <c r="P25" s="660"/>
      <c r="Q25" s="660"/>
      <c r="R25" s="37"/>
      <c r="S25" s="37"/>
    </row>
    <row r="26" spans="1:19" s="943" customFormat="1" ht="13">
      <c r="A26" s="116" t="s">
        <v>254</v>
      </c>
      <c r="B26" s="164">
        <v>32</v>
      </c>
      <c r="C26" s="164">
        <v>40</v>
      </c>
      <c r="D26" s="723">
        <v>72</v>
      </c>
      <c r="E26" s="164">
        <v>14</v>
      </c>
      <c r="F26" s="164">
        <v>5</v>
      </c>
      <c r="G26" s="164">
        <v>2</v>
      </c>
      <c r="H26" s="164">
        <v>7</v>
      </c>
      <c r="I26" s="106">
        <v>2530</v>
      </c>
      <c r="J26" s="184"/>
      <c r="K26" s="659"/>
      <c r="L26" s="659"/>
      <c r="M26" s="659"/>
      <c r="N26" s="659"/>
      <c r="O26" s="659"/>
      <c r="P26" s="659"/>
      <c r="Q26" s="659"/>
      <c r="R26" s="103"/>
      <c r="S26" s="103"/>
    </row>
    <row r="27" spans="1:19" ht="13">
      <c r="A27" s="116" t="s">
        <v>255</v>
      </c>
      <c r="B27" s="164">
        <v>15</v>
      </c>
      <c r="C27" s="164">
        <v>34</v>
      </c>
      <c r="D27" s="723">
        <v>48</v>
      </c>
      <c r="E27" s="164">
        <v>14</v>
      </c>
      <c r="F27" s="164">
        <v>21</v>
      </c>
      <c r="G27" s="164">
        <v>15</v>
      </c>
      <c r="H27" s="164">
        <v>2</v>
      </c>
      <c r="I27" s="106">
        <v>2530</v>
      </c>
      <c r="J27" s="1"/>
      <c r="K27" s="660"/>
      <c r="L27" s="660"/>
      <c r="M27" s="660"/>
      <c r="N27" s="660"/>
      <c r="O27" s="660"/>
      <c r="P27" s="660"/>
      <c r="Q27" s="660"/>
      <c r="R27" s="37"/>
      <c r="S27" s="37"/>
    </row>
    <row r="28" spans="1:19" ht="13.5" thickBot="1">
      <c r="A28" s="137" t="s">
        <v>256</v>
      </c>
      <c r="B28" s="578">
        <v>34</v>
      </c>
      <c r="C28" s="578">
        <v>42</v>
      </c>
      <c r="D28" s="724">
        <v>76</v>
      </c>
      <c r="E28" s="578">
        <v>9</v>
      </c>
      <c r="F28" s="578">
        <v>7</v>
      </c>
      <c r="G28" s="578">
        <v>3</v>
      </c>
      <c r="H28" s="578">
        <v>5</v>
      </c>
      <c r="I28" s="106">
        <v>2530</v>
      </c>
      <c r="J28" s="1"/>
      <c r="K28" s="660"/>
      <c r="L28" s="660"/>
      <c r="M28" s="660"/>
      <c r="N28" s="660"/>
      <c r="O28" s="660"/>
      <c r="P28" s="660"/>
      <c r="Q28" s="660"/>
      <c r="R28" s="37"/>
      <c r="S28" s="37"/>
    </row>
    <row r="29" spans="1:19">
      <c r="A29" s="1253" t="s">
        <v>825</v>
      </c>
      <c r="B29" s="1253"/>
      <c r="C29" s="1253"/>
      <c r="D29" s="1253"/>
      <c r="E29" s="1253"/>
      <c r="F29" s="1253"/>
      <c r="G29" s="1253"/>
      <c r="H29" s="1253"/>
      <c r="I29" s="1253"/>
      <c r="J29" s="1"/>
      <c r="K29" s="1"/>
    </row>
    <row r="30" spans="1:19">
      <c r="A30" s="1"/>
      <c r="B30" s="1"/>
      <c r="C30" s="1"/>
      <c r="D30" s="1"/>
      <c r="E30" s="1"/>
      <c r="F30" s="1"/>
      <c r="G30" s="1"/>
      <c r="H30" s="1"/>
      <c r="I30" s="11"/>
      <c r="J30" s="1"/>
      <c r="K30" s="1"/>
    </row>
    <row r="31" spans="1:19">
      <c r="A31" s="1"/>
      <c r="B31" s="1"/>
      <c r="C31" s="1"/>
      <c r="D31" s="1"/>
      <c r="E31" s="1"/>
      <c r="F31" s="1"/>
      <c r="G31" s="1"/>
      <c r="H31" s="1"/>
      <c r="I31" s="11"/>
      <c r="J31" s="1"/>
      <c r="K31" s="1"/>
    </row>
    <row r="32" spans="1:19">
      <c r="A32" s="1"/>
      <c r="B32" s="1"/>
      <c r="C32" s="1"/>
      <c r="D32" s="1"/>
      <c r="E32" s="1"/>
      <c r="F32" s="1"/>
      <c r="G32" s="1"/>
      <c r="H32" s="1"/>
      <c r="I32" s="11"/>
      <c r="J32" s="1"/>
      <c r="K32" s="1"/>
    </row>
    <row r="33" spans="1:11">
      <c r="A33" s="1"/>
      <c r="B33" s="1"/>
      <c r="C33" s="1"/>
      <c r="D33" s="1"/>
      <c r="E33" s="1"/>
      <c r="F33" s="1"/>
      <c r="G33" s="1"/>
      <c r="H33" s="1"/>
      <c r="I33" s="11"/>
      <c r="J33" s="1"/>
      <c r="K33" s="1"/>
    </row>
    <row r="34" spans="1:11">
      <c r="A34" s="1"/>
      <c r="B34" s="1"/>
      <c r="C34" s="1"/>
      <c r="D34" s="1"/>
      <c r="E34" s="1"/>
      <c r="F34" s="1"/>
      <c r="G34" s="1"/>
      <c r="H34" s="1"/>
      <c r="I34" s="11"/>
      <c r="J34" s="1"/>
      <c r="K34" s="1"/>
    </row>
    <row r="35" spans="1:11">
      <c r="A35" s="1"/>
      <c r="B35" s="1"/>
      <c r="C35" s="1"/>
      <c r="D35" s="1"/>
      <c r="E35" s="1"/>
      <c r="F35" s="1"/>
      <c r="G35" s="1"/>
      <c r="H35" s="1"/>
      <c r="I35" s="11"/>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1"/>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row r="98" spans="1:11">
      <c r="A98" s="1"/>
      <c r="B98" s="1"/>
      <c r="C98" s="1"/>
      <c r="D98" s="1"/>
      <c r="E98" s="1"/>
      <c r="F98" s="1"/>
      <c r="G98" s="1"/>
      <c r="H98" s="1"/>
      <c r="I98" s="1"/>
      <c r="J98" s="1"/>
      <c r="K98" s="1"/>
    </row>
    <row r="99" spans="1:11">
      <c r="A99" s="1"/>
      <c r="B99" s="1"/>
      <c r="C99" s="1"/>
      <c r="D99" s="1"/>
      <c r="E99" s="1"/>
      <c r="F99" s="1"/>
      <c r="G99" s="1"/>
      <c r="H99" s="1"/>
      <c r="I99" s="1"/>
      <c r="J99" s="1"/>
      <c r="K99" s="1"/>
    </row>
    <row r="100" spans="1:11">
      <c r="A100" s="1"/>
      <c r="B100" s="1"/>
      <c r="C100" s="1"/>
      <c r="D100" s="1"/>
      <c r="E100" s="1"/>
      <c r="F100" s="1"/>
      <c r="G100" s="1"/>
      <c r="H100" s="1"/>
      <c r="I100" s="1"/>
      <c r="J100" s="1"/>
      <c r="K100" s="1"/>
    </row>
    <row r="101" spans="1:11">
      <c r="A101" s="1"/>
      <c r="B101" s="1"/>
      <c r="C101" s="1"/>
      <c r="D101" s="1"/>
      <c r="E101" s="1"/>
      <c r="F101" s="1"/>
      <c r="G101" s="1"/>
      <c r="H101" s="1"/>
      <c r="I101" s="1"/>
      <c r="J101" s="1"/>
      <c r="K101" s="1"/>
    </row>
    <row r="102" spans="1:11">
      <c r="A102" s="1"/>
      <c r="B102" s="1"/>
      <c r="C102" s="1"/>
      <c r="D102" s="1"/>
      <c r="E102" s="1"/>
      <c r="F102" s="1"/>
      <c r="G102" s="1"/>
      <c r="H102" s="1"/>
      <c r="I102" s="1"/>
      <c r="J102" s="1"/>
      <c r="K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row r="133" spans="1:11">
      <c r="A133" s="1"/>
      <c r="B133" s="1"/>
      <c r="C133" s="1"/>
      <c r="D133" s="1"/>
      <c r="E133" s="1"/>
      <c r="F133" s="1"/>
      <c r="G133" s="1"/>
      <c r="H133" s="1"/>
      <c r="I133" s="1"/>
      <c r="J133" s="1"/>
      <c r="K133" s="1"/>
    </row>
    <row r="134" spans="1:11">
      <c r="A134" s="1"/>
      <c r="B134" s="1"/>
      <c r="C134" s="1"/>
      <c r="D134" s="1"/>
      <c r="E134" s="1"/>
      <c r="F134" s="1"/>
      <c r="G134" s="1"/>
      <c r="H134" s="1"/>
      <c r="I134" s="1"/>
      <c r="J134" s="1"/>
      <c r="K134" s="1"/>
    </row>
    <row r="135" spans="1:11">
      <c r="A135" s="1"/>
      <c r="B135" s="1"/>
      <c r="C135" s="1"/>
      <c r="D135" s="1"/>
      <c r="E135" s="1"/>
      <c r="F135" s="1"/>
      <c r="G135" s="1"/>
      <c r="H135" s="1"/>
      <c r="I135" s="1"/>
      <c r="J135" s="1"/>
      <c r="K135" s="1"/>
    </row>
    <row r="136" spans="1:11">
      <c r="A136" s="1"/>
      <c r="B136" s="1"/>
      <c r="C136" s="1"/>
      <c r="D136" s="1"/>
      <c r="E136" s="1"/>
      <c r="F136" s="1"/>
      <c r="G136" s="1"/>
      <c r="H136" s="1"/>
      <c r="I136" s="1"/>
      <c r="J136" s="1"/>
      <c r="K136" s="1"/>
    </row>
    <row r="137" spans="1:11">
      <c r="A137" s="1"/>
      <c r="B137" s="1"/>
      <c r="C137" s="1"/>
      <c r="D137" s="1"/>
      <c r="E137" s="1"/>
      <c r="F137" s="1"/>
      <c r="G137" s="1"/>
      <c r="H137" s="1"/>
      <c r="I137" s="1"/>
      <c r="J137" s="1"/>
      <c r="K137" s="1"/>
    </row>
    <row r="138" spans="1:11">
      <c r="A138" s="1"/>
      <c r="B138" s="1"/>
      <c r="C138" s="1"/>
      <c r="D138" s="1"/>
      <c r="E138" s="1"/>
      <c r="F138" s="1"/>
      <c r="G138" s="1"/>
      <c r="H138" s="1"/>
      <c r="I138" s="1"/>
      <c r="J138" s="1"/>
      <c r="K138" s="1"/>
    </row>
    <row r="139" spans="1:11">
      <c r="A139" s="1"/>
      <c r="B139" s="1"/>
      <c r="C139" s="1"/>
      <c r="D139" s="1"/>
      <c r="E139" s="1"/>
      <c r="F139" s="1"/>
      <c r="G139" s="1"/>
      <c r="H139" s="1"/>
      <c r="I139" s="1"/>
      <c r="J139" s="1"/>
      <c r="K139" s="1"/>
    </row>
    <row r="140" spans="1:11">
      <c r="A140" s="1"/>
      <c r="B140" s="1"/>
      <c r="C140" s="1"/>
      <c r="D140" s="1"/>
      <c r="E140" s="1"/>
      <c r="F140" s="1"/>
      <c r="G140" s="1"/>
      <c r="H140" s="1"/>
      <c r="I140" s="1"/>
      <c r="J140" s="1"/>
      <c r="K140" s="1"/>
    </row>
    <row r="141" spans="1:11">
      <c r="A141" s="1"/>
      <c r="B141" s="1"/>
      <c r="C141" s="1"/>
      <c r="D141" s="1"/>
      <c r="E141" s="1"/>
      <c r="F141" s="1"/>
      <c r="G141" s="1"/>
      <c r="H141" s="1"/>
      <c r="I141" s="1"/>
      <c r="J141" s="1"/>
      <c r="K141" s="1"/>
    </row>
    <row r="142" spans="1:11">
      <c r="A142" s="1"/>
      <c r="B142" s="1"/>
      <c r="C142" s="1"/>
      <c r="D142" s="1"/>
      <c r="E142" s="1"/>
      <c r="F142" s="1"/>
      <c r="G142" s="1"/>
      <c r="H142" s="1"/>
      <c r="I142" s="1"/>
      <c r="J142" s="1"/>
      <c r="K142" s="1"/>
    </row>
    <row r="143" spans="1:11">
      <c r="A143" s="1"/>
      <c r="B143" s="1"/>
      <c r="C143" s="1"/>
      <c r="D143" s="1"/>
      <c r="E143" s="1"/>
      <c r="F143" s="1"/>
      <c r="G143" s="1"/>
      <c r="H143" s="1"/>
      <c r="I143" s="1"/>
      <c r="J143" s="1"/>
      <c r="K143" s="1"/>
    </row>
    <row r="144" spans="1:11">
      <c r="A144" s="1"/>
      <c r="B144" s="1"/>
      <c r="C144" s="1"/>
      <c r="D144" s="1"/>
      <c r="E144" s="1"/>
      <c r="F144" s="1"/>
      <c r="G144" s="1"/>
      <c r="H144" s="1"/>
      <c r="I144" s="1"/>
      <c r="J144" s="1"/>
      <c r="K144" s="1"/>
    </row>
    <row r="145" spans="1:11">
      <c r="A145" s="1"/>
      <c r="B145" s="1"/>
      <c r="C145" s="1"/>
      <c r="D145" s="1"/>
      <c r="E145" s="1"/>
      <c r="F145" s="1"/>
      <c r="G145" s="1"/>
      <c r="H145" s="1"/>
      <c r="I145" s="1"/>
      <c r="J145" s="1"/>
      <c r="K145" s="1"/>
    </row>
    <row r="146" spans="1:11">
      <c r="A146" s="1"/>
      <c r="B146" s="1"/>
      <c r="C146" s="1"/>
      <c r="D146" s="1"/>
      <c r="E146" s="1"/>
      <c r="F146" s="1"/>
      <c r="G146" s="1"/>
      <c r="H146" s="1"/>
      <c r="I146" s="1"/>
      <c r="J146" s="1"/>
      <c r="K146" s="1"/>
    </row>
    <row r="147" spans="1:11">
      <c r="A147" s="1"/>
      <c r="B147" s="1"/>
      <c r="C147" s="1"/>
      <c r="D147" s="1"/>
      <c r="E147" s="1"/>
      <c r="F147" s="1"/>
      <c r="G147" s="1"/>
      <c r="H147" s="1"/>
      <c r="I147" s="1"/>
      <c r="J147" s="1"/>
      <c r="K147" s="1"/>
    </row>
    <row r="148" spans="1:11">
      <c r="A148" s="1"/>
      <c r="B148" s="1"/>
      <c r="C148" s="1"/>
      <c r="D148" s="1"/>
      <c r="E148" s="1"/>
      <c r="F148" s="1"/>
      <c r="G148" s="1"/>
      <c r="H148" s="1"/>
      <c r="I148" s="1"/>
      <c r="J148" s="1"/>
      <c r="K148" s="1"/>
    </row>
    <row r="149" spans="1:11">
      <c r="A149" s="1"/>
      <c r="B149" s="1"/>
      <c r="C149" s="1"/>
      <c r="D149" s="1"/>
      <c r="E149" s="1"/>
      <c r="F149" s="1"/>
      <c r="G149" s="1"/>
      <c r="H149" s="1"/>
      <c r="I149" s="1"/>
      <c r="J149" s="1"/>
      <c r="K149" s="1"/>
    </row>
    <row r="150" spans="1:11">
      <c r="A150" s="1"/>
      <c r="B150" s="1"/>
      <c r="C150" s="1"/>
      <c r="D150" s="1"/>
      <c r="E150" s="1"/>
      <c r="F150" s="1"/>
      <c r="G150" s="1"/>
      <c r="H150" s="1"/>
      <c r="I150" s="1"/>
      <c r="J150" s="1"/>
      <c r="K150" s="1"/>
    </row>
    <row r="151" spans="1:11">
      <c r="A151" s="1"/>
      <c r="B151" s="1"/>
      <c r="C151" s="1"/>
      <c r="D151" s="1"/>
      <c r="E151" s="1"/>
      <c r="F151" s="1"/>
      <c r="G151" s="1"/>
      <c r="H151" s="1"/>
      <c r="I151" s="1"/>
      <c r="J151" s="1"/>
      <c r="K151" s="1"/>
    </row>
    <row r="152" spans="1:11">
      <c r="A152" s="1"/>
      <c r="B152" s="1"/>
      <c r="C152" s="1"/>
      <c r="D152" s="1"/>
      <c r="E152" s="1"/>
      <c r="F152" s="1"/>
      <c r="G152" s="1"/>
      <c r="H152" s="1"/>
      <c r="I152" s="1"/>
      <c r="J152" s="1"/>
      <c r="K152" s="1"/>
    </row>
    <row r="153" spans="1:11">
      <c r="A153" s="1"/>
      <c r="B153" s="1"/>
      <c r="C153" s="1"/>
      <c r="D153" s="1"/>
      <c r="E153" s="1"/>
      <c r="F153" s="1"/>
      <c r="G153" s="1"/>
      <c r="H153" s="1"/>
      <c r="I153" s="1"/>
      <c r="J153" s="1"/>
      <c r="K153" s="1"/>
    </row>
    <row r="154" spans="1:11">
      <c r="A154" s="1"/>
      <c r="B154" s="1"/>
      <c r="C154" s="1"/>
      <c r="D154" s="1"/>
      <c r="E154" s="1"/>
      <c r="F154" s="1"/>
      <c r="G154" s="1"/>
      <c r="H154" s="1"/>
      <c r="I154" s="1"/>
      <c r="J154" s="1"/>
      <c r="K154" s="1"/>
    </row>
    <row r="155" spans="1:11">
      <c r="A155" s="1"/>
      <c r="B155" s="1"/>
      <c r="C155" s="1"/>
      <c r="D155" s="1"/>
      <c r="E155" s="1"/>
      <c r="F155" s="1"/>
      <c r="G155" s="1"/>
      <c r="H155" s="1"/>
      <c r="I155" s="1"/>
      <c r="J155" s="1"/>
      <c r="K155" s="1"/>
    </row>
    <row r="156" spans="1:11">
      <c r="A156" s="1"/>
      <c r="B156" s="1"/>
      <c r="C156" s="1"/>
      <c r="D156" s="1"/>
      <c r="E156" s="1"/>
      <c r="F156" s="1"/>
      <c r="G156" s="1"/>
      <c r="H156" s="1"/>
      <c r="I156" s="1"/>
      <c r="J156" s="1"/>
      <c r="K156" s="1"/>
    </row>
    <row r="157" spans="1:11">
      <c r="A157" s="1"/>
      <c r="B157" s="1"/>
      <c r="C157" s="1"/>
      <c r="D157" s="1"/>
      <c r="E157" s="1"/>
      <c r="F157" s="1"/>
      <c r="G157" s="1"/>
      <c r="H157" s="1"/>
      <c r="I157" s="1"/>
      <c r="J157" s="1"/>
      <c r="K157" s="1"/>
    </row>
    <row r="158" spans="1:11">
      <c r="A158" s="1"/>
      <c r="B158" s="1"/>
      <c r="C158" s="1"/>
      <c r="D158" s="1"/>
      <c r="E158" s="1"/>
      <c r="F158" s="1"/>
      <c r="G158" s="1"/>
      <c r="H158" s="1"/>
      <c r="I158" s="1"/>
      <c r="J158" s="1"/>
      <c r="K158" s="1"/>
    </row>
    <row r="159" spans="1:11">
      <c r="A159" s="1"/>
      <c r="B159" s="1"/>
      <c r="C159" s="1"/>
      <c r="D159" s="1"/>
      <c r="E159" s="1"/>
      <c r="F159" s="1"/>
      <c r="G159" s="1"/>
      <c r="H159" s="1"/>
      <c r="I159" s="1"/>
      <c r="J159" s="1"/>
      <c r="K159" s="1"/>
    </row>
    <row r="160" spans="1:11">
      <c r="A160" s="1"/>
      <c r="B160" s="1"/>
      <c r="C160" s="1"/>
      <c r="D160" s="1"/>
      <c r="E160" s="1"/>
      <c r="F160" s="1"/>
      <c r="G160" s="1"/>
      <c r="H160" s="1"/>
      <c r="I160" s="1"/>
      <c r="J160" s="1"/>
      <c r="K160" s="1"/>
    </row>
    <row r="161" spans="1:11">
      <c r="A161" s="1"/>
      <c r="B161" s="1"/>
      <c r="C161" s="1"/>
      <c r="D161" s="1"/>
      <c r="E161" s="1"/>
      <c r="F161" s="1"/>
      <c r="G161" s="1"/>
      <c r="H161" s="1"/>
      <c r="I161" s="1"/>
      <c r="J161" s="1"/>
      <c r="K161" s="1"/>
    </row>
    <row r="162" spans="1:11">
      <c r="A162" s="1"/>
      <c r="B162" s="1"/>
      <c r="C162" s="1"/>
      <c r="D162" s="1"/>
      <c r="E162" s="1"/>
      <c r="F162" s="1"/>
      <c r="G162" s="1"/>
      <c r="H162" s="1"/>
      <c r="I162" s="1"/>
      <c r="J162" s="1"/>
      <c r="K162" s="1"/>
    </row>
    <row r="163" spans="1:11">
      <c r="A163" s="1"/>
      <c r="B163" s="1"/>
      <c r="C163" s="1"/>
      <c r="D163" s="1"/>
      <c r="E163" s="1"/>
      <c r="F163" s="1"/>
      <c r="G163" s="1"/>
      <c r="H163" s="1"/>
      <c r="I163" s="1"/>
      <c r="J163" s="1"/>
      <c r="K163" s="1"/>
    </row>
    <row r="164" spans="1:11">
      <c r="A164" s="1"/>
      <c r="B164" s="1"/>
      <c r="C164" s="1"/>
      <c r="D164" s="1"/>
      <c r="E164" s="1"/>
      <c r="F164" s="1"/>
      <c r="G164" s="1"/>
      <c r="H164" s="1"/>
      <c r="I164" s="1"/>
      <c r="J164" s="1"/>
      <c r="K164" s="1"/>
    </row>
    <row r="165" spans="1:11">
      <c r="A165" s="1"/>
      <c r="B165" s="1"/>
      <c r="C165" s="1"/>
      <c r="D165" s="1"/>
      <c r="E165" s="1"/>
      <c r="F165" s="1"/>
      <c r="G165" s="1"/>
      <c r="H165" s="1"/>
      <c r="I165" s="1"/>
      <c r="J165" s="1"/>
      <c r="K165" s="1"/>
    </row>
    <row r="166" spans="1:11">
      <c r="A166" s="1"/>
      <c r="B166" s="1"/>
      <c r="C166" s="1"/>
      <c r="D166" s="1"/>
      <c r="E166" s="1"/>
      <c r="F166" s="1"/>
      <c r="G166" s="1"/>
      <c r="H166" s="1"/>
      <c r="I166" s="1"/>
      <c r="J166" s="1"/>
      <c r="K166" s="1"/>
    </row>
    <row r="167" spans="1:11">
      <c r="A167" s="1"/>
      <c r="B167" s="1"/>
      <c r="C167" s="1"/>
      <c r="D167" s="1"/>
      <c r="E167" s="1"/>
      <c r="F167" s="1"/>
      <c r="G167" s="1"/>
      <c r="H167" s="1"/>
      <c r="I167" s="1"/>
      <c r="J167" s="1"/>
      <c r="K167" s="1"/>
    </row>
    <row r="168" spans="1:11">
      <c r="A168" s="1"/>
      <c r="B168" s="1"/>
      <c r="C168" s="1"/>
      <c r="D168" s="1"/>
      <c r="E168" s="1"/>
      <c r="F168" s="1"/>
      <c r="G168" s="1"/>
      <c r="H168" s="1"/>
      <c r="I168" s="1"/>
      <c r="J168" s="1"/>
      <c r="K168" s="1"/>
    </row>
    <row r="169" spans="1:11">
      <c r="A169" s="1"/>
      <c r="B169" s="1"/>
      <c r="C169" s="1"/>
      <c r="D169" s="1"/>
      <c r="E169" s="1"/>
      <c r="F169" s="1"/>
      <c r="G169" s="1"/>
      <c r="H169" s="1"/>
      <c r="I169" s="1"/>
      <c r="J169" s="1"/>
      <c r="K169" s="1"/>
    </row>
    <row r="170" spans="1:11">
      <c r="A170" s="1"/>
      <c r="B170" s="1"/>
      <c r="C170" s="1"/>
      <c r="D170" s="1"/>
      <c r="E170" s="1"/>
      <c r="F170" s="1"/>
      <c r="G170" s="1"/>
      <c r="H170" s="1"/>
      <c r="I170" s="1"/>
      <c r="J170" s="1"/>
      <c r="K170" s="1"/>
    </row>
    <row r="171" spans="1:11">
      <c r="A171" s="1"/>
      <c r="B171" s="1"/>
      <c r="C171" s="1"/>
      <c r="D171" s="1"/>
      <c r="E171" s="1"/>
      <c r="F171" s="1"/>
      <c r="G171" s="1"/>
      <c r="H171" s="1"/>
      <c r="I171" s="1"/>
      <c r="J171" s="1"/>
      <c r="K171" s="1"/>
    </row>
    <row r="172" spans="1:11">
      <c r="A172" s="1"/>
      <c r="B172" s="1"/>
      <c r="C172" s="1"/>
      <c r="D172" s="1"/>
      <c r="E172" s="1"/>
      <c r="F172" s="1"/>
      <c r="G172" s="1"/>
      <c r="H172" s="1"/>
      <c r="I172" s="1"/>
      <c r="J172" s="1"/>
      <c r="K172" s="1"/>
    </row>
    <row r="173" spans="1:11">
      <c r="A173" s="1"/>
      <c r="B173" s="1"/>
      <c r="C173" s="1"/>
      <c r="D173" s="1"/>
      <c r="E173" s="1"/>
      <c r="F173" s="1"/>
      <c r="G173" s="1"/>
      <c r="H173" s="1"/>
      <c r="I173" s="1"/>
      <c r="J173" s="1"/>
      <c r="K173" s="1"/>
    </row>
    <row r="174" spans="1:11">
      <c r="A174" s="1"/>
      <c r="B174" s="1"/>
      <c r="C174" s="1"/>
      <c r="D174" s="1"/>
      <c r="E174" s="1"/>
      <c r="F174" s="1"/>
      <c r="G174" s="1"/>
      <c r="H174" s="1"/>
      <c r="I174" s="1"/>
      <c r="J174" s="1"/>
      <c r="K174" s="1"/>
    </row>
    <row r="175" spans="1:11">
      <c r="A175" s="1"/>
      <c r="B175" s="1"/>
      <c r="C175" s="1"/>
      <c r="D175" s="1"/>
      <c r="E175" s="1"/>
      <c r="F175" s="1"/>
      <c r="G175" s="1"/>
      <c r="H175" s="1"/>
      <c r="I175" s="1"/>
      <c r="J175" s="1"/>
      <c r="K175" s="1"/>
    </row>
    <row r="176" spans="1:11">
      <c r="A176" s="1"/>
      <c r="B176" s="1"/>
      <c r="C176" s="1"/>
      <c r="D176" s="1"/>
      <c r="E176" s="1"/>
      <c r="F176" s="1"/>
      <c r="G176" s="1"/>
      <c r="H176" s="1"/>
      <c r="I176" s="1"/>
      <c r="J176" s="1"/>
      <c r="K176" s="1"/>
    </row>
    <row r="177" spans="1:11">
      <c r="A177" s="1"/>
      <c r="B177" s="1"/>
      <c r="C177" s="1"/>
      <c r="D177" s="1"/>
      <c r="E177" s="1"/>
      <c r="F177" s="1"/>
      <c r="G177" s="1"/>
      <c r="H177" s="1"/>
      <c r="I177" s="1"/>
      <c r="J177" s="1"/>
      <c r="K177" s="1"/>
    </row>
    <row r="178" spans="1:11">
      <c r="A178" s="1"/>
      <c r="B178" s="1"/>
      <c r="C178" s="1"/>
      <c r="D178" s="1"/>
      <c r="E178" s="1"/>
      <c r="F178" s="1"/>
      <c r="G178" s="1"/>
      <c r="H178" s="1"/>
      <c r="I178" s="1"/>
      <c r="J178" s="1"/>
      <c r="K178" s="1"/>
    </row>
    <row r="179" spans="1:11">
      <c r="A179" s="1"/>
      <c r="B179" s="1"/>
      <c r="C179" s="1"/>
      <c r="D179" s="1"/>
      <c r="E179" s="1"/>
      <c r="F179" s="1"/>
      <c r="G179" s="1"/>
      <c r="H179" s="1"/>
      <c r="I179" s="1"/>
      <c r="J179" s="1"/>
      <c r="K179" s="1"/>
    </row>
    <row r="180" spans="1:11">
      <c r="A180" s="1"/>
      <c r="B180" s="1"/>
      <c r="C180" s="1"/>
      <c r="D180" s="1"/>
      <c r="E180" s="1"/>
      <c r="F180" s="1"/>
      <c r="G180" s="1"/>
      <c r="H180" s="1"/>
      <c r="I180" s="1"/>
      <c r="J180" s="1"/>
      <c r="K180" s="1"/>
    </row>
    <row r="181" spans="1:11">
      <c r="A181" s="1"/>
      <c r="B181" s="1"/>
      <c r="C181" s="1"/>
      <c r="D181" s="1"/>
      <c r="E181" s="1"/>
      <c r="F181" s="1"/>
      <c r="G181" s="1"/>
      <c r="H181" s="1"/>
      <c r="I181" s="1"/>
      <c r="J181" s="1"/>
      <c r="K181" s="1"/>
    </row>
    <row r="182" spans="1:11">
      <c r="A182" s="1"/>
      <c r="B182" s="1"/>
      <c r="C182" s="1"/>
      <c r="D182" s="1"/>
      <c r="E182" s="1"/>
      <c r="F182" s="1"/>
      <c r="G182" s="1"/>
      <c r="H182" s="1"/>
      <c r="I182" s="1"/>
      <c r="J182" s="1"/>
      <c r="K182" s="1"/>
    </row>
    <row r="183" spans="1:11">
      <c r="A183" s="1"/>
      <c r="B183" s="1"/>
      <c r="C183" s="1"/>
      <c r="D183" s="1"/>
      <c r="E183" s="1"/>
      <c r="F183" s="1"/>
      <c r="G183" s="1"/>
      <c r="H183" s="1"/>
      <c r="I183" s="1"/>
      <c r="J183" s="1"/>
      <c r="K183" s="1"/>
    </row>
    <row r="184" spans="1:11">
      <c r="A184" s="1"/>
      <c r="B184" s="1"/>
      <c r="C184" s="1"/>
      <c r="D184" s="1"/>
      <c r="E184" s="1"/>
      <c r="F184" s="1"/>
      <c r="G184" s="1"/>
      <c r="H184" s="1"/>
      <c r="I184" s="1"/>
      <c r="J184" s="1"/>
      <c r="K184" s="1"/>
    </row>
    <row r="185" spans="1:11">
      <c r="A185" s="1"/>
      <c r="B185" s="1"/>
      <c r="C185" s="1"/>
      <c r="D185" s="1"/>
      <c r="E185" s="1"/>
      <c r="F185" s="1"/>
      <c r="G185" s="1"/>
      <c r="H185" s="1"/>
      <c r="I185" s="1"/>
      <c r="J185" s="1"/>
      <c r="K185" s="1"/>
    </row>
    <row r="186" spans="1:11">
      <c r="A186" s="1"/>
      <c r="B186" s="1"/>
      <c r="C186" s="1"/>
      <c r="D186" s="1"/>
      <c r="E186" s="1"/>
      <c r="F186" s="1"/>
      <c r="G186" s="1"/>
      <c r="H186" s="1"/>
      <c r="I186" s="1"/>
      <c r="J186" s="1"/>
      <c r="K186" s="1"/>
    </row>
    <row r="187" spans="1:11">
      <c r="A187" s="1"/>
      <c r="B187" s="1"/>
      <c r="C187" s="1"/>
      <c r="D187" s="1"/>
      <c r="E187" s="1"/>
      <c r="F187" s="1"/>
      <c r="G187" s="1"/>
      <c r="H187" s="1"/>
      <c r="I187" s="1"/>
      <c r="J187" s="1"/>
      <c r="K187" s="1"/>
    </row>
    <row r="188" spans="1:11">
      <c r="A188" s="1"/>
      <c r="B188" s="1"/>
      <c r="C188" s="1"/>
      <c r="D188" s="1"/>
      <c r="E188" s="1"/>
      <c r="F188" s="1"/>
      <c r="G188" s="1"/>
      <c r="H188" s="1"/>
      <c r="I188" s="1"/>
      <c r="J188" s="1"/>
      <c r="K188" s="1"/>
    </row>
    <row r="189" spans="1:11">
      <c r="A189" s="1"/>
      <c r="B189" s="1"/>
      <c r="C189" s="1"/>
      <c r="D189" s="1"/>
      <c r="E189" s="1"/>
      <c r="F189" s="1"/>
      <c r="G189" s="1"/>
      <c r="H189" s="1"/>
      <c r="I189" s="1"/>
      <c r="J189" s="1"/>
      <c r="K189" s="1"/>
    </row>
    <row r="190" spans="1:11">
      <c r="A190" s="1"/>
      <c r="B190" s="1"/>
      <c r="C190" s="1"/>
      <c r="D190" s="1"/>
      <c r="E190" s="1"/>
      <c r="F190" s="1"/>
      <c r="G190" s="1"/>
      <c r="H190" s="1"/>
      <c r="I190" s="1"/>
      <c r="J190" s="1"/>
      <c r="K190" s="1"/>
    </row>
    <row r="191" spans="1:11">
      <c r="A191" s="1"/>
      <c r="B191" s="1"/>
      <c r="C191" s="1"/>
      <c r="D191" s="1"/>
      <c r="E191" s="1"/>
      <c r="F191" s="1"/>
      <c r="G191" s="1"/>
      <c r="H191" s="1"/>
      <c r="I191" s="1"/>
      <c r="J191" s="1"/>
      <c r="K191" s="1"/>
    </row>
    <row r="192" spans="1:11">
      <c r="A192" s="1"/>
      <c r="B192" s="1"/>
      <c r="C192" s="1"/>
      <c r="D192" s="1"/>
      <c r="E192" s="1"/>
      <c r="F192" s="1"/>
      <c r="G192" s="1"/>
      <c r="H192" s="1"/>
      <c r="I192" s="1"/>
      <c r="J192" s="1"/>
      <c r="K192" s="1"/>
    </row>
    <row r="193" spans="1:11">
      <c r="A193" s="1"/>
      <c r="B193" s="1"/>
      <c r="C193" s="1"/>
      <c r="D193" s="1"/>
      <c r="E193" s="1"/>
      <c r="F193" s="1"/>
      <c r="G193" s="1"/>
      <c r="H193" s="1"/>
      <c r="I193" s="1"/>
      <c r="J193" s="1"/>
      <c r="K193" s="1"/>
    </row>
    <row r="194" spans="1:11">
      <c r="A194" s="1"/>
      <c r="B194" s="1"/>
      <c r="C194" s="1"/>
      <c r="D194" s="1"/>
      <c r="E194" s="1"/>
      <c r="F194" s="1"/>
      <c r="G194" s="1"/>
      <c r="H194" s="1"/>
      <c r="I194" s="1"/>
      <c r="J194" s="1"/>
      <c r="K194" s="1"/>
    </row>
    <row r="195" spans="1:11">
      <c r="A195" s="1"/>
      <c r="B195" s="1"/>
      <c r="C195" s="1"/>
      <c r="D195" s="1"/>
      <c r="E195" s="1"/>
      <c r="F195" s="1"/>
      <c r="G195" s="1"/>
      <c r="H195" s="1"/>
      <c r="I195" s="1"/>
      <c r="J195" s="1"/>
      <c r="K195" s="1"/>
    </row>
    <row r="196" spans="1:11">
      <c r="A196" s="1"/>
      <c r="B196" s="1"/>
      <c r="C196" s="1"/>
      <c r="D196" s="1"/>
      <c r="E196" s="1"/>
      <c r="F196" s="1"/>
      <c r="G196" s="1"/>
      <c r="H196" s="1"/>
      <c r="I196" s="1"/>
      <c r="J196" s="1"/>
      <c r="K196" s="1"/>
    </row>
    <row r="197" spans="1:11">
      <c r="A197" s="1"/>
      <c r="B197" s="1"/>
      <c r="C197" s="1"/>
      <c r="D197" s="1"/>
      <c r="E197" s="1"/>
      <c r="F197" s="1"/>
      <c r="G197" s="1"/>
      <c r="H197" s="1"/>
      <c r="I197" s="1"/>
      <c r="J197" s="1"/>
      <c r="K197" s="1"/>
    </row>
  </sheetData>
  <mergeCells count="2">
    <mergeCell ref="A14:I14"/>
    <mergeCell ref="A29:I29"/>
  </mergeCells>
  <pageMargins left="0.7" right="0.7" top="0.75" bottom="0.75" header="0.3" footer="0.3"/>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111"/>
  <sheetViews>
    <sheetView tabSelected="1" zoomScale="85" zoomScaleNormal="85" workbookViewId="0"/>
  </sheetViews>
  <sheetFormatPr defaultColWidth="9.1796875" defaultRowHeight="12.5"/>
  <cols>
    <col min="1" max="1" width="16.54296875" style="192" customWidth="1"/>
    <col min="2" max="2" width="98.54296875" style="192" customWidth="1"/>
    <col min="3" max="3" width="20.7265625" style="192" customWidth="1"/>
    <col min="4" max="4" width="24.7265625" style="192" customWidth="1"/>
    <col min="5" max="5" width="21.26953125" style="195" customWidth="1"/>
    <col min="6" max="6" width="11.7265625" style="192" customWidth="1"/>
    <col min="7" max="16384" width="9.1796875" style="192"/>
  </cols>
  <sheetData>
    <row r="1" spans="1:10" ht="22.5">
      <c r="A1" s="1047" t="s">
        <v>802</v>
      </c>
      <c r="B1" s="196"/>
      <c r="C1" s="196"/>
      <c r="D1" s="191"/>
      <c r="E1" s="191"/>
      <c r="F1" s="191"/>
      <c r="G1" s="191"/>
      <c r="H1" s="191"/>
      <c r="I1" s="191"/>
      <c r="J1" s="191"/>
    </row>
    <row r="2" spans="1:10" ht="15.5">
      <c r="A2" s="1048" t="s">
        <v>861</v>
      </c>
      <c r="B2" s="196"/>
      <c r="C2" s="196"/>
      <c r="D2" s="191"/>
      <c r="E2" s="191"/>
      <c r="F2" s="191"/>
      <c r="G2" s="191"/>
      <c r="H2" s="191"/>
      <c r="I2" s="191"/>
      <c r="J2" s="191"/>
    </row>
    <row r="3" spans="1:10" ht="19.5" customHeight="1">
      <c r="A3" s="1049" t="s">
        <v>543</v>
      </c>
      <c r="B3" s="196"/>
      <c r="C3" s="196"/>
      <c r="D3" s="191"/>
      <c r="E3" s="191"/>
      <c r="F3" s="191"/>
      <c r="G3" s="191"/>
      <c r="H3" s="191"/>
      <c r="I3" s="191"/>
      <c r="J3" s="191"/>
    </row>
    <row r="4" spans="1:10" ht="15.5">
      <c r="A4" s="1048"/>
      <c r="B4" s="196"/>
      <c r="C4" s="196"/>
      <c r="D4" s="191"/>
      <c r="E4" s="191"/>
      <c r="F4" s="191"/>
      <c r="G4" s="191"/>
      <c r="H4" s="191"/>
      <c r="I4" s="191"/>
      <c r="J4" s="191"/>
    </row>
    <row r="5" spans="1:10" ht="15.5">
      <c r="A5" s="1048" t="s">
        <v>544</v>
      </c>
      <c r="B5" s="196"/>
      <c r="C5" s="1048" t="s">
        <v>545</v>
      </c>
      <c r="D5" s="191"/>
      <c r="E5" s="191"/>
      <c r="F5" s="191"/>
      <c r="G5" s="191"/>
      <c r="H5" s="191"/>
      <c r="I5" s="191"/>
      <c r="J5" s="191"/>
    </row>
    <row r="6" spans="1:10" ht="15.5">
      <c r="A6" s="1048" t="s">
        <v>383</v>
      </c>
      <c r="B6" s="196"/>
      <c r="C6" s="196"/>
      <c r="D6" s="191"/>
      <c r="E6" s="191"/>
      <c r="F6" s="191"/>
      <c r="G6" s="191"/>
      <c r="H6" s="191"/>
      <c r="I6" s="191"/>
      <c r="J6" s="191"/>
    </row>
    <row r="7" spans="1:10" ht="15.5">
      <c r="A7" s="1048"/>
      <c r="B7" s="196"/>
      <c r="C7" s="196"/>
      <c r="D7" s="191"/>
      <c r="E7" s="191"/>
      <c r="F7" s="191"/>
      <c r="G7" s="191"/>
      <c r="H7" s="191"/>
      <c r="I7" s="191"/>
      <c r="J7" s="191"/>
    </row>
    <row r="8" spans="1:10" ht="15.5">
      <c r="A8" s="1048" t="s">
        <v>803</v>
      </c>
      <c r="B8" s="196"/>
      <c r="C8" s="196"/>
      <c r="D8" s="191"/>
      <c r="E8" s="194"/>
      <c r="F8" s="191"/>
      <c r="G8" s="191"/>
      <c r="H8" s="191"/>
      <c r="I8" s="191"/>
      <c r="J8" s="191"/>
    </row>
    <row r="9" spans="1:10">
      <c r="A9" s="196"/>
      <c r="B9" s="196"/>
      <c r="C9" s="196"/>
      <c r="D9" s="191"/>
      <c r="E9" s="191"/>
      <c r="F9" s="191"/>
      <c r="G9" s="191"/>
      <c r="H9" s="191"/>
      <c r="I9" s="191"/>
      <c r="J9" s="191"/>
    </row>
    <row r="10" spans="1:10" ht="18">
      <c r="A10" s="1050" t="s">
        <v>401</v>
      </c>
      <c r="B10" s="193"/>
      <c r="C10" s="193"/>
      <c r="D10" s="193"/>
      <c r="E10" s="191"/>
      <c r="F10" s="191"/>
      <c r="G10" s="191"/>
      <c r="H10" s="191"/>
      <c r="I10" s="191"/>
      <c r="J10" s="191"/>
    </row>
    <row r="11" spans="1:10" ht="15.5">
      <c r="A11" s="1048"/>
      <c r="B11" s="193"/>
      <c r="C11" s="1052" t="s">
        <v>422</v>
      </c>
      <c r="D11" s="1052" t="s">
        <v>435</v>
      </c>
      <c r="E11" s="1052" t="s">
        <v>383</v>
      </c>
      <c r="F11" s="193"/>
      <c r="G11" s="193"/>
      <c r="H11" s="191"/>
      <c r="I11" s="191"/>
      <c r="J11" s="191"/>
    </row>
    <row r="12" spans="1:10" s="195" customFormat="1" ht="25.5" customHeight="1">
      <c r="A12" s="1051" t="s">
        <v>616</v>
      </c>
      <c r="B12" s="1012" t="s">
        <v>987</v>
      </c>
      <c r="C12" s="1053" t="s">
        <v>421</v>
      </c>
      <c r="D12" s="1053" t="s">
        <v>551</v>
      </c>
      <c r="E12" s="1053"/>
      <c r="F12" s="193"/>
      <c r="G12" s="193"/>
      <c r="H12" s="191"/>
      <c r="I12" s="191"/>
      <c r="J12" s="191"/>
    </row>
    <row r="13" spans="1:10" s="195" customFormat="1" ht="25.5" customHeight="1">
      <c r="A13" s="1051" t="s">
        <v>685</v>
      </c>
      <c r="B13" s="1012" t="s">
        <v>988</v>
      </c>
      <c r="C13" s="1053" t="s">
        <v>421</v>
      </c>
      <c r="D13" s="1053" t="s">
        <v>551</v>
      </c>
      <c r="E13" s="312"/>
      <c r="F13" s="193"/>
      <c r="G13" s="193"/>
      <c r="H13" s="191"/>
      <c r="I13" s="191"/>
      <c r="J13" s="191"/>
    </row>
    <row r="14" spans="1:10" s="195" customFormat="1" ht="25.5" customHeight="1">
      <c r="A14" s="1051" t="s">
        <v>384</v>
      </c>
      <c r="B14" s="1012" t="s">
        <v>989</v>
      </c>
      <c r="C14" s="1053" t="s">
        <v>421</v>
      </c>
      <c r="D14" s="1053" t="s">
        <v>432</v>
      </c>
      <c r="E14" s="1053"/>
      <c r="F14" s="1048"/>
      <c r="G14" s="1048"/>
      <c r="H14" s="196"/>
      <c r="I14" s="191"/>
      <c r="J14" s="191"/>
    </row>
    <row r="15" spans="1:10" s="195" customFormat="1" ht="25.5" customHeight="1">
      <c r="A15" s="1051" t="s">
        <v>385</v>
      </c>
      <c r="B15" s="1012" t="s">
        <v>990</v>
      </c>
      <c r="C15" s="1053" t="s">
        <v>421</v>
      </c>
      <c r="D15" s="1053" t="s">
        <v>432</v>
      </c>
      <c r="E15" s="1053"/>
      <c r="F15" s="1048"/>
      <c r="G15" s="1048"/>
      <c r="H15" s="196"/>
      <c r="I15" s="191"/>
      <c r="J15" s="191"/>
    </row>
    <row r="16" spans="1:10" s="195" customFormat="1" ht="33.75" customHeight="1">
      <c r="A16" s="1051" t="s">
        <v>386</v>
      </c>
      <c r="B16" s="1012" t="s">
        <v>991</v>
      </c>
      <c r="C16" s="1053" t="s">
        <v>421</v>
      </c>
      <c r="D16" s="1053" t="s">
        <v>433</v>
      </c>
      <c r="E16" s="1195" t="s">
        <v>876</v>
      </c>
      <c r="F16" s="1196"/>
      <c r="G16" s="1197"/>
      <c r="H16" s="196"/>
      <c r="I16" s="191"/>
      <c r="J16" s="191"/>
    </row>
    <row r="17" spans="1:10" s="195" customFormat="1" ht="32.25" customHeight="1">
      <c r="A17" s="1051" t="s">
        <v>541</v>
      </c>
      <c r="B17" s="1012" t="s">
        <v>992</v>
      </c>
      <c r="C17" s="1053" t="s">
        <v>421</v>
      </c>
      <c r="D17" s="1053" t="s">
        <v>433</v>
      </c>
      <c r="E17" s="1195" t="s">
        <v>876</v>
      </c>
      <c r="F17" s="1196"/>
      <c r="G17" s="1197"/>
      <c r="H17" s="196"/>
      <c r="I17" s="191"/>
      <c r="J17" s="191"/>
    </row>
    <row r="18" spans="1:10" s="195" customFormat="1" ht="25.5" customHeight="1">
      <c r="A18" s="1051" t="s">
        <v>387</v>
      </c>
      <c r="B18" s="1012" t="s">
        <v>993</v>
      </c>
      <c r="C18" s="1053" t="s">
        <v>421</v>
      </c>
      <c r="D18" s="1053" t="s">
        <v>434</v>
      </c>
      <c r="E18" s="1053"/>
      <c r="F18" s="1048"/>
      <c r="G18" s="1048"/>
      <c r="H18" s="196"/>
      <c r="I18" s="191"/>
      <c r="J18" s="191"/>
    </row>
    <row r="19" spans="1:10" s="195" customFormat="1" ht="34.5" customHeight="1">
      <c r="A19" s="1051" t="s">
        <v>388</v>
      </c>
      <c r="B19" s="1012" t="s">
        <v>994</v>
      </c>
      <c r="C19" s="1053" t="s">
        <v>421</v>
      </c>
      <c r="D19" s="1053" t="s">
        <v>437</v>
      </c>
      <c r="E19" s="1195" t="s">
        <v>876</v>
      </c>
      <c r="F19" s="1196"/>
      <c r="G19" s="1197"/>
      <c r="H19" s="196"/>
      <c r="I19" s="191"/>
      <c r="J19" s="191"/>
    </row>
    <row r="20" spans="1:10" s="195" customFormat="1" ht="25.5" customHeight="1">
      <c r="A20" s="1051" t="s">
        <v>389</v>
      </c>
      <c r="B20" s="1013" t="s">
        <v>417</v>
      </c>
      <c r="C20" s="1195" t="s">
        <v>870</v>
      </c>
      <c r="D20" s="1196"/>
      <c r="E20" s="1196"/>
      <c r="F20" s="1196"/>
      <c r="G20" s="1197"/>
      <c r="H20" s="196"/>
      <c r="I20" s="191"/>
      <c r="J20" s="191"/>
    </row>
    <row r="21" spans="1:10" s="195" customFormat="1" ht="25.5" customHeight="1">
      <c r="A21" s="1051" t="s">
        <v>390</v>
      </c>
      <c r="B21" s="1011" t="s">
        <v>863</v>
      </c>
      <c r="C21" s="1053" t="s">
        <v>427</v>
      </c>
      <c r="D21" s="1053" t="s">
        <v>431</v>
      </c>
      <c r="E21" s="1053"/>
      <c r="F21" s="1048"/>
      <c r="G21" s="1048"/>
      <c r="H21" s="196"/>
      <c r="I21" s="191"/>
      <c r="J21" s="191"/>
    </row>
    <row r="22" spans="1:10" s="195" customFormat="1" ht="31">
      <c r="A22" s="1051" t="s">
        <v>391</v>
      </c>
      <c r="B22" s="1011" t="s">
        <v>864</v>
      </c>
      <c r="C22" s="1053" t="s">
        <v>428</v>
      </c>
      <c r="D22" s="1053" t="s">
        <v>430</v>
      </c>
      <c r="E22" s="1053"/>
      <c r="F22" s="1048"/>
      <c r="G22" s="1048"/>
      <c r="H22" s="196"/>
      <c r="I22" s="191"/>
      <c r="J22" s="191"/>
    </row>
    <row r="23" spans="1:10" s="195" customFormat="1" ht="25.5" customHeight="1">
      <c r="A23" s="1051" t="s">
        <v>392</v>
      </c>
      <c r="B23" s="1013" t="s">
        <v>418</v>
      </c>
      <c r="C23" s="1195"/>
      <c r="D23" s="1196"/>
      <c r="E23" s="1196"/>
      <c r="F23" s="1196"/>
      <c r="G23" s="1197"/>
      <c r="H23" s="196"/>
      <c r="I23" s="191"/>
      <c r="J23" s="191"/>
    </row>
    <row r="24" spans="1:10" s="195" customFormat="1" ht="31">
      <c r="A24" s="1051" t="s">
        <v>393</v>
      </c>
      <c r="B24" s="1014" t="s">
        <v>865</v>
      </c>
      <c r="C24" s="1053" t="s">
        <v>428</v>
      </c>
      <c r="D24" s="1053" t="s">
        <v>431</v>
      </c>
      <c r="E24" s="1053"/>
      <c r="F24" s="1048"/>
      <c r="G24" s="1048"/>
      <c r="H24" s="196"/>
      <c r="I24" s="191"/>
      <c r="J24" s="191"/>
    </row>
    <row r="25" spans="1:10" s="195" customFormat="1" ht="25.5" customHeight="1">
      <c r="A25" s="1051" t="s">
        <v>486</v>
      </c>
      <c r="B25" s="1011" t="s">
        <v>867</v>
      </c>
      <c r="C25" s="1053" t="s">
        <v>421</v>
      </c>
      <c r="D25" s="1053" t="s">
        <v>431</v>
      </c>
      <c r="E25" s="1053"/>
      <c r="F25" s="1048"/>
      <c r="G25" s="1048"/>
      <c r="H25" s="196"/>
      <c r="I25" s="191"/>
      <c r="J25" s="191"/>
    </row>
    <row r="26" spans="1:10" s="195" customFormat="1" ht="31">
      <c r="A26" s="1051" t="s">
        <v>394</v>
      </c>
      <c r="B26" s="1011" t="s">
        <v>868</v>
      </c>
      <c r="C26" s="1053" t="s">
        <v>428</v>
      </c>
      <c r="D26" s="1053" t="s">
        <v>431</v>
      </c>
      <c r="E26" s="1053"/>
      <c r="F26" s="1048"/>
      <c r="G26" s="1048"/>
      <c r="H26" s="196"/>
      <c r="I26" s="191"/>
      <c r="J26" s="191"/>
    </row>
    <row r="27" spans="1:10" s="195" customFormat="1" ht="25.5" customHeight="1">
      <c r="A27" s="1051" t="s">
        <v>395</v>
      </c>
      <c r="B27" s="1013" t="s">
        <v>268</v>
      </c>
      <c r="C27" s="1195" t="s">
        <v>870</v>
      </c>
      <c r="D27" s="1196"/>
      <c r="E27" s="1196"/>
      <c r="F27" s="1196"/>
      <c r="G27" s="1197"/>
      <c r="H27" s="196"/>
      <c r="I27" s="191"/>
      <c r="J27" s="191"/>
    </row>
    <row r="28" spans="1:10" s="199" customFormat="1" ht="48.75" customHeight="1">
      <c r="A28" s="1054" t="s">
        <v>396</v>
      </c>
      <c r="B28" s="1020" t="s">
        <v>801</v>
      </c>
      <c r="C28" s="1198" t="s">
        <v>872</v>
      </c>
      <c r="D28" s="1199"/>
      <c r="E28" s="1199"/>
      <c r="F28" s="1199"/>
      <c r="G28" s="1199"/>
      <c r="H28" s="1055"/>
      <c r="I28" s="792"/>
      <c r="J28" s="827"/>
    </row>
    <row r="29" spans="1:10" s="195" customFormat="1" ht="30" customHeight="1">
      <c r="A29" s="1051" t="s">
        <v>397</v>
      </c>
      <c r="B29" s="1019" t="s">
        <v>869</v>
      </c>
      <c r="C29" s="1195" t="s">
        <v>871</v>
      </c>
      <c r="D29" s="1196"/>
      <c r="E29" s="1196"/>
      <c r="F29" s="1196"/>
      <c r="G29" s="1197"/>
      <c r="H29" s="196"/>
      <c r="I29" s="191"/>
      <c r="J29" s="191"/>
    </row>
    <row r="30" spans="1:10" s="195" customFormat="1" ht="25.5" customHeight="1">
      <c r="A30" s="1051" t="s">
        <v>398</v>
      </c>
      <c r="B30" s="1011" t="s">
        <v>873</v>
      </c>
      <c r="C30" s="1053" t="s">
        <v>427</v>
      </c>
      <c r="D30" s="1053" t="s">
        <v>226</v>
      </c>
      <c r="E30" s="1053"/>
      <c r="F30" s="1048"/>
      <c r="G30" s="1048"/>
      <c r="H30" s="196"/>
      <c r="I30" s="191"/>
      <c r="J30" s="191"/>
    </row>
    <row r="31" spans="1:10" s="195" customFormat="1" ht="31">
      <c r="A31" s="1051" t="s">
        <v>399</v>
      </c>
      <c r="B31" s="1011" t="s">
        <v>874</v>
      </c>
      <c r="C31" s="1053" t="s">
        <v>428</v>
      </c>
      <c r="D31" s="1053" t="s">
        <v>226</v>
      </c>
      <c r="E31" s="1053"/>
      <c r="F31" s="1048"/>
      <c r="G31" s="1048"/>
      <c r="H31" s="196"/>
      <c r="I31" s="191"/>
      <c r="J31" s="191"/>
    </row>
    <row r="32" spans="1:10" s="195" customFormat="1" ht="30" customHeight="1">
      <c r="A32" s="1051" t="s">
        <v>402</v>
      </c>
      <c r="B32" s="1021" t="s">
        <v>875</v>
      </c>
      <c r="C32" s="1053" t="s">
        <v>428</v>
      </c>
      <c r="D32" s="1053" t="s">
        <v>226</v>
      </c>
      <c r="E32" s="1195" t="s">
        <v>876</v>
      </c>
      <c r="F32" s="1196"/>
      <c r="G32" s="1196"/>
      <c r="H32" s="1197"/>
      <c r="I32" s="191"/>
      <c r="J32" s="191"/>
    </row>
    <row r="33" spans="1:10" s="195" customFormat="1" ht="25.5" customHeight="1">
      <c r="A33" s="1051" t="s">
        <v>419</v>
      </c>
      <c r="B33" s="1011" t="s">
        <v>878</v>
      </c>
      <c r="C33" s="1053" t="s">
        <v>427</v>
      </c>
      <c r="D33" s="1053" t="s">
        <v>433</v>
      </c>
      <c r="E33" s="1053"/>
      <c r="F33" s="1048"/>
      <c r="G33" s="1048"/>
      <c r="H33" s="196"/>
      <c r="I33" s="191"/>
      <c r="J33" s="191"/>
    </row>
    <row r="34" spans="1:10" s="195" customFormat="1" ht="25.5" customHeight="1">
      <c r="A34" s="1051" t="s">
        <v>420</v>
      </c>
      <c r="B34" s="1011" t="s">
        <v>879</v>
      </c>
      <c r="C34" s="1053" t="s">
        <v>427</v>
      </c>
      <c r="D34" s="1053" t="s">
        <v>432</v>
      </c>
      <c r="E34" s="1053"/>
      <c r="F34" s="1048"/>
      <c r="G34" s="1048"/>
      <c r="H34" s="196"/>
      <c r="I34" s="191"/>
      <c r="J34" s="191"/>
    </row>
    <row r="35" spans="1:10" s="195" customFormat="1" ht="25.5" customHeight="1">
      <c r="A35" s="1051" t="s">
        <v>403</v>
      </c>
      <c r="B35" s="1012" t="s">
        <v>881</v>
      </c>
      <c r="C35" s="1053" t="s">
        <v>427</v>
      </c>
      <c r="D35" s="1053" t="s">
        <v>432</v>
      </c>
      <c r="E35" s="1053"/>
      <c r="F35" s="1048"/>
      <c r="G35" s="1048"/>
      <c r="H35" s="196"/>
      <c r="I35" s="191"/>
      <c r="J35" s="191"/>
    </row>
    <row r="36" spans="1:10" s="195" customFormat="1" ht="25.5" customHeight="1">
      <c r="A36" s="1051" t="s">
        <v>404</v>
      </c>
      <c r="B36" s="1011" t="s">
        <v>883</v>
      </c>
      <c r="C36" s="1053" t="s">
        <v>427</v>
      </c>
      <c r="D36" s="1053" t="s">
        <v>432</v>
      </c>
      <c r="E36" s="1053"/>
      <c r="F36" s="1048"/>
      <c r="G36" s="1048"/>
      <c r="H36" s="196"/>
      <c r="I36" s="191"/>
      <c r="J36" s="191"/>
    </row>
    <row r="37" spans="1:10" s="195" customFormat="1" ht="31.5" customHeight="1">
      <c r="A37" s="1051" t="s">
        <v>405</v>
      </c>
      <c r="B37" s="1019" t="s">
        <v>887</v>
      </c>
      <c r="C37" s="1051" t="s">
        <v>889</v>
      </c>
      <c r="D37" s="1051"/>
      <c r="E37" s="1056"/>
      <c r="F37" s="1057"/>
      <c r="G37" s="1058"/>
      <c r="H37" s="207"/>
      <c r="I37" s="191"/>
      <c r="J37" s="191"/>
    </row>
    <row r="38" spans="1:10" s="195" customFormat="1" ht="30.75" customHeight="1">
      <c r="A38" s="1051" t="s">
        <v>406</v>
      </c>
      <c r="B38" s="1019" t="s">
        <v>888</v>
      </c>
      <c r="C38" s="1051" t="s">
        <v>889</v>
      </c>
      <c r="D38" s="1051"/>
      <c r="E38" s="1056"/>
      <c r="F38" s="1057"/>
      <c r="G38" s="1058"/>
      <c r="H38" s="207"/>
      <c r="I38" s="191"/>
      <c r="J38" s="191"/>
    </row>
    <row r="39" spans="1:10" s="195" customFormat="1" ht="25.5" customHeight="1">
      <c r="A39" s="1051" t="s">
        <v>407</v>
      </c>
      <c r="B39" s="1013" t="s">
        <v>269</v>
      </c>
      <c r="C39" s="1195" t="s">
        <v>862</v>
      </c>
      <c r="D39" s="1196"/>
      <c r="E39" s="1196"/>
      <c r="F39" s="1196"/>
      <c r="G39" s="1197"/>
      <c r="H39" s="196"/>
      <c r="I39" s="191"/>
      <c r="J39" s="191"/>
    </row>
    <row r="40" spans="1:10" s="195" customFormat="1" ht="25.5" customHeight="1">
      <c r="A40" s="1051" t="s">
        <v>408</v>
      </c>
      <c r="B40" s="1013" t="s">
        <v>270</v>
      </c>
      <c r="C40" s="1195" t="s">
        <v>862</v>
      </c>
      <c r="D40" s="1196"/>
      <c r="E40" s="1196"/>
      <c r="F40" s="1196"/>
      <c r="G40" s="1197"/>
      <c r="H40" s="196"/>
      <c r="I40" s="191"/>
      <c r="J40" s="191"/>
    </row>
    <row r="41" spans="1:10" s="195" customFormat="1" ht="33" customHeight="1">
      <c r="A41" s="1051" t="s">
        <v>409</v>
      </c>
      <c r="B41" s="1011" t="s">
        <v>890</v>
      </c>
      <c r="C41" s="1053" t="s">
        <v>427</v>
      </c>
      <c r="D41" s="1053" t="s">
        <v>433</v>
      </c>
      <c r="E41" s="1195" t="s">
        <v>876</v>
      </c>
      <c r="F41" s="1196"/>
      <c r="G41" s="1196"/>
      <c r="H41" s="1197"/>
      <c r="I41" s="191"/>
      <c r="J41" s="191"/>
    </row>
    <row r="42" spans="1:10" s="195" customFormat="1" ht="36.75" customHeight="1">
      <c r="A42" s="1054" t="s">
        <v>538</v>
      </c>
      <c r="B42" s="1011" t="s">
        <v>891</v>
      </c>
      <c r="C42" s="1053" t="s">
        <v>427</v>
      </c>
      <c r="D42" s="1053" t="s">
        <v>433</v>
      </c>
      <c r="E42" s="1195" t="s">
        <v>876</v>
      </c>
      <c r="F42" s="1196"/>
      <c r="G42" s="1196"/>
      <c r="H42" s="1197"/>
      <c r="I42" s="191"/>
      <c r="J42" s="191"/>
    </row>
    <row r="43" spans="1:10" s="195" customFormat="1" ht="32.25" customHeight="1">
      <c r="A43" s="1051" t="s">
        <v>410</v>
      </c>
      <c r="B43" s="1013" t="s">
        <v>542</v>
      </c>
      <c r="C43" s="1051" t="s">
        <v>947</v>
      </c>
      <c r="D43" s="1065"/>
      <c r="E43" s="1063"/>
      <c r="F43" s="1064"/>
      <c r="G43" s="1064"/>
      <c r="H43" s="792"/>
      <c r="I43" s="793"/>
      <c r="J43" s="191"/>
    </row>
    <row r="44" spans="1:10" s="195" customFormat="1" ht="32.25" customHeight="1">
      <c r="A44" s="1051" t="s">
        <v>892</v>
      </c>
      <c r="B44" s="1012" t="s">
        <v>893</v>
      </c>
      <c r="C44" s="1059" t="s">
        <v>904</v>
      </c>
      <c r="D44" s="1053" t="s">
        <v>431</v>
      </c>
      <c r="E44" s="1195" t="s">
        <v>894</v>
      </c>
      <c r="F44" s="1196"/>
      <c r="G44" s="1196"/>
      <c r="H44" s="1197"/>
      <c r="I44" s="1009"/>
      <c r="J44" s="191"/>
    </row>
    <row r="45" spans="1:10" s="195" customFormat="1" ht="25.5" customHeight="1">
      <c r="A45" s="1051" t="s">
        <v>411</v>
      </c>
      <c r="B45" s="1013" t="s">
        <v>271</v>
      </c>
      <c r="C45" s="1195" t="s">
        <v>862</v>
      </c>
      <c r="D45" s="1196"/>
      <c r="E45" s="1196"/>
      <c r="F45" s="1196"/>
      <c r="G45" s="1197"/>
      <c r="H45" s="196"/>
      <c r="I45" s="191"/>
      <c r="J45" s="191"/>
    </row>
    <row r="46" spans="1:10" s="195" customFormat="1" ht="25.5" customHeight="1">
      <c r="A46" s="1051" t="s">
        <v>412</v>
      </c>
      <c r="B46" s="1042" t="s">
        <v>905</v>
      </c>
      <c r="C46" s="1053" t="s">
        <v>427</v>
      </c>
      <c r="D46" s="1053" t="s">
        <v>434</v>
      </c>
      <c r="E46" s="1053"/>
      <c r="F46" s="1048"/>
      <c r="G46" s="1048"/>
      <c r="H46" s="196"/>
      <c r="I46" s="191"/>
      <c r="J46" s="191"/>
    </row>
    <row r="47" spans="1:10" s="195" customFormat="1" ht="33.75" customHeight="1">
      <c r="A47" s="1051" t="s">
        <v>413</v>
      </c>
      <c r="B47" s="1014" t="s">
        <v>908</v>
      </c>
      <c r="C47" s="1053" t="s">
        <v>427</v>
      </c>
      <c r="D47" s="1053" t="s">
        <v>434</v>
      </c>
      <c r="E47" s="1195" t="s">
        <v>876</v>
      </c>
      <c r="F47" s="1196"/>
      <c r="G47" s="1196"/>
      <c r="H47" s="1197"/>
      <c r="I47" s="191"/>
      <c r="J47" s="191"/>
    </row>
    <row r="48" spans="1:10" s="195" customFormat="1" ht="36" customHeight="1">
      <c r="A48" s="1051" t="s">
        <v>414</v>
      </c>
      <c r="B48" s="1021" t="s">
        <v>909</v>
      </c>
      <c r="C48" s="1053" t="s">
        <v>427</v>
      </c>
      <c r="D48" s="1053" t="s">
        <v>434</v>
      </c>
      <c r="E48" s="1195" t="s">
        <v>876</v>
      </c>
      <c r="F48" s="1196"/>
      <c r="G48" s="1196"/>
      <c r="H48" s="1197"/>
      <c r="I48" s="191"/>
      <c r="J48" s="191"/>
    </row>
    <row r="49" spans="1:10" s="195" customFormat="1" ht="25.5" customHeight="1">
      <c r="A49" s="1051" t="s">
        <v>415</v>
      </c>
      <c r="B49" s="1012" t="s">
        <v>910</v>
      </c>
      <c r="C49" s="1053" t="s">
        <v>427</v>
      </c>
      <c r="D49" s="1053" t="s">
        <v>437</v>
      </c>
      <c r="E49" s="1195" t="s">
        <v>765</v>
      </c>
      <c r="F49" s="1196"/>
      <c r="G49" s="1196"/>
      <c r="H49" s="1197"/>
      <c r="I49" s="191"/>
      <c r="J49" s="191"/>
    </row>
    <row r="50" spans="1:10" s="195" customFormat="1" ht="25.5" customHeight="1">
      <c r="A50" s="1051" t="s">
        <v>416</v>
      </c>
      <c r="B50" s="1012" t="s">
        <v>911</v>
      </c>
      <c r="C50" s="1053" t="s">
        <v>427</v>
      </c>
      <c r="D50" s="1053" t="s">
        <v>437</v>
      </c>
      <c r="E50" s="1195" t="s">
        <v>765</v>
      </c>
      <c r="F50" s="1196"/>
      <c r="G50" s="1196"/>
      <c r="H50" s="1197"/>
      <c r="I50" s="191"/>
      <c r="J50" s="191"/>
    </row>
    <row r="51" spans="1:10" s="195" customFormat="1" ht="31.5" customHeight="1">
      <c r="A51" s="1051" t="s">
        <v>423</v>
      </c>
      <c r="B51" s="1060" t="s">
        <v>912</v>
      </c>
      <c r="C51" s="1053" t="s">
        <v>427</v>
      </c>
      <c r="D51" s="1053" t="s">
        <v>429</v>
      </c>
      <c r="E51" s="1195" t="s">
        <v>876</v>
      </c>
      <c r="F51" s="1196"/>
      <c r="G51" s="1196"/>
      <c r="H51" s="1197"/>
      <c r="I51" s="191"/>
      <c r="J51" s="191"/>
    </row>
    <row r="52" spans="1:10" s="195" customFormat="1" ht="25.5" customHeight="1">
      <c r="A52" s="1051" t="s">
        <v>424</v>
      </c>
      <c r="B52" s="1013" t="s">
        <v>272</v>
      </c>
      <c r="C52" s="1195" t="s">
        <v>862</v>
      </c>
      <c r="D52" s="1196"/>
      <c r="E52" s="1196"/>
      <c r="F52" s="1196"/>
      <c r="G52" s="1197"/>
      <c r="H52" s="196"/>
      <c r="I52" s="191"/>
      <c r="J52" s="191"/>
    </row>
    <row r="53" spans="1:10" s="195" customFormat="1" ht="25.5" customHeight="1">
      <c r="A53" s="1051" t="s">
        <v>425</v>
      </c>
      <c r="B53" s="1013" t="s">
        <v>273</v>
      </c>
      <c r="C53" s="1195" t="s">
        <v>862</v>
      </c>
      <c r="D53" s="1196"/>
      <c r="E53" s="1196"/>
      <c r="F53" s="1196"/>
      <c r="G53" s="1197"/>
      <c r="H53" s="196"/>
      <c r="I53" s="191"/>
      <c r="J53" s="191"/>
    </row>
    <row r="54" spans="1:10" s="195" customFormat="1" ht="25.5" customHeight="1">
      <c r="A54" s="1051" t="s">
        <v>426</v>
      </c>
      <c r="B54" s="1013" t="s">
        <v>274</v>
      </c>
      <c r="C54" s="1195" t="s">
        <v>862</v>
      </c>
      <c r="D54" s="1196"/>
      <c r="E54" s="1196"/>
      <c r="F54" s="1196"/>
      <c r="G54" s="1197"/>
      <c r="H54" s="196"/>
      <c r="I54" s="191"/>
      <c r="J54" s="191"/>
    </row>
    <row r="55" spans="1:10" s="195" customFormat="1" ht="34.5" customHeight="1">
      <c r="A55" s="1051" t="s">
        <v>939</v>
      </c>
      <c r="B55" s="1060" t="s">
        <v>913</v>
      </c>
      <c r="C55" s="1053" t="s">
        <v>421</v>
      </c>
      <c r="D55" s="1053" t="s">
        <v>468</v>
      </c>
      <c r="E55" s="1195" t="s">
        <v>915</v>
      </c>
      <c r="F55" s="1196"/>
      <c r="G55" s="1196"/>
      <c r="H55" s="1197"/>
      <c r="I55" s="191"/>
      <c r="J55" s="191"/>
    </row>
    <row r="56" spans="1:10" s="195" customFormat="1" ht="34.5" customHeight="1">
      <c r="A56" s="1051" t="s">
        <v>940</v>
      </c>
      <c r="B56" s="1060" t="s">
        <v>941</v>
      </c>
      <c r="C56" s="1053" t="s">
        <v>421</v>
      </c>
      <c r="D56" s="1053" t="s">
        <v>468</v>
      </c>
      <c r="E56" s="1195" t="s">
        <v>915</v>
      </c>
      <c r="F56" s="1196"/>
      <c r="G56" s="1196"/>
      <c r="H56" s="1197"/>
      <c r="I56" s="191"/>
      <c r="J56" s="191"/>
    </row>
    <row r="57" spans="1:10" s="195" customFormat="1" ht="30.75" customHeight="1">
      <c r="A57" s="1051" t="s">
        <v>456</v>
      </c>
      <c r="B57" s="1012" t="s">
        <v>914</v>
      </c>
      <c r="C57" s="1053" t="s">
        <v>421</v>
      </c>
      <c r="D57" s="1053" t="s">
        <v>468</v>
      </c>
      <c r="E57" s="1195" t="s">
        <v>915</v>
      </c>
      <c r="F57" s="1196"/>
      <c r="G57" s="1196"/>
      <c r="H57" s="1197"/>
      <c r="I57" s="191"/>
      <c r="J57" s="191"/>
    </row>
    <row r="58" spans="1:10" s="195" customFormat="1" ht="30.75" customHeight="1">
      <c r="A58" s="1051" t="s">
        <v>996</v>
      </c>
      <c r="B58" s="1060" t="s">
        <v>943</v>
      </c>
      <c r="C58" s="1053" t="s">
        <v>421</v>
      </c>
      <c r="D58" s="1053" t="s">
        <v>468</v>
      </c>
      <c r="E58" s="1195" t="s">
        <v>915</v>
      </c>
      <c r="F58" s="1196"/>
      <c r="G58" s="1196"/>
      <c r="H58" s="1197"/>
      <c r="I58" s="191"/>
      <c r="J58" s="191"/>
    </row>
    <row r="59" spans="1:10" s="195" customFormat="1" ht="31.5" customHeight="1">
      <c r="A59" s="1051" t="s">
        <v>466</v>
      </c>
      <c r="B59" s="1011" t="s">
        <v>916</v>
      </c>
      <c r="C59" s="1053" t="s">
        <v>421</v>
      </c>
      <c r="D59" s="1053" t="s">
        <v>468</v>
      </c>
      <c r="E59" s="1195" t="s">
        <v>915</v>
      </c>
      <c r="F59" s="1196"/>
      <c r="G59" s="1196"/>
      <c r="H59" s="1197"/>
      <c r="I59" s="191"/>
      <c r="J59" s="191"/>
    </row>
    <row r="60" spans="1:10" s="195" customFormat="1" ht="26.25" customHeight="1">
      <c r="A60" s="1051" t="s">
        <v>467</v>
      </c>
      <c r="B60" s="1044" t="s">
        <v>695</v>
      </c>
      <c r="C60" s="1195" t="s">
        <v>917</v>
      </c>
      <c r="D60" s="1196"/>
      <c r="E60" s="1196"/>
      <c r="F60" s="1196"/>
      <c r="G60" s="1197"/>
      <c r="H60" s="196"/>
      <c r="I60" s="191"/>
      <c r="J60" s="191"/>
    </row>
    <row r="61" spans="1:10" s="195" customFormat="1" ht="33.75" customHeight="1">
      <c r="A61" s="1051" t="s">
        <v>495</v>
      </c>
      <c r="B61" s="1011" t="s">
        <v>764</v>
      </c>
      <c r="C61" s="1053" t="s">
        <v>421</v>
      </c>
      <c r="D61" s="1053" t="s">
        <v>434</v>
      </c>
      <c r="E61" s="1051" t="s">
        <v>765</v>
      </c>
      <c r="F61" s="1051"/>
      <c r="G61" s="1051"/>
      <c r="H61" s="1051"/>
      <c r="I61" s="191"/>
      <c r="J61" s="191"/>
    </row>
    <row r="62" spans="1:10" s="195" customFormat="1" ht="31.5" customHeight="1">
      <c r="A62" s="1051" t="s">
        <v>504</v>
      </c>
      <c r="B62" s="1060" t="s">
        <v>946</v>
      </c>
      <c r="C62" s="1053" t="s">
        <v>421</v>
      </c>
      <c r="D62" s="1053" t="s">
        <v>434</v>
      </c>
      <c r="E62" s="1195" t="s">
        <v>876</v>
      </c>
      <c r="F62" s="1196"/>
      <c r="G62" s="1196"/>
      <c r="H62" s="1196"/>
      <c r="I62" s="1038"/>
      <c r="J62" s="1039"/>
    </row>
    <row r="63" spans="1:10" s="195" customFormat="1" ht="33.75" customHeight="1">
      <c r="A63" s="1051" t="s">
        <v>512</v>
      </c>
      <c r="B63" s="1012" t="s">
        <v>920</v>
      </c>
      <c r="C63" s="1053" t="s">
        <v>421</v>
      </c>
      <c r="D63" s="1053" t="s">
        <v>433</v>
      </c>
      <c r="E63" s="1195" t="s">
        <v>876</v>
      </c>
      <c r="F63" s="1196"/>
      <c r="G63" s="1196"/>
      <c r="H63" s="1197"/>
      <c r="I63" s="191"/>
      <c r="J63" s="191"/>
    </row>
    <row r="64" spans="1:10" s="195" customFormat="1" ht="25.5" customHeight="1">
      <c r="A64" s="1051" t="s">
        <v>535</v>
      </c>
      <c r="B64" s="1060" t="s">
        <v>925</v>
      </c>
      <c r="C64" s="1053" t="s">
        <v>421</v>
      </c>
      <c r="D64" s="1053" t="s">
        <v>434</v>
      </c>
      <c r="E64" s="1053"/>
      <c r="F64" s="1048"/>
      <c r="G64" s="1048"/>
      <c r="H64" s="196"/>
      <c r="I64" s="191"/>
      <c r="J64" s="191"/>
    </row>
    <row r="65" spans="1:10" s="195" customFormat="1" ht="34.5" customHeight="1">
      <c r="A65" s="1051" t="s">
        <v>536</v>
      </c>
      <c r="B65" s="1012" t="s">
        <v>926</v>
      </c>
      <c r="C65" s="1053" t="s">
        <v>427</v>
      </c>
      <c r="D65" s="1053" t="s">
        <v>434</v>
      </c>
      <c r="E65" s="1195" t="s">
        <v>876</v>
      </c>
      <c r="F65" s="1196"/>
      <c r="G65" s="1196"/>
      <c r="H65" s="1197"/>
      <c r="I65" s="191"/>
      <c r="J65" s="191"/>
    </row>
    <row r="66" spans="1:10" s="195" customFormat="1" ht="25.5" customHeight="1">
      <c r="A66" s="1051" t="s">
        <v>608</v>
      </c>
      <c r="B66" s="1011" t="s">
        <v>928</v>
      </c>
      <c r="C66" s="1053" t="s">
        <v>427</v>
      </c>
      <c r="D66" s="1053" t="s">
        <v>615</v>
      </c>
      <c r="E66" s="1053"/>
      <c r="F66" s="1048"/>
      <c r="G66" s="1048"/>
      <c r="H66" s="196"/>
      <c r="I66" s="191"/>
      <c r="J66" s="191"/>
    </row>
    <row r="67" spans="1:10" s="195" customFormat="1" ht="22.5" customHeight="1">
      <c r="A67" s="1051" t="s">
        <v>609</v>
      </c>
      <c r="B67" s="1011" t="s">
        <v>929</v>
      </c>
      <c r="C67" s="1053" t="s">
        <v>427</v>
      </c>
      <c r="D67" s="1053" t="s">
        <v>615</v>
      </c>
      <c r="E67" s="1053"/>
      <c r="F67" s="1048"/>
      <c r="G67" s="1048"/>
      <c r="H67" s="196"/>
      <c r="I67" s="191"/>
      <c r="J67" s="191"/>
    </row>
    <row r="68" spans="1:10" s="195" customFormat="1" ht="21" customHeight="1">
      <c r="A68" s="1051" t="s">
        <v>610</v>
      </c>
      <c r="B68" s="1013" t="s">
        <v>613</v>
      </c>
      <c r="C68" s="1054" t="s">
        <v>930</v>
      </c>
      <c r="D68" s="1054"/>
      <c r="E68" s="1054"/>
      <c r="F68" s="1048"/>
      <c r="G68" s="1048"/>
      <c r="H68" s="196"/>
      <c r="I68" s="191"/>
      <c r="J68" s="191"/>
    </row>
    <row r="69" spans="1:10" s="195" customFormat="1" ht="28.5" customHeight="1">
      <c r="A69" s="1051" t="s">
        <v>611</v>
      </c>
      <c r="B69" s="1011" t="s">
        <v>935</v>
      </c>
      <c r="C69" s="1053" t="s">
        <v>421</v>
      </c>
      <c r="D69" s="1053" t="s">
        <v>615</v>
      </c>
      <c r="E69" s="1053"/>
      <c r="F69" s="1048"/>
      <c r="G69" s="1048"/>
      <c r="H69" s="196"/>
      <c r="I69" s="191"/>
      <c r="J69" s="191"/>
    </row>
    <row r="70" spans="1:10" s="195" customFormat="1" ht="28.5" customHeight="1">
      <c r="A70" s="1051" t="s">
        <v>612</v>
      </c>
      <c r="B70" s="1042" t="s">
        <v>936</v>
      </c>
      <c r="C70" s="1053" t="s">
        <v>427</v>
      </c>
      <c r="D70" s="1053" t="s">
        <v>615</v>
      </c>
      <c r="E70" s="1053"/>
      <c r="F70" s="1048"/>
      <c r="G70" s="1048"/>
      <c r="H70" s="196"/>
      <c r="I70" s="191"/>
      <c r="J70" s="191"/>
    </row>
    <row r="71" spans="1:10" s="195" customFormat="1" ht="29.25" customHeight="1">
      <c r="A71" s="1051" t="s">
        <v>614</v>
      </c>
      <c r="B71" s="1012" t="s">
        <v>937</v>
      </c>
      <c r="C71" s="1053" t="s">
        <v>427</v>
      </c>
      <c r="D71" s="1053" t="s">
        <v>615</v>
      </c>
      <c r="E71" s="1053"/>
      <c r="F71" s="1048"/>
      <c r="G71" s="1048"/>
      <c r="H71" s="196"/>
      <c r="I71" s="191"/>
      <c r="J71" s="191"/>
    </row>
    <row r="72" spans="1:10" s="195" customFormat="1" ht="17.25" customHeight="1">
      <c r="A72" s="1051" t="s">
        <v>400</v>
      </c>
      <c r="B72" s="1011" t="s">
        <v>547</v>
      </c>
      <c r="C72" s="312"/>
      <c r="D72" s="312"/>
      <c r="E72" s="312"/>
      <c r="F72" s="193"/>
      <c r="G72" s="193"/>
      <c r="H72" s="191"/>
      <c r="I72" s="191"/>
      <c r="J72" s="191"/>
    </row>
    <row r="73" spans="1:10">
      <c r="A73" s="191"/>
      <c r="B73" s="191"/>
      <c r="C73" s="191"/>
      <c r="D73" s="191"/>
      <c r="E73" s="191"/>
      <c r="F73" s="191"/>
      <c r="G73" s="191"/>
      <c r="H73" s="191"/>
      <c r="I73" s="191"/>
      <c r="J73" s="191"/>
    </row>
    <row r="74" spans="1:10">
      <c r="A74" s="191"/>
      <c r="B74" s="191"/>
      <c r="C74" s="191"/>
      <c r="D74" s="191"/>
      <c r="E74" s="191"/>
      <c r="F74" s="191"/>
      <c r="G74" s="191"/>
      <c r="H74" s="191"/>
      <c r="I74" s="191"/>
      <c r="J74" s="191"/>
    </row>
    <row r="75" spans="1:10">
      <c r="A75" s="191"/>
      <c r="B75" s="191"/>
      <c r="C75" s="191"/>
      <c r="D75" s="191"/>
      <c r="E75" s="191"/>
      <c r="F75" s="191"/>
      <c r="G75" s="191"/>
      <c r="H75" s="191"/>
      <c r="I75" s="191"/>
      <c r="J75" s="191"/>
    </row>
    <row r="76" spans="1:10">
      <c r="A76" s="191"/>
      <c r="B76" s="191"/>
      <c r="C76" s="191"/>
      <c r="D76" s="191"/>
      <c r="E76" s="191"/>
      <c r="F76" s="191"/>
      <c r="G76" s="191"/>
      <c r="H76" s="191"/>
      <c r="I76" s="191"/>
      <c r="J76" s="191"/>
    </row>
    <row r="77" spans="1:10">
      <c r="A77" s="191"/>
      <c r="B77" s="191"/>
      <c r="C77" s="191"/>
      <c r="D77" s="191"/>
      <c r="E77" s="191"/>
      <c r="F77" s="191"/>
      <c r="G77" s="191"/>
      <c r="H77" s="191"/>
      <c r="I77" s="191"/>
      <c r="J77" s="191"/>
    </row>
    <row r="78" spans="1:10">
      <c r="A78" s="191"/>
      <c r="B78" s="191"/>
      <c r="C78" s="191"/>
      <c r="D78" s="191"/>
      <c r="E78" s="191"/>
      <c r="F78" s="191"/>
      <c r="G78" s="191"/>
      <c r="H78" s="191"/>
      <c r="I78" s="191"/>
      <c r="J78" s="191"/>
    </row>
    <row r="79" spans="1:10">
      <c r="A79" s="191"/>
      <c r="B79" s="191"/>
      <c r="C79" s="191"/>
      <c r="D79" s="191"/>
      <c r="E79" s="191"/>
      <c r="F79" s="191"/>
      <c r="G79" s="191"/>
      <c r="H79" s="191"/>
      <c r="I79" s="191"/>
      <c r="J79" s="191"/>
    </row>
    <row r="80" spans="1:10">
      <c r="A80" s="191"/>
      <c r="B80" s="191"/>
      <c r="C80" s="191"/>
      <c r="D80" s="191"/>
      <c r="E80" s="191"/>
      <c r="F80" s="191"/>
      <c r="G80" s="191"/>
      <c r="H80" s="191"/>
      <c r="I80" s="191"/>
      <c r="J80" s="191"/>
    </row>
    <row r="81" spans="1:10">
      <c r="A81" s="191"/>
      <c r="B81" s="191"/>
      <c r="C81" s="191"/>
      <c r="D81" s="191"/>
      <c r="E81" s="191"/>
      <c r="F81" s="191"/>
      <c r="G81" s="191"/>
      <c r="H81" s="191"/>
      <c r="I81" s="191"/>
      <c r="J81" s="191"/>
    </row>
    <row r="82" spans="1:10">
      <c r="A82" s="191"/>
      <c r="B82" s="191"/>
      <c r="C82" s="191"/>
      <c r="D82" s="191"/>
      <c r="E82" s="191"/>
      <c r="F82" s="191"/>
      <c r="G82" s="191"/>
      <c r="H82" s="191"/>
      <c r="I82" s="191"/>
      <c r="J82" s="191"/>
    </row>
    <row r="83" spans="1:10">
      <c r="A83" s="191"/>
      <c r="B83" s="191"/>
      <c r="C83" s="191"/>
      <c r="D83" s="191"/>
      <c r="E83" s="191"/>
      <c r="F83" s="191"/>
      <c r="G83" s="191"/>
      <c r="H83" s="191"/>
      <c r="I83" s="191"/>
      <c r="J83" s="191"/>
    </row>
    <row r="84" spans="1:10">
      <c r="A84" s="191"/>
      <c r="B84" s="191"/>
      <c r="C84" s="191"/>
      <c r="D84" s="191"/>
      <c r="E84" s="191"/>
      <c r="F84" s="191"/>
      <c r="G84" s="191"/>
      <c r="H84" s="191"/>
      <c r="I84" s="191"/>
      <c r="J84" s="191"/>
    </row>
    <row r="85" spans="1:10">
      <c r="A85" s="191"/>
      <c r="B85" s="191"/>
      <c r="C85" s="191"/>
      <c r="D85" s="191"/>
      <c r="E85" s="191"/>
      <c r="F85" s="191"/>
      <c r="G85" s="191"/>
      <c r="H85" s="191"/>
      <c r="I85" s="191"/>
      <c r="J85" s="191"/>
    </row>
    <row r="86" spans="1:10">
      <c r="A86" s="191"/>
      <c r="B86" s="191"/>
      <c r="C86" s="191"/>
      <c r="D86" s="191"/>
      <c r="E86" s="191"/>
      <c r="F86" s="191"/>
      <c r="G86" s="191"/>
      <c r="H86" s="191"/>
      <c r="I86" s="191"/>
      <c r="J86" s="191"/>
    </row>
    <row r="87" spans="1:10">
      <c r="A87" s="191"/>
      <c r="B87" s="191"/>
      <c r="C87" s="191"/>
      <c r="D87" s="191"/>
      <c r="E87" s="191"/>
      <c r="F87" s="191"/>
      <c r="G87" s="191"/>
      <c r="H87" s="191"/>
      <c r="I87" s="191"/>
      <c r="J87" s="191"/>
    </row>
    <row r="88" spans="1:10">
      <c r="A88" s="191"/>
      <c r="B88" s="191"/>
      <c r="C88" s="191"/>
      <c r="D88" s="191"/>
      <c r="E88" s="191"/>
      <c r="F88" s="191"/>
      <c r="G88" s="191"/>
      <c r="H88" s="191"/>
      <c r="I88" s="191"/>
      <c r="J88" s="191"/>
    </row>
    <row r="89" spans="1:10">
      <c r="A89" s="191"/>
      <c r="B89" s="191"/>
      <c r="C89" s="191"/>
      <c r="D89" s="191"/>
      <c r="E89" s="191"/>
      <c r="F89" s="191"/>
      <c r="G89" s="191"/>
      <c r="H89" s="191"/>
      <c r="I89" s="191"/>
      <c r="J89" s="191"/>
    </row>
    <row r="90" spans="1:10">
      <c r="A90" s="191"/>
      <c r="B90" s="191"/>
      <c r="C90" s="191"/>
      <c r="D90" s="191"/>
      <c r="E90" s="191"/>
      <c r="F90" s="191"/>
      <c r="G90" s="191"/>
      <c r="H90" s="191"/>
      <c r="I90" s="191"/>
      <c r="J90" s="191"/>
    </row>
    <row r="91" spans="1:10">
      <c r="A91" s="191"/>
      <c r="B91" s="191"/>
      <c r="C91" s="191"/>
      <c r="D91" s="191"/>
      <c r="E91" s="191"/>
      <c r="F91" s="191"/>
      <c r="G91" s="191"/>
      <c r="H91" s="191"/>
      <c r="I91" s="191"/>
      <c r="J91" s="191"/>
    </row>
    <row r="92" spans="1:10">
      <c r="A92" s="191"/>
      <c r="B92" s="191"/>
      <c r="C92" s="191"/>
      <c r="D92" s="191"/>
      <c r="E92" s="191"/>
      <c r="F92" s="191"/>
      <c r="G92" s="191"/>
      <c r="H92" s="191"/>
      <c r="I92" s="191"/>
      <c r="J92" s="191"/>
    </row>
    <row r="93" spans="1:10">
      <c r="A93" s="191"/>
      <c r="B93" s="191"/>
      <c r="C93" s="191"/>
      <c r="D93" s="191"/>
      <c r="E93" s="191"/>
      <c r="F93" s="191"/>
      <c r="G93" s="191"/>
      <c r="H93" s="191"/>
      <c r="I93" s="191"/>
      <c r="J93" s="191"/>
    </row>
    <row r="94" spans="1:10">
      <c r="A94" s="191"/>
      <c r="B94" s="191"/>
      <c r="C94" s="191"/>
      <c r="D94" s="191"/>
      <c r="E94" s="191"/>
      <c r="F94" s="191"/>
      <c r="G94" s="191"/>
      <c r="H94" s="191"/>
      <c r="I94" s="191"/>
      <c r="J94" s="191"/>
    </row>
    <row r="95" spans="1:10">
      <c r="A95" s="191"/>
      <c r="B95" s="191"/>
      <c r="C95" s="191"/>
      <c r="D95" s="191"/>
      <c r="E95" s="191"/>
      <c r="F95" s="191"/>
      <c r="G95" s="191"/>
      <c r="H95" s="191"/>
      <c r="I95" s="191"/>
      <c r="J95" s="191"/>
    </row>
    <row r="96" spans="1:10">
      <c r="A96" s="191"/>
      <c r="B96" s="191"/>
      <c r="C96" s="191"/>
      <c r="D96" s="191"/>
      <c r="E96" s="191"/>
      <c r="F96" s="191"/>
      <c r="G96" s="191"/>
      <c r="H96" s="191"/>
      <c r="I96" s="191"/>
      <c r="J96" s="191"/>
    </row>
    <row r="97" spans="1:10">
      <c r="A97" s="191"/>
      <c r="B97" s="191"/>
      <c r="C97" s="191"/>
      <c r="D97" s="191"/>
      <c r="E97" s="191"/>
      <c r="F97" s="191"/>
      <c r="G97" s="191"/>
      <c r="H97" s="191"/>
      <c r="I97" s="191"/>
      <c r="J97" s="191"/>
    </row>
    <row r="98" spans="1:10">
      <c r="A98" s="191"/>
      <c r="B98" s="191"/>
      <c r="C98" s="191"/>
      <c r="D98" s="191"/>
      <c r="E98" s="191"/>
      <c r="F98" s="191"/>
      <c r="G98" s="191"/>
      <c r="H98" s="191"/>
      <c r="I98" s="191"/>
      <c r="J98" s="191"/>
    </row>
    <row r="99" spans="1:10">
      <c r="A99" s="191"/>
      <c r="B99" s="191"/>
      <c r="C99" s="191"/>
      <c r="D99" s="191"/>
      <c r="E99" s="191"/>
      <c r="F99" s="191"/>
      <c r="G99" s="191"/>
      <c r="H99" s="191"/>
      <c r="I99" s="191"/>
      <c r="J99" s="191"/>
    </row>
    <row r="100" spans="1:10">
      <c r="A100" s="191"/>
      <c r="B100" s="191"/>
      <c r="C100" s="191"/>
      <c r="D100" s="191"/>
      <c r="E100" s="191"/>
      <c r="F100" s="191"/>
      <c r="G100" s="191"/>
      <c r="H100" s="191"/>
      <c r="I100" s="191"/>
      <c r="J100" s="191"/>
    </row>
    <row r="101" spans="1:10">
      <c r="A101" s="191"/>
      <c r="B101" s="191"/>
      <c r="C101" s="191"/>
      <c r="D101" s="191"/>
      <c r="E101" s="191"/>
      <c r="F101" s="191"/>
      <c r="G101" s="191"/>
      <c r="H101" s="191"/>
      <c r="I101" s="191"/>
      <c r="J101" s="191"/>
    </row>
    <row r="102" spans="1:10">
      <c r="A102" s="191"/>
      <c r="B102" s="191"/>
      <c r="C102" s="191"/>
      <c r="D102" s="191"/>
      <c r="E102" s="191"/>
      <c r="F102" s="191"/>
      <c r="G102" s="191"/>
      <c r="H102" s="191"/>
      <c r="I102" s="191"/>
      <c r="J102" s="191"/>
    </row>
    <row r="103" spans="1:10">
      <c r="A103" s="191"/>
      <c r="B103" s="191"/>
      <c r="C103" s="191"/>
      <c r="D103" s="191"/>
      <c r="E103" s="191"/>
      <c r="F103" s="191"/>
      <c r="G103" s="191"/>
      <c r="H103" s="191"/>
      <c r="I103" s="191"/>
      <c r="J103" s="191"/>
    </row>
    <row r="104" spans="1:10">
      <c r="A104" s="191"/>
      <c r="B104" s="191"/>
      <c r="C104" s="191"/>
      <c r="D104" s="191"/>
      <c r="E104" s="191"/>
      <c r="F104" s="191"/>
      <c r="G104" s="191"/>
      <c r="H104" s="191"/>
      <c r="I104" s="191"/>
      <c r="J104" s="191"/>
    </row>
    <row r="105" spans="1:10">
      <c r="A105" s="191"/>
      <c r="B105" s="191"/>
      <c r="C105" s="191"/>
      <c r="D105" s="191"/>
      <c r="E105" s="191"/>
      <c r="F105" s="191"/>
      <c r="G105" s="191"/>
      <c r="H105" s="191"/>
      <c r="I105" s="191"/>
      <c r="J105" s="191"/>
    </row>
    <row r="106" spans="1:10">
      <c r="A106" s="191"/>
      <c r="B106" s="191"/>
      <c r="C106" s="191"/>
      <c r="D106" s="191"/>
      <c r="E106" s="191"/>
      <c r="F106" s="191"/>
      <c r="G106" s="191"/>
      <c r="H106" s="191"/>
      <c r="I106" s="191"/>
      <c r="J106" s="191"/>
    </row>
    <row r="107" spans="1:10">
      <c r="A107" s="191"/>
      <c r="B107" s="191"/>
      <c r="C107" s="191"/>
      <c r="D107" s="191"/>
      <c r="E107" s="191"/>
      <c r="F107" s="191"/>
      <c r="G107" s="191"/>
      <c r="H107" s="191"/>
      <c r="I107" s="191"/>
      <c r="J107" s="191"/>
    </row>
    <row r="108" spans="1:10">
      <c r="A108" s="191"/>
      <c r="B108" s="191"/>
      <c r="C108" s="191"/>
      <c r="D108" s="191"/>
      <c r="E108" s="191"/>
      <c r="F108" s="191"/>
      <c r="G108" s="191"/>
      <c r="H108" s="191"/>
      <c r="I108" s="191"/>
      <c r="J108" s="191"/>
    </row>
    <row r="109" spans="1:10">
      <c r="A109" s="191"/>
      <c r="B109" s="191"/>
      <c r="C109" s="191"/>
      <c r="D109" s="191"/>
      <c r="E109" s="191"/>
      <c r="F109" s="191"/>
      <c r="G109" s="191"/>
      <c r="H109" s="191"/>
      <c r="I109" s="191"/>
      <c r="J109" s="191"/>
    </row>
    <row r="110" spans="1:10">
      <c r="A110" s="191"/>
      <c r="B110" s="191"/>
      <c r="C110" s="191"/>
      <c r="D110" s="191"/>
      <c r="E110" s="191"/>
      <c r="F110" s="191"/>
      <c r="G110" s="191"/>
      <c r="H110" s="191"/>
      <c r="I110" s="191"/>
      <c r="J110" s="191"/>
    </row>
    <row r="111" spans="1:10">
      <c r="A111" s="191"/>
      <c r="B111" s="191"/>
      <c r="C111" s="191"/>
      <c r="D111" s="191"/>
      <c r="E111" s="191"/>
      <c r="F111" s="191"/>
      <c r="G111" s="191"/>
      <c r="H111" s="191"/>
      <c r="I111" s="191"/>
      <c r="J111" s="191"/>
    </row>
  </sheetData>
  <mergeCells count="32">
    <mergeCell ref="E32:H32"/>
    <mergeCell ref="E49:H49"/>
    <mergeCell ref="C29:G29"/>
    <mergeCell ref="C28:G28"/>
    <mergeCell ref="C52:G52"/>
    <mergeCell ref="C45:G45"/>
    <mergeCell ref="E47:H47"/>
    <mergeCell ref="E48:H48"/>
    <mergeCell ref="E51:H51"/>
    <mergeCell ref="E50:H50"/>
    <mergeCell ref="E55:H55"/>
    <mergeCell ref="E58:H58"/>
    <mergeCell ref="E63:H63"/>
    <mergeCell ref="E65:H65"/>
    <mergeCell ref="E59:H59"/>
    <mergeCell ref="E57:H57"/>
    <mergeCell ref="E56:H56"/>
    <mergeCell ref="E62:H62"/>
    <mergeCell ref="C60:G60"/>
    <mergeCell ref="E16:G16"/>
    <mergeCell ref="E17:G17"/>
    <mergeCell ref="C20:G20"/>
    <mergeCell ref="C23:G23"/>
    <mergeCell ref="C27:G27"/>
    <mergeCell ref="E19:G19"/>
    <mergeCell ref="C54:G54"/>
    <mergeCell ref="E44:H44"/>
    <mergeCell ref="C39:G39"/>
    <mergeCell ref="C40:G40"/>
    <mergeCell ref="E41:H41"/>
    <mergeCell ref="E42:H42"/>
    <mergeCell ref="C53:G53"/>
  </mergeCells>
  <hyperlinks>
    <hyperlink ref="B18" location="'SHS Transport Tables 1-5'!A80" display="Adults views on satisfaction with public transport: 2007-2019"/>
    <hyperlink ref="B12" location="'Table Sum1'!A1" display="Summary of Scottish Household Survey Results: 1999-2019"/>
    <hyperlink ref="B14" location="'SHS Transport Tables 1-5'!A1" display="People aged 17 or over - those who hold full driving licence: 1999–2019"/>
    <hyperlink ref="B15" location="'SHS Transport Tables 1-5'!A22" display="Amount spent on fuel in the past month: 2001-2019"/>
    <hyperlink ref="B16" location="'SHS Transport Tables 1-5'!A39" display="Frequency of walking in the previous seven days: 1999–2019"/>
    <hyperlink ref="B17" location="'SHS Transport Tables 1-5'!A60" display="Frequency of cycling in the previous seven days: 1999–2019"/>
    <hyperlink ref="B21" location="'SHS Transport Tables 6-7'!A5" display="Employed adults not working from home - usual method of travel to work: 2019"/>
    <hyperlink ref="B22" location="'SHS Transport Tables 8-11'!A1" display="Effects of traffic congestion on travel to work journey: 2015-2019 (combined)"/>
    <hyperlink ref="B24" location="'SHS Transport Tables 8-11'!A23" display="How random adult usually travelled to work a year ago by current main mode of travel: 2015-2019 (combined)"/>
    <hyperlink ref="B25" location="'SHS Transport Tables 8-11'!A37" display="Reason for changing mode of travel to work: 2012-2019"/>
    <hyperlink ref="B26" location="'SHS Transport Tables 8-11'!A59" display="Car sharing journeys to work: 2015-2019"/>
    <hyperlink ref="B30" location="'SHS Transport Table 15'!A1" display="School children in full-time education, usual method of travel: 2019"/>
    <hyperlink ref="B31" location="'SHS Transport Tables 16-17'!A1" display="Reasons for transport choice to children's full time education establishment: 2015-2019"/>
    <hyperlink ref="B13" location="'Table Sum 2'!Print_Area" display="Summary of Transport in Scotland: 2002-2019"/>
    <hyperlink ref="B33" location="'SHS Transport Table 18'!A1" display="Households with bicycles available for private use: 2019"/>
    <hyperlink ref="B34" location="'SHS Transport Table 18'!A1" display="Households with cars available for private use: 2019"/>
    <hyperlink ref="B35" location="'SHS Transport Table 19'!A1" display="People aged 17+ that hold a full driving licence: 2019"/>
    <hyperlink ref="B36" location="'SHS Transport Table 20'!A1" display="People aged 17+, frequency of driving: 2019"/>
    <hyperlink ref="B41" location="'SHS Transport Tables 25'!A1" display="Frequency of walking in the previous seven days: 2019"/>
    <hyperlink ref="B42" location="'SHS Transport Table 25a'!Print_Area" display="Frequency of cycling in the previous seven days: 2019"/>
    <hyperlink ref="B43" location="'SHS Transport Tables 26-27'!A1" display="Reasons why do not cycle to work: 2009-2014"/>
    <hyperlink ref="B47" location="'SHS Transport Tables 29 &amp; 30'!A1" display="Adults (16+) who have used the bus in the previous month, views on their local bus services: 2016"/>
    <hyperlink ref="B48" location="'SHS Transport Tables 29 &amp; 30'!A17" display="Adults (16+) who have used the train in the previous month, views on their local train services: 2019"/>
    <hyperlink ref="B49" location="'SHS Transport Tables 31 &amp; 32'!A1" display="Possession of concessionary fare pass for all adults aged 16+: 2019"/>
    <hyperlink ref="B50" location="'SHS Transport Tables 31 &amp; 32'!A17" display="Possession of concessionary fare pass for all adults aged 60+: 2019"/>
    <hyperlink ref="B51" location="'SHS Transport Tables 33 to 36'!A1" display="Access to services that respondents thought were very or fairly convenient: 2019"/>
    <hyperlink ref="B55" location="'SHS Transport Table 37'!A1" display="Whether taken flights for leisure in the last 12 months: 2009-2019"/>
    <hyperlink ref="B57" location="'SHS Transport Table 38'!A1" display="Whether taken flights for business in the last 12 months: 2009-2019"/>
    <hyperlink ref="B59" location="'SHS Transport Table 39-40'!A1" display="Reasons for choosing flying within the UK over other modes of transport: 2009-2019"/>
    <hyperlink ref="B61" location="'SHS Transport Table 41'!A1" display="In general, What discourages you from using buses more often than you do?: 2012-2018"/>
    <hyperlink ref="B63" location="'SHS Transport Table 42-43'!A36" display="In general, What discourages you from walking more often than you do?: 2012-2019"/>
    <hyperlink ref="B64" location="'SHS Transport Tables 44-45'!A1" display="Purpose of train journeys: 2012-2019"/>
    <hyperlink ref="B65" location="'SHS Transport Tables 44-45'!A16" display="Difficulties experienced when changing between public transport: 2012-2019"/>
    <hyperlink ref="B66" location="'SHS Transport Table 46'!A1" display="Awareness of sustainable transport policies: 2019"/>
    <hyperlink ref="B67" location="'SHS Transport Table 47'!A1" display="Uptake of sustainable transport policies: 2018 or 2019"/>
    <hyperlink ref="B69" location="'SHS Transport Tables 49-51'!A1" display="Would you consider buying a plug-in electric car or van?: 2016-2019"/>
    <hyperlink ref="B71" location="'SHS Transport Tables 49-51'!A31" display="Reasons for not considering to buy a plug-in electric car or van: 2016-2019"/>
    <hyperlink ref="B72" location="'Table A'!A1" display="95% confidence limits for estimates, based on SHS sub-sample sizes"/>
    <hyperlink ref="B32" location="'SHS Transport Tables 16-17'!A26" display="Reasons why public transport is not used by school children: 2012, 2014, 2016, 2019 combined"/>
    <hyperlink ref="B19" location="'SHS Transport Tables 1-5'!A93" display="Possession of a concessionary fare pass: 2003-2019"/>
    <hyperlink ref="B46" location="'SHS Transport Table 28'!Print_Area" display="Adults use of local bus and train services, in the past month: 2019"/>
    <hyperlink ref="B44" location="'SHS Transport Tables 26-27'!Print_Area" display="Reasons why do not cycle to work: 2019"/>
    <hyperlink ref="B70" location="'SHS Transport Tables 49-51'!A13" display="Reasons for having bought or would consider buying a plug-in electric car or van: 2016-2019"/>
    <hyperlink ref="B56" location="'SHS Transport Table 37'!A10" display="Frequency of flying for leisure by destination in last 12 months for those who have flown: 2009-2019"/>
    <hyperlink ref="B58" location="'SHS Transport Table 38'!A10" display="Frequency of flying for business by destination in last 12 months for those who have flown: 2009-2019"/>
    <hyperlink ref="B62" location="'SHS Transport Table 42-43'!A1" display="In general, What discourages you from using the train more often than you do? (2012-2019)"/>
  </hyperlinks>
  <pageMargins left="0.7" right="0.7" top="0.75" bottom="0.75" header="0.3" footer="0.3"/>
  <pageSetup paperSize="9" scale="4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79"/>
  <sheetViews>
    <sheetView zoomScaleNormal="100" workbookViewId="0">
      <selection sqref="A1:J1"/>
    </sheetView>
  </sheetViews>
  <sheetFormatPr defaultColWidth="9.1796875" defaultRowHeight="12.5"/>
  <cols>
    <col min="1" max="1" width="46.7265625" style="460" customWidth="1"/>
    <col min="2" max="9" width="9.1796875" style="460"/>
    <col min="10" max="10" width="10.1796875" style="460" bestFit="1" customWidth="1"/>
    <col min="11" max="20" width="9.1796875" style="460"/>
    <col min="21" max="21" width="9.1796875" style="508"/>
    <col min="22" max="16384" width="9.1796875" style="460"/>
  </cols>
  <sheetData>
    <row r="1" spans="1:24" ht="19" thickBot="1">
      <c r="A1" s="1258" t="s">
        <v>845</v>
      </c>
      <c r="B1" s="1259"/>
      <c r="C1" s="1259"/>
      <c r="D1" s="1259"/>
      <c r="E1" s="1259"/>
      <c r="F1" s="1259"/>
      <c r="G1" s="1259"/>
      <c r="H1" s="1259"/>
      <c r="I1" s="1259"/>
      <c r="J1" s="1260"/>
      <c r="M1" s="455"/>
      <c r="N1" s="456"/>
      <c r="O1" s="457"/>
      <c r="P1" s="457"/>
      <c r="Q1" s="457"/>
      <c r="R1" s="457"/>
      <c r="S1" s="457"/>
      <c r="T1" s="457"/>
      <c r="U1" s="947"/>
      <c r="V1" s="455"/>
    </row>
    <row r="2" spans="1:24" ht="13">
      <c r="A2" s="681"/>
      <c r="B2" s="1254" t="s">
        <v>257</v>
      </c>
      <c r="C2" s="1254"/>
      <c r="D2" s="1254"/>
      <c r="E2" s="1254"/>
      <c r="F2" s="1254"/>
      <c r="G2" s="1254"/>
      <c r="H2" s="1254"/>
      <c r="I2" s="1254"/>
      <c r="J2" s="497"/>
      <c r="L2" s="455"/>
      <c r="M2" s="583"/>
      <c r="N2" s="457"/>
      <c r="O2" s="457"/>
      <c r="P2" s="457"/>
      <c r="Q2" s="457"/>
      <c r="R2" s="457"/>
      <c r="S2" s="457"/>
      <c r="T2" s="458"/>
      <c r="U2" s="948"/>
      <c r="V2" s="459"/>
    </row>
    <row r="3" spans="1:24" ht="39">
      <c r="A3" s="553"/>
      <c r="B3" s="682" t="s">
        <v>100</v>
      </c>
      <c r="C3" s="682" t="s">
        <v>130</v>
      </c>
      <c r="D3" s="682" t="s">
        <v>131</v>
      </c>
      <c r="E3" s="682" t="s">
        <v>132</v>
      </c>
      <c r="F3" s="682" t="s">
        <v>133</v>
      </c>
      <c r="G3" s="682" t="s">
        <v>134</v>
      </c>
      <c r="H3" s="682" t="s">
        <v>135</v>
      </c>
      <c r="I3" s="682" t="s">
        <v>129</v>
      </c>
      <c r="J3" s="683" t="s">
        <v>11</v>
      </c>
      <c r="L3" s="459"/>
      <c r="M3" s="459"/>
      <c r="U3" s="506"/>
    </row>
    <row r="4" spans="1:24" ht="13">
      <c r="A4" s="613"/>
      <c r="B4" s="459"/>
      <c r="C4" s="459"/>
      <c r="D4" s="459"/>
      <c r="E4" s="459"/>
      <c r="F4" s="459"/>
      <c r="G4" s="459"/>
      <c r="H4" s="459"/>
      <c r="I4" s="473" t="s">
        <v>191</v>
      </c>
      <c r="J4" s="459"/>
    </row>
    <row r="5" spans="1:24" ht="13">
      <c r="A5" s="480" t="s">
        <v>141</v>
      </c>
      <c r="B5" s="623">
        <v>0.8</v>
      </c>
      <c r="C5" s="623">
        <v>2.1</v>
      </c>
      <c r="D5" s="623">
        <v>5.7</v>
      </c>
      <c r="E5" s="623">
        <v>3.1</v>
      </c>
      <c r="F5" s="623">
        <v>2.4</v>
      </c>
      <c r="G5" s="623">
        <v>3.2</v>
      </c>
      <c r="H5" s="623">
        <v>11.8</v>
      </c>
      <c r="I5" s="623">
        <v>71</v>
      </c>
      <c r="J5" s="520">
        <v>9780</v>
      </c>
    </row>
    <row r="6" spans="1:24" ht="13">
      <c r="A6" s="673" t="s">
        <v>136</v>
      </c>
      <c r="B6" s="466">
        <v>0</v>
      </c>
      <c r="C6" s="466">
        <v>0</v>
      </c>
      <c r="D6" s="466">
        <v>1</v>
      </c>
      <c r="E6" s="466">
        <v>0</v>
      </c>
      <c r="F6" s="466">
        <v>0</v>
      </c>
      <c r="G6" s="466">
        <v>0</v>
      </c>
      <c r="H6" s="466">
        <v>0</v>
      </c>
      <c r="I6" s="466">
        <v>98</v>
      </c>
      <c r="J6" s="520">
        <v>2710</v>
      </c>
    </row>
    <row r="7" spans="1:24" ht="13">
      <c r="A7" s="673" t="s">
        <v>39</v>
      </c>
      <c r="B7" s="466">
        <v>0</v>
      </c>
      <c r="C7" s="466">
        <v>0</v>
      </c>
      <c r="D7" s="466">
        <v>1</v>
      </c>
      <c r="E7" s="466">
        <v>1</v>
      </c>
      <c r="F7" s="466">
        <v>0</v>
      </c>
      <c r="G7" s="466">
        <v>0</v>
      </c>
      <c r="H7" s="466">
        <v>1</v>
      </c>
      <c r="I7" s="466">
        <v>97</v>
      </c>
      <c r="J7" s="520">
        <v>1380</v>
      </c>
    </row>
    <row r="8" spans="1:24" ht="13">
      <c r="A8" s="673" t="s">
        <v>40</v>
      </c>
      <c r="B8" s="466">
        <v>0</v>
      </c>
      <c r="C8" s="466">
        <v>1</v>
      </c>
      <c r="D8" s="466">
        <v>1</v>
      </c>
      <c r="E8" s="466">
        <v>1</v>
      </c>
      <c r="F8" s="466">
        <v>1</v>
      </c>
      <c r="G8" s="466">
        <v>0</v>
      </c>
      <c r="H8" s="466">
        <v>1</v>
      </c>
      <c r="I8" s="466">
        <v>95</v>
      </c>
      <c r="J8" s="520">
        <v>1680</v>
      </c>
    </row>
    <row r="9" spans="1:24" ht="13">
      <c r="A9" s="673" t="s">
        <v>28</v>
      </c>
      <c r="B9" s="466">
        <v>2</v>
      </c>
      <c r="C9" s="466">
        <v>6</v>
      </c>
      <c r="D9" s="466">
        <v>16</v>
      </c>
      <c r="E9" s="466">
        <v>9</v>
      </c>
      <c r="F9" s="466">
        <v>9</v>
      </c>
      <c r="G9" s="466">
        <v>10</v>
      </c>
      <c r="H9" s="466">
        <v>28</v>
      </c>
      <c r="I9" s="466">
        <v>20</v>
      </c>
      <c r="J9" s="520">
        <v>830</v>
      </c>
    </row>
    <row r="10" spans="1:24" ht="13">
      <c r="A10" s="673" t="s">
        <v>137</v>
      </c>
      <c r="B10" s="466">
        <v>3</v>
      </c>
      <c r="C10" s="466">
        <v>5</v>
      </c>
      <c r="D10" s="466">
        <v>18</v>
      </c>
      <c r="E10" s="466">
        <v>10</v>
      </c>
      <c r="F10" s="466">
        <v>9</v>
      </c>
      <c r="G10" s="466">
        <v>11</v>
      </c>
      <c r="H10" s="466">
        <v>34</v>
      </c>
      <c r="I10" s="466">
        <v>9</v>
      </c>
      <c r="J10" s="520">
        <v>860</v>
      </c>
    </row>
    <row r="11" spans="1:24" ht="13">
      <c r="A11" s="673" t="s">
        <v>138</v>
      </c>
      <c r="B11" s="466">
        <v>2</v>
      </c>
      <c r="C11" s="466">
        <v>6</v>
      </c>
      <c r="D11" s="466">
        <v>17</v>
      </c>
      <c r="E11" s="466">
        <v>8</v>
      </c>
      <c r="F11" s="466">
        <v>7</v>
      </c>
      <c r="G11" s="466">
        <v>11</v>
      </c>
      <c r="H11" s="466">
        <v>42</v>
      </c>
      <c r="I11" s="466">
        <v>7</v>
      </c>
      <c r="J11" s="520">
        <v>850</v>
      </c>
      <c r="M11" s="471"/>
    </row>
    <row r="12" spans="1:24" ht="13">
      <c r="A12" s="673" t="s">
        <v>139</v>
      </c>
      <c r="B12" s="466">
        <v>2</v>
      </c>
      <c r="C12" s="466">
        <v>6</v>
      </c>
      <c r="D12" s="466">
        <v>19</v>
      </c>
      <c r="E12" s="466">
        <v>11</v>
      </c>
      <c r="F12" s="466">
        <v>5</v>
      </c>
      <c r="G12" s="466">
        <v>9</v>
      </c>
      <c r="H12" s="466">
        <v>41</v>
      </c>
      <c r="I12" s="466">
        <v>8</v>
      </c>
      <c r="J12" s="520">
        <v>650</v>
      </c>
      <c r="M12" s="471"/>
    </row>
    <row r="13" spans="1:24" ht="13.5" thickBot="1">
      <c r="A13" s="684" t="s">
        <v>140</v>
      </c>
      <c r="B13" s="715">
        <v>2</v>
      </c>
      <c r="C13" s="715">
        <v>7</v>
      </c>
      <c r="D13" s="715">
        <v>14</v>
      </c>
      <c r="E13" s="715">
        <v>9</v>
      </c>
      <c r="F13" s="715">
        <v>5</v>
      </c>
      <c r="G13" s="715">
        <v>8</v>
      </c>
      <c r="H13" s="715">
        <v>46</v>
      </c>
      <c r="I13" s="715">
        <v>9</v>
      </c>
      <c r="J13" s="495">
        <v>820</v>
      </c>
      <c r="M13" s="471"/>
    </row>
    <row r="14" spans="1:24">
      <c r="A14" s="1255" t="s">
        <v>846</v>
      </c>
      <c r="B14" s="1256"/>
      <c r="C14" s="1256"/>
      <c r="D14" s="1256"/>
      <c r="E14" s="1256"/>
      <c r="F14" s="1256"/>
      <c r="G14" s="1256"/>
      <c r="H14" s="1256"/>
      <c r="I14" s="1256"/>
      <c r="J14" s="1257"/>
      <c r="M14" s="477"/>
      <c r="N14" s="456"/>
      <c r="O14" s="590"/>
      <c r="P14" s="590"/>
      <c r="Q14" s="590"/>
      <c r="R14" s="590"/>
      <c r="S14" s="590"/>
      <c r="T14" s="590"/>
      <c r="U14" s="949"/>
    </row>
    <row r="15" spans="1:24">
      <c r="A15" s="690"/>
      <c r="B15" s="691"/>
      <c r="C15" s="691"/>
      <c r="D15" s="691"/>
      <c r="E15" s="691"/>
      <c r="F15" s="691"/>
      <c r="G15" s="691"/>
      <c r="H15" s="691"/>
      <c r="I15" s="691"/>
      <c r="J15" s="692"/>
      <c r="M15" s="693"/>
      <c r="N15" s="456"/>
      <c r="O15" s="590"/>
      <c r="P15" s="590"/>
      <c r="Q15" s="590"/>
      <c r="R15" s="590"/>
      <c r="S15" s="590"/>
      <c r="T15" s="590"/>
      <c r="U15" s="949"/>
    </row>
    <row r="16" spans="1:24" ht="13">
      <c r="A16" s="685"/>
      <c r="M16" s="481"/>
      <c r="W16" s="455"/>
      <c r="X16" s="455"/>
    </row>
    <row r="17" spans="1:26" ht="19" thickBot="1">
      <c r="A17" s="1258" t="s">
        <v>847</v>
      </c>
      <c r="B17" s="1259"/>
      <c r="C17" s="1259"/>
      <c r="D17" s="1259"/>
      <c r="E17" s="1259"/>
      <c r="F17" s="1259"/>
      <c r="G17" s="1259"/>
      <c r="H17" s="1259"/>
      <c r="I17" s="1259"/>
      <c r="J17" s="1260"/>
      <c r="M17" s="477"/>
      <c r="N17" s="456"/>
      <c r="O17" s="457"/>
      <c r="P17" s="457"/>
      <c r="Q17" s="457"/>
      <c r="R17" s="457"/>
      <c r="S17" s="457"/>
      <c r="T17" s="457"/>
      <c r="U17" s="947"/>
      <c r="V17" s="477"/>
      <c r="W17" s="693"/>
      <c r="X17" s="946"/>
      <c r="Y17" s="477"/>
      <c r="Z17" s="471"/>
    </row>
    <row r="18" spans="1:26" ht="13">
      <c r="A18" s="681"/>
      <c r="B18" s="1254" t="s">
        <v>257</v>
      </c>
      <c r="C18" s="1254"/>
      <c r="D18" s="1254"/>
      <c r="E18" s="1254"/>
      <c r="F18" s="1254"/>
      <c r="G18" s="1254"/>
      <c r="H18" s="1254"/>
      <c r="I18" s="1254"/>
      <c r="J18" s="497"/>
      <c r="M18" s="459"/>
      <c r="V18" s="459"/>
      <c r="W18" s="459"/>
      <c r="Y18" s="459"/>
    </row>
    <row r="19" spans="1:26" ht="39">
      <c r="A19" s="553"/>
      <c r="B19" s="682" t="s">
        <v>100</v>
      </c>
      <c r="C19" s="682" t="s">
        <v>130</v>
      </c>
      <c r="D19" s="682" t="s">
        <v>131</v>
      </c>
      <c r="E19" s="682" t="s">
        <v>132</v>
      </c>
      <c r="F19" s="682" t="s">
        <v>133</v>
      </c>
      <c r="G19" s="682" t="s">
        <v>134</v>
      </c>
      <c r="H19" s="682" t="s">
        <v>135</v>
      </c>
      <c r="I19" s="682" t="s">
        <v>129</v>
      </c>
      <c r="J19" s="683" t="s">
        <v>11</v>
      </c>
    </row>
    <row r="20" spans="1:26" ht="13">
      <c r="A20" s="525"/>
      <c r="B20" s="686"/>
      <c r="C20" s="686"/>
      <c r="D20" s="686"/>
      <c r="E20" s="686"/>
      <c r="F20" s="686"/>
      <c r="G20" s="686"/>
      <c r="H20" s="686"/>
      <c r="I20" s="686"/>
      <c r="J20" s="686"/>
      <c r="M20" s="316"/>
      <c r="N20" s="465"/>
      <c r="O20" s="465"/>
      <c r="P20" s="465"/>
      <c r="Q20" s="465"/>
      <c r="R20" s="465"/>
      <c r="S20" s="465"/>
      <c r="V20" s="521"/>
    </row>
    <row r="21" spans="1:26" ht="13">
      <c r="A21" s="480" t="s">
        <v>0</v>
      </c>
      <c r="B21" s="623">
        <v>2.2999999999999998</v>
      </c>
      <c r="C21" s="623">
        <v>6</v>
      </c>
      <c r="D21" s="623">
        <v>16.7</v>
      </c>
      <c r="E21" s="623">
        <v>9.1999999999999993</v>
      </c>
      <c r="F21" s="623">
        <v>7.3</v>
      </c>
      <c r="G21" s="623">
        <v>10.1</v>
      </c>
      <c r="H21" s="623">
        <v>37.299999999999997</v>
      </c>
      <c r="I21" s="623">
        <v>11.3</v>
      </c>
      <c r="J21" s="520">
        <v>4010</v>
      </c>
      <c r="L21" s="316"/>
      <c r="M21" s="316"/>
      <c r="N21" s="465"/>
      <c r="O21" s="465"/>
      <c r="P21" s="465"/>
      <c r="Q21" s="465"/>
      <c r="R21" s="465"/>
      <c r="S21" s="465"/>
    </row>
    <row r="22" spans="1:26" ht="13">
      <c r="A22" s="480" t="s">
        <v>1</v>
      </c>
      <c r="B22" s="922"/>
      <c r="C22" s="922"/>
      <c r="D22" s="922"/>
      <c r="E22" s="922"/>
      <c r="F22" s="922"/>
      <c r="G22" s="922"/>
      <c r="H22" s="922"/>
      <c r="I22" s="922"/>
      <c r="J22" s="563" t="s">
        <v>689</v>
      </c>
      <c r="L22" s="316"/>
      <c r="N22" s="465"/>
      <c r="O22" s="465"/>
      <c r="P22" s="465"/>
      <c r="Q22" s="465"/>
      <c r="R22" s="465"/>
      <c r="S22" s="465"/>
      <c r="V22" s="521"/>
    </row>
    <row r="23" spans="1:26" ht="13">
      <c r="A23" s="474" t="s">
        <v>737</v>
      </c>
      <c r="B23" s="465">
        <v>2</v>
      </c>
      <c r="C23" s="465">
        <v>5</v>
      </c>
      <c r="D23" s="465">
        <v>16</v>
      </c>
      <c r="E23" s="465">
        <v>9</v>
      </c>
      <c r="F23" s="465">
        <v>7</v>
      </c>
      <c r="G23" s="465">
        <v>9</v>
      </c>
      <c r="H23" s="460">
        <v>38</v>
      </c>
      <c r="I23" s="508">
        <v>13</v>
      </c>
      <c r="J23" s="520">
        <v>1730</v>
      </c>
      <c r="M23" s="316"/>
      <c r="N23" s="465"/>
      <c r="O23" s="465"/>
      <c r="P23" s="465"/>
      <c r="Q23" s="465"/>
      <c r="R23" s="465"/>
      <c r="S23" s="465"/>
      <c r="T23" s="465"/>
      <c r="V23" s="521"/>
    </row>
    <row r="24" spans="1:26" ht="13">
      <c r="A24" s="474" t="s">
        <v>738</v>
      </c>
      <c r="B24" s="465">
        <v>3</v>
      </c>
      <c r="C24" s="465">
        <v>7</v>
      </c>
      <c r="D24" s="465">
        <v>18</v>
      </c>
      <c r="E24" s="465">
        <v>9</v>
      </c>
      <c r="F24" s="465">
        <v>7</v>
      </c>
      <c r="G24" s="465">
        <v>11</v>
      </c>
      <c r="H24" s="465">
        <v>37</v>
      </c>
      <c r="I24" s="508">
        <v>9</v>
      </c>
      <c r="J24" s="520">
        <v>2290</v>
      </c>
      <c r="M24" s="316"/>
      <c r="N24" s="465"/>
      <c r="O24" s="465"/>
      <c r="P24" s="465"/>
      <c r="Q24" s="465"/>
      <c r="R24" s="465"/>
      <c r="S24" s="465"/>
      <c r="T24" s="465"/>
      <c r="V24" s="521"/>
    </row>
    <row r="25" spans="1:26" ht="13">
      <c r="A25" s="474" t="s">
        <v>745</v>
      </c>
      <c r="B25" s="467" t="s">
        <v>311</v>
      </c>
      <c r="C25" s="467" t="s">
        <v>311</v>
      </c>
      <c r="D25" s="467" t="s">
        <v>311</v>
      </c>
      <c r="E25" s="467" t="s">
        <v>311</v>
      </c>
      <c r="F25" s="467" t="s">
        <v>311</v>
      </c>
      <c r="G25" s="467" t="s">
        <v>311</v>
      </c>
      <c r="H25" s="467" t="s">
        <v>311</v>
      </c>
      <c r="I25" s="467" t="s">
        <v>311</v>
      </c>
      <c r="J25" s="520">
        <v>0</v>
      </c>
      <c r="M25" s="316"/>
      <c r="N25" s="465"/>
      <c r="O25" s="465"/>
      <c r="P25" s="465"/>
      <c r="Q25" s="465"/>
      <c r="R25" s="465"/>
      <c r="S25" s="465"/>
      <c r="T25" s="465"/>
    </row>
    <row r="26" spans="1:26" ht="13">
      <c r="A26" s="474" t="s">
        <v>708</v>
      </c>
      <c r="B26" s="467" t="s">
        <v>311</v>
      </c>
      <c r="C26" s="467" t="s">
        <v>311</v>
      </c>
      <c r="D26" s="467" t="s">
        <v>311</v>
      </c>
      <c r="E26" s="467" t="s">
        <v>311</v>
      </c>
      <c r="F26" s="467" t="s">
        <v>311</v>
      </c>
      <c r="G26" s="467" t="s">
        <v>311</v>
      </c>
      <c r="H26" s="467" t="s">
        <v>311</v>
      </c>
      <c r="I26" s="467" t="s">
        <v>311</v>
      </c>
      <c r="J26" s="520">
        <v>0</v>
      </c>
      <c r="M26" s="316"/>
      <c r="N26" s="465"/>
      <c r="O26" s="465"/>
      <c r="P26" s="465"/>
      <c r="Q26" s="465"/>
      <c r="R26" s="465"/>
      <c r="S26" s="465"/>
      <c r="T26" s="465"/>
      <c r="V26" s="521"/>
    </row>
    <row r="27" spans="1:26" ht="13">
      <c r="A27" s="480" t="s">
        <v>42</v>
      </c>
      <c r="B27" s="922"/>
      <c r="C27" s="922"/>
      <c r="D27" s="922"/>
      <c r="E27" s="922"/>
      <c r="F27" s="922"/>
      <c r="G27" s="922"/>
      <c r="H27" s="922"/>
      <c r="I27" s="922"/>
      <c r="J27" s="563" t="s">
        <v>689</v>
      </c>
      <c r="M27" s="316"/>
      <c r="N27" s="465"/>
      <c r="O27" s="465"/>
      <c r="P27" s="465"/>
      <c r="Q27" s="465"/>
      <c r="R27" s="465"/>
      <c r="S27" s="465"/>
      <c r="T27" s="465"/>
      <c r="V27" s="521"/>
    </row>
    <row r="28" spans="1:26" ht="13">
      <c r="A28" s="474" t="s">
        <v>568</v>
      </c>
      <c r="B28" s="465">
        <v>3</v>
      </c>
      <c r="C28" s="465">
        <v>6</v>
      </c>
      <c r="D28" s="465">
        <v>10</v>
      </c>
      <c r="E28" s="465">
        <v>9</v>
      </c>
      <c r="F28" s="465">
        <v>8</v>
      </c>
      <c r="G28" s="465">
        <v>10</v>
      </c>
      <c r="H28" s="465">
        <v>36</v>
      </c>
      <c r="I28" s="508">
        <v>18</v>
      </c>
      <c r="J28" s="520">
        <v>610</v>
      </c>
      <c r="M28" s="316"/>
      <c r="N28" s="465"/>
      <c r="O28" s="465"/>
      <c r="P28" s="465"/>
      <c r="Q28" s="465"/>
      <c r="R28" s="465"/>
      <c r="S28" s="465"/>
      <c r="T28" s="465"/>
      <c r="V28" s="521"/>
    </row>
    <row r="29" spans="1:26" ht="13">
      <c r="A29" s="474" t="s">
        <v>142</v>
      </c>
      <c r="B29" s="465">
        <v>2</v>
      </c>
      <c r="C29" s="465">
        <v>6</v>
      </c>
      <c r="D29" s="465">
        <v>18</v>
      </c>
      <c r="E29" s="465">
        <v>10</v>
      </c>
      <c r="F29" s="465">
        <v>7</v>
      </c>
      <c r="G29" s="465">
        <v>10</v>
      </c>
      <c r="H29" s="465">
        <v>38</v>
      </c>
      <c r="I29" s="508">
        <v>9</v>
      </c>
      <c r="J29" s="520">
        <v>3180</v>
      </c>
      <c r="M29" s="316"/>
      <c r="N29" s="465"/>
      <c r="O29" s="465"/>
      <c r="P29" s="465"/>
      <c r="Q29" s="465"/>
      <c r="R29" s="465"/>
      <c r="S29" s="465"/>
      <c r="T29" s="465"/>
      <c r="V29" s="521"/>
    </row>
    <row r="30" spans="1:26" ht="13">
      <c r="A30" s="480" t="s">
        <v>726</v>
      </c>
      <c r="B30" s="906" t="s">
        <v>689</v>
      </c>
      <c r="C30" s="906" t="s">
        <v>689</v>
      </c>
      <c r="D30" s="906" t="s">
        <v>689</v>
      </c>
      <c r="E30" s="906" t="s">
        <v>689</v>
      </c>
      <c r="F30" s="906" t="s">
        <v>689</v>
      </c>
      <c r="G30" s="906" t="s">
        <v>689</v>
      </c>
      <c r="H30" s="906" t="s">
        <v>689</v>
      </c>
      <c r="I30" s="906" t="s">
        <v>689</v>
      </c>
      <c r="J30" s="563" t="s">
        <v>689</v>
      </c>
      <c r="M30" s="316"/>
    </row>
    <row r="31" spans="1:26" ht="13">
      <c r="A31" s="474" t="s">
        <v>718</v>
      </c>
      <c r="B31" s="466">
        <v>2</v>
      </c>
      <c r="C31" s="466">
        <v>6</v>
      </c>
      <c r="D31" s="466">
        <v>17</v>
      </c>
      <c r="E31" s="466">
        <v>9</v>
      </c>
      <c r="F31" s="466">
        <v>7</v>
      </c>
      <c r="G31" s="466">
        <v>10</v>
      </c>
      <c r="H31" s="466">
        <v>38</v>
      </c>
      <c r="I31" s="466">
        <v>11</v>
      </c>
      <c r="J31" s="520">
        <v>3310</v>
      </c>
      <c r="M31" s="316"/>
      <c r="N31" s="465"/>
      <c r="O31" s="465"/>
      <c r="P31" s="465"/>
      <c r="Q31" s="465"/>
      <c r="R31" s="465"/>
      <c r="S31" s="465"/>
      <c r="T31" s="465"/>
      <c r="V31" s="521"/>
    </row>
    <row r="32" spans="1:26" ht="13">
      <c r="A32" s="474" t="s">
        <v>719</v>
      </c>
      <c r="B32" s="466">
        <v>2</v>
      </c>
      <c r="C32" s="466">
        <v>5</v>
      </c>
      <c r="D32" s="466">
        <v>15</v>
      </c>
      <c r="E32" s="466">
        <v>10</v>
      </c>
      <c r="F32" s="466">
        <v>7</v>
      </c>
      <c r="G32" s="466">
        <v>12</v>
      </c>
      <c r="H32" s="466">
        <v>38</v>
      </c>
      <c r="I32" s="466">
        <v>12</v>
      </c>
      <c r="J32" s="520">
        <v>580</v>
      </c>
      <c r="M32" s="316"/>
      <c r="N32" s="465"/>
      <c r="O32" s="465"/>
      <c r="P32" s="465"/>
      <c r="Q32" s="465"/>
      <c r="R32" s="465"/>
      <c r="S32" s="465"/>
      <c r="T32" s="465"/>
      <c r="V32" s="521"/>
    </row>
    <row r="33" spans="1:22" ht="13">
      <c r="A33" s="474" t="s">
        <v>721</v>
      </c>
      <c r="B33" s="467" t="s">
        <v>311</v>
      </c>
      <c r="C33" s="467" t="s">
        <v>311</v>
      </c>
      <c r="D33" s="467" t="s">
        <v>311</v>
      </c>
      <c r="E33" s="467" t="s">
        <v>311</v>
      </c>
      <c r="F33" s="467" t="s">
        <v>311</v>
      </c>
      <c r="G33" s="467" t="s">
        <v>311</v>
      </c>
      <c r="H33" s="467" t="s">
        <v>311</v>
      </c>
      <c r="I33" s="467" t="s">
        <v>311</v>
      </c>
      <c r="J33" s="520">
        <v>10</v>
      </c>
      <c r="M33" s="316"/>
      <c r="N33" s="465"/>
      <c r="O33" s="465"/>
      <c r="P33" s="465"/>
      <c r="Q33" s="465"/>
      <c r="R33" s="465"/>
      <c r="S33" s="465"/>
      <c r="T33" s="465"/>
      <c r="V33" s="521"/>
    </row>
    <row r="34" spans="1:22" ht="13">
      <c r="A34" s="474" t="s">
        <v>720</v>
      </c>
      <c r="B34" s="466">
        <v>5</v>
      </c>
      <c r="C34" s="466">
        <v>4</v>
      </c>
      <c r="D34" s="466">
        <v>22</v>
      </c>
      <c r="E34" s="466">
        <v>8</v>
      </c>
      <c r="F34" s="466">
        <v>4</v>
      </c>
      <c r="G34" s="466">
        <v>10</v>
      </c>
      <c r="H34" s="466">
        <v>27</v>
      </c>
      <c r="I34" s="508">
        <v>20</v>
      </c>
      <c r="J34" s="520">
        <v>70</v>
      </c>
      <c r="M34" s="316"/>
      <c r="N34" s="465"/>
      <c r="O34" s="465"/>
      <c r="P34" s="465"/>
      <c r="Q34" s="465"/>
      <c r="R34" s="465"/>
      <c r="S34" s="465"/>
      <c r="T34" s="465"/>
      <c r="V34" s="521"/>
    </row>
    <row r="35" spans="1:22" ht="13">
      <c r="A35" s="474" t="s">
        <v>722</v>
      </c>
      <c r="B35" s="467" t="s">
        <v>311</v>
      </c>
      <c r="C35" s="467" t="s">
        <v>311</v>
      </c>
      <c r="D35" s="467" t="s">
        <v>311</v>
      </c>
      <c r="E35" s="467" t="s">
        <v>311</v>
      </c>
      <c r="F35" s="467" t="s">
        <v>311</v>
      </c>
      <c r="G35" s="467" t="s">
        <v>311</v>
      </c>
      <c r="H35" s="467" t="s">
        <v>311</v>
      </c>
      <c r="I35" s="467" t="s">
        <v>311</v>
      </c>
      <c r="J35" s="520">
        <v>30</v>
      </c>
      <c r="M35" s="316"/>
      <c r="N35" s="465"/>
      <c r="O35" s="465"/>
      <c r="P35" s="465"/>
      <c r="Q35" s="465"/>
      <c r="R35" s="465"/>
      <c r="S35" s="465"/>
      <c r="T35" s="465"/>
      <c r="V35" s="521"/>
    </row>
    <row r="36" spans="1:22" ht="13">
      <c r="A36" s="474" t="s">
        <v>735</v>
      </c>
      <c r="B36" s="467" t="s">
        <v>311</v>
      </c>
      <c r="C36" s="467" t="s">
        <v>311</v>
      </c>
      <c r="D36" s="467" t="s">
        <v>311</v>
      </c>
      <c r="E36" s="467" t="s">
        <v>311</v>
      </c>
      <c r="F36" s="467" t="s">
        <v>311</v>
      </c>
      <c r="G36" s="467" t="s">
        <v>311</v>
      </c>
      <c r="H36" s="467" t="s">
        <v>311</v>
      </c>
      <c r="I36" s="467" t="s">
        <v>311</v>
      </c>
      <c r="J36" s="520">
        <v>10</v>
      </c>
      <c r="M36" s="316"/>
      <c r="N36" s="465"/>
      <c r="O36" s="465"/>
      <c r="P36" s="465"/>
      <c r="Q36" s="465"/>
      <c r="R36" s="465"/>
      <c r="S36" s="465"/>
      <c r="T36" s="465"/>
      <c r="V36" s="521"/>
    </row>
    <row r="37" spans="1:22" ht="13">
      <c r="A37" s="480" t="s">
        <v>43</v>
      </c>
      <c r="B37" s="906" t="s">
        <v>689</v>
      </c>
      <c r="C37" s="906" t="s">
        <v>689</v>
      </c>
      <c r="D37" s="906" t="s">
        <v>689</v>
      </c>
      <c r="E37" s="906" t="s">
        <v>689</v>
      </c>
      <c r="F37" s="906" t="s">
        <v>689</v>
      </c>
      <c r="G37" s="906" t="s">
        <v>689</v>
      </c>
      <c r="H37" s="906" t="s">
        <v>689</v>
      </c>
      <c r="I37" s="906" t="s">
        <v>689</v>
      </c>
      <c r="J37" s="563"/>
      <c r="M37" s="316"/>
      <c r="N37" s="465"/>
      <c r="O37" s="465"/>
      <c r="P37" s="465"/>
      <c r="Q37" s="465"/>
      <c r="R37" s="465"/>
      <c r="S37" s="465"/>
      <c r="T37" s="465"/>
      <c r="V37" s="521"/>
    </row>
    <row r="38" spans="1:22" ht="13">
      <c r="A38" s="474" t="s">
        <v>44</v>
      </c>
      <c r="B38" s="465">
        <v>4</v>
      </c>
      <c r="C38" s="465">
        <v>8</v>
      </c>
      <c r="D38" s="465">
        <v>24</v>
      </c>
      <c r="E38" s="465">
        <v>7</v>
      </c>
      <c r="F38" s="465">
        <v>5</v>
      </c>
      <c r="G38" s="465">
        <v>7</v>
      </c>
      <c r="H38" s="465">
        <v>31</v>
      </c>
      <c r="I38" s="508">
        <v>13</v>
      </c>
      <c r="J38" s="520">
        <v>550</v>
      </c>
      <c r="M38" s="316"/>
      <c r="N38" s="465"/>
      <c r="O38" s="465"/>
      <c r="P38" s="465"/>
      <c r="Q38" s="465"/>
      <c r="R38" s="465"/>
      <c r="S38" s="465"/>
      <c r="T38" s="465"/>
      <c r="V38" s="521"/>
    </row>
    <row r="39" spans="1:22" ht="13">
      <c r="A39" s="474" t="s">
        <v>45</v>
      </c>
      <c r="B39" s="465">
        <v>3</v>
      </c>
      <c r="C39" s="465">
        <v>7</v>
      </c>
      <c r="D39" s="465">
        <v>21</v>
      </c>
      <c r="E39" s="465">
        <v>9</v>
      </c>
      <c r="F39" s="465">
        <v>7</v>
      </c>
      <c r="G39" s="465">
        <v>8</v>
      </c>
      <c r="H39" s="465">
        <v>34</v>
      </c>
      <c r="I39" s="508">
        <v>11</v>
      </c>
      <c r="J39" s="520">
        <v>850</v>
      </c>
      <c r="M39" s="316"/>
      <c r="N39" s="465"/>
      <c r="O39" s="465"/>
      <c r="P39" s="465"/>
      <c r="Q39" s="465"/>
      <c r="R39" s="465"/>
      <c r="S39" s="465"/>
      <c r="T39" s="465"/>
      <c r="V39" s="521"/>
    </row>
    <row r="40" spans="1:22" ht="13">
      <c r="A40" s="474" t="s">
        <v>46</v>
      </c>
      <c r="B40" s="465">
        <v>2</v>
      </c>
      <c r="C40" s="465">
        <v>7</v>
      </c>
      <c r="D40" s="465">
        <v>13</v>
      </c>
      <c r="E40" s="465">
        <v>10</v>
      </c>
      <c r="F40" s="465">
        <v>7</v>
      </c>
      <c r="G40" s="465">
        <v>13</v>
      </c>
      <c r="H40" s="465">
        <v>39</v>
      </c>
      <c r="I40" s="508">
        <v>8</v>
      </c>
      <c r="J40" s="520">
        <v>760</v>
      </c>
      <c r="M40" s="316"/>
      <c r="N40" s="465"/>
      <c r="O40" s="465"/>
      <c r="P40" s="465"/>
      <c r="Q40" s="465"/>
      <c r="R40" s="465"/>
      <c r="S40" s="465"/>
      <c r="T40" s="465"/>
      <c r="V40" s="521"/>
    </row>
    <row r="41" spans="1:22" ht="13">
      <c r="A41" s="474" t="s">
        <v>47</v>
      </c>
      <c r="B41" s="465">
        <v>3</v>
      </c>
      <c r="C41" s="465">
        <v>4</v>
      </c>
      <c r="D41" s="465">
        <v>16</v>
      </c>
      <c r="E41" s="465">
        <v>9</v>
      </c>
      <c r="F41" s="465">
        <v>9</v>
      </c>
      <c r="G41" s="465">
        <v>11</v>
      </c>
      <c r="H41" s="465">
        <v>39</v>
      </c>
      <c r="I41" s="508">
        <v>10</v>
      </c>
      <c r="J41" s="520">
        <v>560</v>
      </c>
      <c r="M41" s="316"/>
      <c r="N41" s="465"/>
      <c r="O41" s="465"/>
      <c r="P41" s="465"/>
      <c r="Q41" s="465"/>
      <c r="R41" s="465"/>
      <c r="S41" s="465"/>
      <c r="T41" s="465"/>
      <c r="V41" s="521"/>
    </row>
    <row r="42" spans="1:22" ht="13">
      <c r="A42" s="474" t="s">
        <v>48</v>
      </c>
      <c r="B42" s="465">
        <v>1</v>
      </c>
      <c r="C42" s="465">
        <v>4</v>
      </c>
      <c r="D42" s="465">
        <v>16</v>
      </c>
      <c r="E42" s="465">
        <v>13</v>
      </c>
      <c r="F42" s="465">
        <v>6</v>
      </c>
      <c r="G42" s="465">
        <v>7</v>
      </c>
      <c r="H42" s="465">
        <v>43</v>
      </c>
      <c r="I42" s="508">
        <v>10</v>
      </c>
      <c r="J42" s="520">
        <v>380</v>
      </c>
      <c r="M42" s="316"/>
      <c r="N42" s="465"/>
      <c r="O42" s="465"/>
      <c r="P42" s="465"/>
      <c r="Q42" s="465"/>
      <c r="R42" s="465"/>
      <c r="S42" s="465"/>
      <c r="T42" s="465"/>
      <c r="V42" s="521"/>
    </row>
    <row r="43" spans="1:22" ht="13">
      <c r="A43" s="474" t="s">
        <v>826</v>
      </c>
      <c r="B43" s="465">
        <v>2</v>
      </c>
      <c r="C43" s="465">
        <v>5</v>
      </c>
      <c r="D43" s="465">
        <v>14</v>
      </c>
      <c r="E43" s="465">
        <v>8</v>
      </c>
      <c r="F43" s="465">
        <v>9</v>
      </c>
      <c r="G43" s="465">
        <v>11</v>
      </c>
      <c r="H43" s="465">
        <v>40</v>
      </c>
      <c r="I43" s="508">
        <v>13</v>
      </c>
      <c r="J43" s="520">
        <v>680</v>
      </c>
      <c r="M43" s="316"/>
      <c r="N43" s="465"/>
      <c r="O43" s="465"/>
      <c r="P43" s="465"/>
      <c r="Q43" s="465"/>
      <c r="R43" s="465"/>
      <c r="S43" s="465"/>
      <c r="T43" s="465"/>
      <c r="V43" s="521"/>
    </row>
    <row r="44" spans="1:22" ht="13">
      <c r="A44" s="480" t="s">
        <v>143</v>
      </c>
      <c r="B44" s="906" t="s">
        <v>689</v>
      </c>
      <c r="C44" s="906" t="s">
        <v>689</v>
      </c>
      <c r="D44" s="906" t="s">
        <v>689</v>
      </c>
      <c r="E44" s="906" t="s">
        <v>689</v>
      </c>
      <c r="F44" s="906" t="s">
        <v>689</v>
      </c>
      <c r="G44" s="906" t="s">
        <v>689</v>
      </c>
      <c r="H44" s="906" t="s">
        <v>689</v>
      </c>
      <c r="I44" s="906" t="s">
        <v>689</v>
      </c>
      <c r="J44" s="563" t="s">
        <v>689</v>
      </c>
      <c r="M44" s="316"/>
    </row>
    <row r="45" spans="1:22" ht="13">
      <c r="A45" s="474" t="s">
        <v>52</v>
      </c>
      <c r="B45" s="465">
        <v>4</v>
      </c>
      <c r="C45" s="465">
        <v>11</v>
      </c>
      <c r="D45" s="465">
        <v>23</v>
      </c>
      <c r="E45" s="465">
        <v>9</v>
      </c>
      <c r="F45" s="465">
        <v>6</v>
      </c>
      <c r="G45" s="465">
        <v>7</v>
      </c>
      <c r="H45" s="465">
        <v>30</v>
      </c>
      <c r="I45" s="508">
        <v>11</v>
      </c>
      <c r="J45" s="520">
        <v>630</v>
      </c>
      <c r="M45" s="316"/>
      <c r="N45" s="465"/>
      <c r="O45" s="465"/>
      <c r="P45" s="465"/>
      <c r="Q45" s="465"/>
      <c r="R45" s="465"/>
      <c r="S45" s="465"/>
      <c r="T45" s="465"/>
      <c r="V45" s="521"/>
    </row>
    <row r="46" spans="1:22" ht="13">
      <c r="A46" s="474">
        <v>2</v>
      </c>
      <c r="B46" s="465">
        <v>2</v>
      </c>
      <c r="C46" s="465">
        <v>6</v>
      </c>
      <c r="D46" s="465">
        <v>20</v>
      </c>
      <c r="E46" s="465">
        <v>7</v>
      </c>
      <c r="F46" s="465">
        <v>7</v>
      </c>
      <c r="G46" s="465">
        <v>9</v>
      </c>
      <c r="H46" s="465">
        <v>37</v>
      </c>
      <c r="I46" s="508">
        <v>11</v>
      </c>
      <c r="J46" s="520">
        <v>800</v>
      </c>
      <c r="M46" s="316"/>
      <c r="N46" s="465"/>
      <c r="O46" s="465"/>
      <c r="P46" s="465"/>
      <c r="Q46" s="465"/>
      <c r="R46" s="465"/>
      <c r="S46" s="465"/>
      <c r="T46" s="465"/>
      <c r="V46" s="521"/>
    </row>
    <row r="47" spans="1:22" ht="13">
      <c r="A47" s="474">
        <v>3</v>
      </c>
      <c r="B47" s="465">
        <v>1</v>
      </c>
      <c r="C47" s="465">
        <v>3</v>
      </c>
      <c r="D47" s="465">
        <v>12</v>
      </c>
      <c r="E47" s="465">
        <v>9</v>
      </c>
      <c r="F47" s="465">
        <v>7</v>
      </c>
      <c r="G47" s="465">
        <v>12</v>
      </c>
      <c r="H47" s="465">
        <v>42</v>
      </c>
      <c r="I47" s="508">
        <v>14</v>
      </c>
      <c r="J47" s="520">
        <v>940</v>
      </c>
      <c r="M47" s="316"/>
      <c r="N47" s="465"/>
      <c r="O47" s="465"/>
      <c r="P47" s="465"/>
      <c r="Q47" s="465"/>
      <c r="R47" s="465"/>
      <c r="S47" s="465"/>
      <c r="T47" s="465"/>
      <c r="V47" s="521"/>
    </row>
    <row r="48" spans="1:22" ht="13">
      <c r="A48" s="474">
        <v>4</v>
      </c>
      <c r="B48" s="465">
        <v>2</v>
      </c>
      <c r="C48" s="465">
        <v>4</v>
      </c>
      <c r="D48" s="465">
        <v>12</v>
      </c>
      <c r="E48" s="465">
        <v>8</v>
      </c>
      <c r="F48" s="465">
        <v>8</v>
      </c>
      <c r="G48" s="465">
        <v>12</v>
      </c>
      <c r="H48" s="465">
        <v>43</v>
      </c>
      <c r="I48" s="508">
        <v>11</v>
      </c>
      <c r="J48" s="520">
        <v>870</v>
      </c>
      <c r="M48" s="316"/>
      <c r="N48" s="465"/>
      <c r="O48" s="465"/>
      <c r="P48" s="465"/>
      <c r="Q48" s="465"/>
      <c r="R48" s="465"/>
      <c r="S48" s="465"/>
      <c r="T48" s="465"/>
      <c r="V48" s="521"/>
    </row>
    <row r="49" spans="1:22" ht="13">
      <c r="A49" s="474" t="s">
        <v>53</v>
      </c>
      <c r="B49" s="465">
        <v>2</v>
      </c>
      <c r="C49" s="465">
        <v>8</v>
      </c>
      <c r="D49" s="465">
        <v>18</v>
      </c>
      <c r="E49" s="465">
        <v>12</v>
      </c>
      <c r="F49" s="465">
        <v>8</v>
      </c>
      <c r="G49" s="465">
        <v>11</v>
      </c>
      <c r="H49" s="465">
        <v>33</v>
      </c>
      <c r="I49" s="508">
        <v>9</v>
      </c>
      <c r="J49" s="520">
        <v>780</v>
      </c>
      <c r="M49" s="316"/>
      <c r="N49" s="465"/>
      <c r="O49" s="465"/>
      <c r="P49" s="465"/>
      <c r="Q49" s="465"/>
      <c r="R49" s="465"/>
      <c r="S49" s="465"/>
      <c r="T49" s="465"/>
      <c r="V49" s="521"/>
    </row>
    <row r="50" spans="1:22" ht="13">
      <c r="A50" s="480" t="s">
        <v>96</v>
      </c>
      <c r="B50" s="906" t="s">
        <v>689</v>
      </c>
      <c r="C50" s="906" t="s">
        <v>689</v>
      </c>
      <c r="D50" s="906" t="s">
        <v>689</v>
      </c>
      <c r="E50" s="906" t="s">
        <v>689</v>
      </c>
      <c r="F50" s="906" t="s">
        <v>689</v>
      </c>
      <c r="G50" s="906" t="s">
        <v>689</v>
      </c>
      <c r="H50" s="906" t="s">
        <v>689</v>
      </c>
      <c r="I50" s="906" t="s">
        <v>689</v>
      </c>
      <c r="J50" s="563" t="s">
        <v>689</v>
      </c>
      <c r="M50" s="316"/>
    </row>
    <row r="51" spans="1:22" ht="13">
      <c r="A51" s="474" t="s">
        <v>55</v>
      </c>
      <c r="B51" s="465">
        <v>4</v>
      </c>
      <c r="C51" s="465">
        <v>12</v>
      </c>
      <c r="D51" s="465">
        <v>28</v>
      </c>
      <c r="E51" s="465">
        <v>12</v>
      </c>
      <c r="F51" s="465">
        <v>8</v>
      </c>
      <c r="G51" s="465">
        <v>8</v>
      </c>
      <c r="H51" s="465">
        <v>19</v>
      </c>
      <c r="I51" s="508">
        <v>9</v>
      </c>
      <c r="J51" s="520">
        <v>1050</v>
      </c>
      <c r="K51" s="508"/>
      <c r="M51" s="316"/>
      <c r="N51" s="465"/>
      <c r="O51" s="465"/>
      <c r="P51" s="465"/>
      <c r="Q51" s="465"/>
      <c r="R51" s="465"/>
      <c r="S51" s="465"/>
      <c r="T51" s="465"/>
      <c r="V51" s="521"/>
    </row>
    <row r="52" spans="1:22" ht="13">
      <c r="A52" s="474" t="s">
        <v>56</v>
      </c>
      <c r="B52" s="465">
        <v>2</v>
      </c>
      <c r="C52" s="465">
        <v>5</v>
      </c>
      <c r="D52" s="465">
        <v>14</v>
      </c>
      <c r="E52" s="465">
        <v>10</v>
      </c>
      <c r="F52" s="465">
        <v>8</v>
      </c>
      <c r="G52" s="465">
        <v>11</v>
      </c>
      <c r="H52" s="465">
        <v>40</v>
      </c>
      <c r="I52" s="508">
        <v>9</v>
      </c>
      <c r="J52" s="520">
        <v>1340</v>
      </c>
      <c r="K52" s="508"/>
      <c r="M52" s="316"/>
      <c r="N52" s="465"/>
      <c r="O52" s="465"/>
      <c r="P52" s="465"/>
      <c r="Q52" s="465"/>
      <c r="R52" s="465"/>
      <c r="S52" s="465"/>
      <c r="T52" s="465"/>
      <c r="V52" s="521"/>
    </row>
    <row r="53" spans="1:22" ht="13">
      <c r="A53" s="474" t="s">
        <v>57</v>
      </c>
      <c r="B53" s="465">
        <v>2</v>
      </c>
      <c r="C53" s="465">
        <v>1</v>
      </c>
      <c r="D53" s="465">
        <v>15</v>
      </c>
      <c r="E53" s="465">
        <v>7</v>
      </c>
      <c r="F53" s="465">
        <v>8</v>
      </c>
      <c r="G53" s="465">
        <v>10</v>
      </c>
      <c r="H53" s="465">
        <v>42</v>
      </c>
      <c r="I53" s="508">
        <v>14</v>
      </c>
      <c r="J53" s="520">
        <v>380</v>
      </c>
      <c r="K53" s="508"/>
      <c r="M53" s="316"/>
      <c r="N53" s="465"/>
      <c r="O53" s="465"/>
      <c r="P53" s="465"/>
      <c r="Q53" s="465"/>
      <c r="R53" s="465"/>
      <c r="S53" s="465"/>
      <c r="T53" s="465"/>
      <c r="V53" s="521"/>
    </row>
    <row r="54" spans="1:22" ht="13">
      <c r="A54" s="474" t="s">
        <v>58</v>
      </c>
      <c r="B54" s="465">
        <v>1</v>
      </c>
      <c r="C54" s="465">
        <v>2</v>
      </c>
      <c r="D54" s="465">
        <v>5</v>
      </c>
      <c r="E54" s="465">
        <v>5</v>
      </c>
      <c r="F54" s="465">
        <v>5</v>
      </c>
      <c r="G54" s="465">
        <v>14</v>
      </c>
      <c r="H54" s="465">
        <v>59</v>
      </c>
      <c r="I54" s="508">
        <v>10</v>
      </c>
      <c r="J54" s="520">
        <v>270</v>
      </c>
      <c r="K54" s="508"/>
      <c r="M54" s="316"/>
      <c r="N54" s="465"/>
      <c r="O54" s="465"/>
      <c r="P54" s="465"/>
      <c r="Q54" s="465"/>
      <c r="R54" s="465"/>
      <c r="S54" s="465"/>
      <c r="T54" s="465"/>
      <c r="V54" s="521"/>
    </row>
    <row r="55" spans="1:22" ht="13">
      <c r="A55" s="474" t="s">
        <v>59</v>
      </c>
      <c r="B55" s="465">
        <v>0</v>
      </c>
      <c r="C55" s="465">
        <v>2</v>
      </c>
      <c r="D55" s="465">
        <v>9</v>
      </c>
      <c r="E55" s="465">
        <v>7</v>
      </c>
      <c r="F55" s="465">
        <v>6</v>
      </c>
      <c r="G55" s="465">
        <v>12</v>
      </c>
      <c r="H55" s="465">
        <v>48</v>
      </c>
      <c r="I55" s="508">
        <v>16</v>
      </c>
      <c r="J55" s="520">
        <v>460</v>
      </c>
      <c r="K55" s="508"/>
      <c r="M55" s="316"/>
      <c r="N55" s="465"/>
      <c r="O55" s="465"/>
      <c r="P55" s="465"/>
      <c r="Q55" s="465"/>
      <c r="R55" s="465"/>
      <c r="S55" s="465"/>
      <c r="T55" s="465"/>
      <c r="V55" s="521"/>
    </row>
    <row r="56" spans="1:22" ht="13">
      <c r="A56" s="474" t="s">
        <v>60</v>
      </c>
      <c r="B56" s="465">
        <v>1</v>
      </c>
      <c r="C56" s="465">
        <v>0</v>
      </c>
      <c r="D56" s="465">
        <v>5</v>
      </c>
      <c r="E56" s="465">
        <v>6</v>
      </c>
      <c r="F56" s="465">
        <v>7</v>
      </c>
      <c r="G56" s="465">
        <v>9</v>
      </c>
      <c r="H56" s="465">
        <v>55</v>
      </c>
      <c r="I56" s="508">
        <v>16</v>
      </c>
      <c r="J56" s="520">
        <v>520</v>
      </c>
      <c r="K56" s="508"/>
      <c r="M56" s="316"/>
      <c r="N56" s="465"/>
      <c r="O56" s="465"/>
      <c r="P56" s="465"/>
      <c r="Q56" s="465"/>
      <c r="R56" s="465"/>
      <c r="S56" s="465"/>
      <c r="T56" s="465"/>
      <c r="V56" s="521"/>
    </row>
    <row r="57" spans="1:22" ht="15">
      <c r="A57" s="480" t="s">
        <v>690</v>
      </c>
      <c r="B57" s="906" t="s">
        <v>689</v>
      </c>
      <c r="C57" s="906" t="s">
        <v>689</v>
      </c>
      <c r="D57" s="906" t="s">
        <v>689</v>
      </c>
      <c r="E57" s="906" t="s">
        <v>689</v>
      </c>
      <c r="F57" s="906" t="s">
        <v>689</v>
      </c>
      <c r="G57" s="906" t="s">
        <v>689</v>
      </c>
      <c r="H57" s="906" t="s">
        <v>689</v>
      </c>
      <c r="I57" s="906" t="s">
        <v>689</v>
      </c>
      <c r="J57" s="563" t="s">
        <v>689</v>
      </c>
      <c r="M57" s="316"/>
      <c r="N57" s="465"/>
      <c r="O57" s="465"/>
      <c r="P57" s="465"/>
      <c r="Q57" s="465"/>
      <c r="R57" s="465"/>
      <c r="S57" s="465"/>
      <c r="T57" s="465"/>
      <c r="V57" s="521"/>
    </row>
    <row r="58" spans="1:22" ht="13">
      <c r="A58" s="474" t="s">
        <v>100</v>
      </c>
      <c r="B58" s="466">
        <v>1</v>
      </c>
      <c r="C58" s="466">
        <v>1</v>
      </c>
      <c r="D58" s="466">
        <v>8</v>
      </c>
      <c r="E58" s="466">
        <v>8</v>
      </c>
      <c r="F58" s="466">
        <v>7</v>
      </c>
      <c r="G58" s="466">
        <v>12</v>
      </c>
      <c r="H58" s="466">
        <v>47</v>
      </c>
      <c r="I58" s="466">
        <v>15</v>
      </c>
      <c r="J58" s="520">
        <v>1160</v>
      </c>
      <c r="V58" s="521"/>
    </row>
    <row r="59" spans="1:22" ht="13">
      <c r="A59" s="474" t="s">
        <v>144</v>
      </c>
      <c r="B59" s="466">
        <v>1</v>
      </c>
      <c r="C59" s="466">
        <v>4</v>
      </c>
      <c r="D59" s="466">
        <v>15</v>
      </c>
      <c r="E59" s="466">
        <v>11</v>
      </c>
      <c r="F59" s="466">
        <v>10</v>
      </c>
      <c r="G59" s="466">
        <v>13</v>
      </c>
      <c r="H59" s="466">
        <v>36</v>
      </c>
      <c r="I59" s="466">
        <v>9</v>
      </c>
      <c r="J59" s="520">
        <v>1190</v>
      </c>
      <c r="V59" s="521"/>
    </row>
    <row r="60" spans="1:22" ht="13">
      <c r="A60" s="474" t="s">
        <v>116</v>
      </c>
      <c r="B60" s="466">
        <v>3</v>
      </c>
      <c r="C60" s="466">
        <v>12</v>
      </c>
      <c r="D60" s="466">
        <v>23</v>
      </c>
      <c r="E60" s="466">
        <v>10</v>
      </c>
      <c r="F60" s="466">
        <v>7</v>
      </c>
      <c r="G60" s="466">
        <v>5</v>
      </c>
      <c r="H60" s="466">
        <v>30</v>
      </c>
      <c r="I60" s="466">
        <v>11</v>
      </c>
      <c r="J60" s="520">
        <v>330</v>
      </c>
      <c r="V60" s="521"/>
    </row>
    <row r="61" spans="1:22" ht="13">
      <c r="A61" s="480" t="s">
        <v>145</v>
      </c>
      <c r="B61" s="906" t="s">
        <v>689</v>
      </c>
      <c r="C61" s="906" t="s">
        <v>689</v>
      </c>
      <c r="D61" s="906" t="s">
        <v>689</v>
      </c>
      <c r="E61" s="906" t="s">
        <v>689</v>
      </c>
      <c r="F61" s="906" t="s">
        <v>689</v>
      </c>
      <c r="G61" s="906" t="s">
        <v>689</v>
      </c>
      <c r="H61" s="906" t="s">
        <v>689</v>
      </c>
      <c r="I61" s="906" t="s">
        <v>689</v>
      </c>
      <c r="J61" s="563" t="s">
        <v>689</v>
      </c>
    </row>
    <row r="62" spans="1:22" ht="13">
      <c r="A62" s="474" t="s">
        <v>119</v>
      </c>
      <c r="B62" s="460">
        <v>1</v>
      </c>
      <c r="C62" s="460">
        <v>4</v>
      </c>
      <c r="D62" s="460">
        <v>13</v>
      </c>
      <c r="E62" s="460">
        <v>10</v>
      </c>
      <c r="F62" s="460">
        <v>8</v>
      </c>
      <c r="G62" s="460">
        <v>12</v>
      </c>
      <c r="H62" s="460">
        <v>40</v>
      </c>
      <c r="I62" s="508">
        <v>12</v>
      </c>
      <c r="J62" s="520">
        <v>2660</v>
      </c>
      <c r="V62" s="521"/>
    </row>
    <row r="63" spans="1:22" ht="13">
      <c r="A63" s="474" t="s">
        <v>120</v>
      </c>
      <c r="B63" s="460">
        <v>5</v>
      </c>
      <c r="C63" s="460">
        <v>11</v>
      </c>
      <c r="D63" s="460">
        <v>24</v>
      </c>
      <c r="E63" s="460">
        <v>8</v>
      </c>
      <c r="F63" s="460">
        <v>5</v>
      </c>
      <c r="G63" s="460">
        <v>6</v>
      </c>
      <c r="H63" s="460">
        <v>31</v>
      </c>
      <c r="I63" s="508">
        <v>10</v>
      </c>
      <c r="J63" s="520">
        <v>1350</v>
      </c>
      <c r="V63" s="521"/>
    </row>
    <row r="64" spans="1:22" ht="13">
      <c r="A64" s="480" t="s">
        <v>360</v>
      </c>
      <c r="B64" s="906"/>
      <c r="C64" s="906"/>
      <c r="D64" s="906" t="s">
        <v>689</v>
      </c>
      <c r="E64" s="906" t="s">
        <v>689</v>
      </c>
      <c r="F64" s="906" t="s">
        <v>689</v>
      </c>
      <c r="G64" s="906" t="s">
        <v>689</v>
      </c>
      <c r="H64" s="906" t="s">
        <v>689</v>
      </c>
      <c r="I64" s="906" t="s">
        <v>689</v>
      </c>
      <c r="J64" s="563" t="s">
        <v>689</v>
      </c>
    </row>
    <row r="65" spans="1:22" ht="13">
      <c r="A65" s="474" t="s">
        <v>158</v>
      </c>
      <c r="B65" s="460">
        <v>2</v>
      </c>
      <c r="C65" s="460">
        <v>5</v>
      </c>
      <c r="D65" s="460">
        <v>16</v>
      </c>
      <c r="E65" s="460">
        <v>8</v>
      </c>
      <c r="F65" s="460">
        <v>7</v>
      </c>
      <c r="G65" s="460">
        <v>9</v>
      </c>
      <c r="H65" s="460">
        <v>42</v>
      </c>
      <c r="I65" s="508">
        <v>12</v>
      </c>
      <c r="J65" s="520">
        <v>2090</v>
      </c>
      <c r="V65" s="521"/>
    </row>
    <row r="66" spans="1:22" ht="13">
      <c r="A66" s="474" t="s">
        <v>189</v>
      </c>
      <c r="B66" s="460">
        <v>3</v>
      </c>
      <c r="C66" s="460">
        <v>7</v>
      </c>
      <c r="D66" s="460">
        <v>17</v>
      </c>
      <c r="E66" s="460">
        <v>10</v>
      </c>
      <c r="F66" s="460">
        <v>8</v>
      </c>
      <c r="G66" s="460">
        <v>11</v>
      </c>
      <c r="H66" s="460">
        <v>33</v>
      </c>
      <c r="I66" s="508">
        <v>11</v>
      </c>
      <c r="J66" s="520">
        <v>1910</v>
      </c>
      <c r="V66" s="521"/>
    </row>
    <row r="67" spans="1:22" ht="13">
      <c r="A67" s="480" t="s">
        <v>363</v>
      </c>
      <c r="I67" s="508"/>
      <c r="J67" s="520"/>
    </row>
    <row r="68" spans="1:22" ht="13">
      <c r="A68" s="585" t="s">
        <v>361</v>
      </c>
      <c r="B68" s="455">
        <v>1</v>
      </c>
      <c r="C68" s="455">
        <v>2</v>
      </c>
      <c r="D68" s="455">
        <v>11</v>
      </c>
      <c r="E68" s="455">
        <v>7</v>
      </c>
      <c r="F68" s="455">
        <v>4</v>
      </c>
      <c r="G68" s="455">
        <v>7</v>
      </c>
      <c r="H68" s="455">
        <v>52</v>
      </c>
      <c r="I68" s="948">
        <v>16</v>
      </c>
      <c r="J68" s="520">
        <v>960</v>
      </c>
    </row>
    <row r="69" spans="1:22" ht="13">
      <c r="A69" s="956" t="s">
        <v>362</v>
      </c>
      <c r="B69" s="959">
        <v>2</v>
      </c>
      <c r="C69" s="959">
        <v>7</v>
      </c>
      <c r="D69" s="959">
        <v>20</v>
      </c>
      <c r="E69" s="959">
        <v>10</v>
      </c>
      <c r="F69" s="959">
        <v>8</v>
      </c>
      <c r="G69" s="959">
        <v>10</v>
      </c>
      <c r="H69" s="959">
        <v>34</v>
      </c>
      <c r="I69" s="960">
        <v>9</v>
      </c>
      <c r="J69" s="957">
        <v>770</v>
      </c>
    </row>
    <row r="70" spans="1:22" ht="13.5" thickBot="1">
      <c r="A70" s="687" t="s">
        <v>567</v>
      </c>
      <c r="B70" s="548">
        <v>4</v>
      </c>
      <c r="C70" s="548">
        <v>8</v>
      </c>
      <c r="D70" s="548">
        <v>20</v>
      </c>
      <c r="E70" s="548">
        <v>6</v>
      </c>
      <c r="F70" s="548">
        <v>10</v>
      </c>
      <c r="G70" s="548">
        <v>12</v>
      </c>
      <c r="H70" s="548">
        <v>33</v>
      </c>
      <c r="I70" s="958">
        <v>8</v>
      </c>
      <c r="J70" s="495">
        <v>360</v>
      </c>
    </row>
    <row r="71" spans="1:22" ht="13">
      <c r="A71" s="961" t="s">
        <v>846</v>
      </c>
      <c r="B71" s="688"/>
      <c r="C71" s="688"/>
      <c r="D71" s="688"/>
      <c r="E71" s="688"/>
      <c r="F71" s="688"/>
      <c r="G71" s="688"/>
      <c r="H71" s="688"/>
      <c r="I71" s="688"/>
      <c r="J71" s="689"/>
    </row>
    <row r="72" spans="1:22" ht="13.5">
      <c r="A72" s="755" t="s">
        <v>771</v>
      </c>
      <c r="B72" s="459"/>
      <c r="C72" s="459"/>
      <c r="D72" s="459"/>
      <c r="E72" s="459"/>
      <c r="F72" s="459"/>
      <c r="G72" s="459"/>
      <c r="H72" s="459"/>
      <c r="I72" s="459"/>
      <c r="J72" s="459"/>
    </row>
    <row r="77" spans="1:22">
      <c r="B77" s="465"/>
      <c r="C77" s="465"/>
      <c r="D77" s="465"/>
      <c r="E77" s="465"/>
      <c r="F77" s="465"/>
      <c r="G77" s="465"/>
      <c r="H77" s="465"/>
      <c r="I77" s="465"/>
    </row>
    <row r="78" spans="1:22">
      <c r="B78" s="465"/>
      <c r="C78" s="465"/>
      <c r="D78" s="465"/>
      <c r="E78" s="465"/>
      <c r="F78" s="465"/>
      <c r="G78" s="465"/>
      <c r="H78" s="465"/>
      <c r="I78" s="465"/>
    </row>
    <row r="79" spans="1:22">
      <c r="B79" s="465"/>
      <c r="C79" s="465"/>
      <c r="D79" s="465"/>
      <c r="E79" s="465"/>
      <c r="F79" s="465"/>
      <c r="G79" s="465"/>
      <c r="H79" s="465"/>
      <c r="I79" s="465"/>
    </row>
  </sheetData>
  <mergeCells count="5">
    <mergeCell ref="B2:I2"/>
    <mergeCell ref="B18:I18"/>
    <mergeCell ref="A14:J14"/>
    <mergeCell ref="A1:J1"/>
    <mergeCell ref="A17:J17"/>
  </mergeCells>
  <pageMargins left="0.7" right="0.7" top="0.75" bottom="0.75" header="0.3" footer="0.3"/>
  <pageSetup paperSize="9" scale="67" orientation="portrait" r:id="rId1"/>
  <colBreaks count="1" manualBreakCount="1">
    <brk id="10" max="74"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Z53"/>
  <sheetViews>
    <sheetView zoomScaleNormal="100" workbookViewId="0"/>
  </sheetViews>
  <sheetFormatPr defaultColWidth="9.1796875" defaultRowHeight="12.5"/>
  <cols>
    <col min="1" max="1" width="33.7265625" style="1" customWidth="1"/>
    <col min="2" max="2" width="9.453125" style="1" customWidth="1"/>
    <col min="3" max="3" width="9.1796875" style="1"/>
    <col min="4" max="4" width="11.26953125" style="1" customWidth="1"/>
    <col min="5" max="7" width="9.1796875" style="1"/>
    <col min="8" max="8" width="10.81640625" style="1" customWidth="1"/>
    <col min="9" max="16384" width="9.1796875" style="1"/>
  </cols>
  <sheetData>
    <row r="1" spans="1:26" s="49" customFormat="1" ht="16" thickBot="1">
      <c r="A1" s="35" t="s">
        <v>942</v>
      </c>
      <c r="B1" s="54"/>
      <c r="C1" s="54"/>
      <c r="D1" s="54"/>
      <c r="E1" s="54"/>
      <c r="F1" s="54"/>
      <c r="G1" s="54"/>
      <c r="H1" s="54"/>
      <c r="I1" s="54"/>
      <c r="J1" s="54"/>
      <c r="K1" s="54"/>
      <c r="L1" s="100"/>
    </row>
    <row r="2" spans="1:26" s="185" customFormat="1" ht="39">
      <c r="A2" s="141"/>
      <c r="B2" s="141" t="s">
        <v>258</v>
      </c>
      <c r="C2" s="141" t="s">
        <v>259</v>
      </c>
      <c r="D2" s="141" t="s">
        <v>260</v>
      </c>
      <c r="E2" s="141" t="s">
        <v>261</v>
      </c>
      <c r="F2" s="141" t="s">
        <v>262</v>
      </c>
      <c r="G2" s="141" t="s">
        <v>263</v>
      </c>
      <c r="H2" s="141" t="s">
        <v>264</v>
      </c>
      <c r="I2" s="141" t="s">
        <v>265</v>
      </c>
      <c r="J2" s="141" t="s">
        <v>266</v>
      </c>
      <c r="K2" s="141" t="s">
        <v>267</v>
      </c>
      <c r="L2" s="142" t="s">
        <v>11</v>
      </c>
    </row>
    <row r="3" spans="1:26" s="185" customFormat="1" ht="13">
      <c r="A3" s="143"/>
      <c r="B3" s="143"/>
      <c r="C3" s="143"/>
      <c r="D3" s="143"/>
      <c r="E3" s="143"/>
      <c r="F3" s="143"/>
      <c r="G3" s="143"/>
      <c r="H3" s="143"/>
      <c r="I3" s="143"/>
      <c r="J3" s="143"/>
      <c r="K3" s="52"/>
      <c r="L3" s="144"/>
      <c r="O3" s="1"/>
      <c r="P3" s="1"/>
      <c r="Q3" s="1"/>
      <c r="R3" s="1"/>
      <c r="S3" s="1"/>
      <c r="T3" s="1"/>
      <c r="U3" s="1"/>
      <c r="V3" s="1"/>
      <c r="W3" s="1"/>
      <c r="X3" s="1"/>
      <c r="Y3" s="1"/>
      <c r="Z3" s="1"/>
    </row>
    <row r="4" spans="1:26" ht="13">
      <c r="A4" s="102" t="s">
        <v>0</v>
      </c>
      <c r="B4" s="101">
        <v>83.6</v>
      </c>
      <c r="C4" s="101">
        <v>83.6</v>
      </c>
      <c r="D4" s="101">
        <v>93.6</v>
      </c>
      <c r="E4" s="101">
        <v>89.1</v>
      </c>
      <c r="F4" s="101">
        <v>71.8</v>
      </c>
      <c r="G4" s="101">
        <v>89.4</v>
      </c>
      <c r="H4" s="101">
        <v>60.3</v>
      </c>
      <c r="I4" s="101">
        <v>76.7</v>
      </c>
      <c r="J4" s="101">
        <v>82.4</v>
      </c>
      <c r="K4" s="101">
        <v>77</v>
      </c>
      <c r="L4" s="106">
        <v>9640</v>
      </c>
      <c r="N4" s="11"/>
    </row>
    <row r="5" spans="1:26" ht="13">
      <c r="A5" s="102" t="s">
        <v>1</v>
      </c>
      <c r="B5" s="103"/>
      <c r="C5" s="103"/>
      <c r="D5" s="103"/>
      <c r="E5" s="103"/>
      <c r="F5" s="103"/>
      <c r="G5" s="103"/>
      <c r="H5" s="103"/>
      <c r="I5" s="103"/>
      <c r="J5" s="103"/>
      <c r="K5" s="103"/>
      <c r="L5" s="145"/>
      <c r="N5" s="11"/>
    </row>
    <row r="6" spans="1:26" ht="13">
      <c r="A6" s="146" t="s">
        <v>737</v>
      </c>
      <c r="B6" s="576">
        <v>84</v>
      </c>
      <c r="C6" s="576">
        <v>84</v>
      </c>
      <c r="D6" s="576">
        <v>94</v>
      </c>
      <c r="E6" s="576">
        <v>89</v>
      </c>
      <c r="F6" s="576">
        <v>72</v>
      </c>
      <c r="G6" s="576">
        <v>90</v>
      </c>
      <c r="H6" s="576">
        <v>60</v>
      </c>
      <c r="I6" s="576">
        <v>79</v>
      </c>
      <c r="J6" s="576">
        <v>82</v>
      </c>
      <c r="K6" s="576">
        <v>77</v>
      </c>
      <c r="L6" s="106">
        <v>4400</v>
      </c>
      <c r="N6" s="11"/>
    </row>
    <row r="7" spans="1:26" ht="13">
      <c r="A7" s="146" t="s">
        <v>738</v>
      </c>
      <c r="B7" s="576">
        <v>83</v>
      </c>
      <c r="C7" s="576">
        <v>84</v>
      </c>
      <c r="D7" s="576">
        <v>93</v>
      </c>
      <c r="E7" s="576">
        <v>89</v>
      </c>
      <c r="F7" s="576">
        <v>72</v>
      </c>
      <c r="G7" s="576">
        <v>89</v>
      </c>
      <c r="H7" s="576">
        <v>61</v>
      </c>
      <c r="I7" s="576">
        <v>75</v>
      </c>
      <c r="J7" s="576">
        <v>83</v>
      </c>
      <c r="K7" s="576">
        <v>78</v>
      </c>
      <c r="L7" s="106">
        <v>5240</v>
      </c>
      <c r="N7" s="11"/>
    </row>
    <row r="8" spans="1:26" ht="13">
      <c r="A8" s="102" t="s">
        <v>2</v>
      </c>
      <c r="B8" s="659"/>
      <c r="C8" s="659"/>
      <c r="D8" s="659"/>
      <c r="E8" s="659"/>
      <c r="F8" s="659"/>
      <c r="G8" s="659"/>
      <c r="H8" s="659"/>
      <c r="I8" s="659"/>
      <c r="J8" s="659"/>
      <c r="K8" s="659"/>
      <c r="L8" s="145"/>
      <c r="N8" s="11"/>
    </row>
    <row r="9" spans="1:26" ht="13">
      <c r="A9" s="146" t="s">
        <v>136</v>
      </c>
      <c r="B9" s="576">
        <v>86</v>
      </c>
      <c r="C9" s="576">
        <v>82</v>
      </c>
      <c r="D9" s="576">
        <v>95</v>
      </c>
      <c r="E9" s="576">
        <v>92</v>
      </c>
      <c r="F9" s="576">
        <v>75</v>
      </c>
      <c r="G9" s="576">
        <v>91</v>
      </c>
      <c r="H9" s="576">
        <v>60</v>
      </c>
      <c r="I9" s="576">
        <v>76</v>
      </c>
      <c r="J9" s="576">
        <v>86</v>
      </c>
      <c r="K9" s="576">
        <v>77</v>
      </c>
      <c r="L9" s="106">
        <v>2720</v>
      </c>
      <c r="N9" s="11"/>
    </row>
    <row r="10" spans="1:26" ht="13">
      <c r="A10" s="146" t="s">
        <v>39</v>
      </c>
      <c r="B10" s="576">
        <v>84</v>
      </c>
      <c r="C10" s="576">
        <v>84</v>
      </c>
      <c r="D10" s="576">
        <v>93</v>
      </c>
      <c r="E10" s="576">
        <v>89</v>
      </c>
      <c r="F10" s="576">
        <v>72</v>
      </c>
      <c r="G10" s="576">
        <v>89</v>
      </c>
      <c r="H10" s="576">
        <v>64</v>
      </c>
      <c r="I10" s="576">
        <v>81</v>
      </c>
      <c r="J10" s="576">
        <v>80</v>
      </c>
      <c r="K10" s="576">
        <v>79</v>
      </c>
      <c r="L10" s="106">
        <v>1510</v>
      </c>
      <c r="N10" s="11"/>
    </row>
    <row r="11" spans="1:26" ht="13">
      <c r="A11" s="146" t="s">
        <v>40</v>
      </c>
      <c r="B11" s="576">
        <v>82</v>
      </c>
      <c r="C11" s="576">
        <v>84</v>
      </c>
      <c r="D11" s="576">
        <v>94</v>
      </c>
      <c r="E11" s="576">
        <v>90</v>
      </c>
      <c r="F11" s="576">
        <v>72</v>
      </c>
      <c r="G11" s="576">
        <v>90</v>
      </c>
      <c r="H11" s="576">
        <v>62</v>
      </c>
      <c r="I11" s="576">
        <v>82</v>
      </c>
      <c r="J11" s="576">
        <v>80</v>
      </c>
      <c r="K11" s="576">
        <v>79</v>
      </c>
      <c r="L11" s="106">
        <v>1620</v>
      </c>
      <c r="N11" s="11"/>
    </row>
    <row r="12" spans="1:26" ht="13">
      <c r="A12" s="146" t="s">
        <v>230</v>
      </c>
      <c r="B12" s="576">
        <v>81</v>
      </c>
      <c r="C12" s="576">
        <v>85</v>
      </c>
      <c r="D12" s="576">
        <v>92</v>
      </c>
      <c r="E12" s="576">
        <v>85</v>
      </c>
      <c r="F12" s="576">
        <v>68</v>
      </c>
      <c r="G12" s="576">
        <v>87</v>
      </c>
      <c r="H12" s="576">
        <v>57</v>
      </c>
      <c r="I12" s="576">
        <v>72</v>
      </c>
      <c r="J12" s="576">
        <v>80</v>
      </c>
      <c r="K12" s="576">
        <v>74</v>
      </c>
      <c r="L12" s="106">
        <v>3780</v>
      </c>
      <c r="N12" s="11"/>
    </row>
    <row r="13" spans="1:26" ht="13">
      <c r="A13" s="102" t="s">
        <v>726</v>
      </c>
      <c r="B13" s="576"/>
      <c r="C13" s="576"/>
      <c r="D13" s="576"/>
      <c r="E13" s="576"/>
      <c r="F13" s="576"/>
      <c r="G13" s="576"/>
      <c r="H13" s="576"/>
      <c r="I13" s="576"/>
      <c r="J13" s="576"/>
      <c r="K13" s="576"/>
      <c r="L13" s="106" t="s">
        <v>689</v>
      </c>
      <c r="N13" s="11"/>
    </row>
    <row r="14" spans="1:26" ht="13">
      <c r="A14" s="146" t="s">
        <v>718</v>
      </c>
      <c r="B14" s="576">
        <v>83</v>
      </c>
      <c r="C14" s="576">
        <v>84</v>
      </c>
      <c r="D14" s="576">
        <v>94</v>
      </c>
      <c r="E14" s="576">
        <v>89</v>
      </c>
      <c r="F14" s="576">
        <v>72</v>
      </c>
      <c r="G14" s="576">
        <v>90</v>
      </c>
      <c r="H14" s="576">
        <v>61</v>
      </c>
      <c r="I14" s="576">
        <v>78</v>
      </c>
      <c r="J14" s="576">
        <v>83</v>
      </c>
      <c r="K14" s="576">
        <v>79</v>
      </c>
      <c r="L14" s="106">
        <v>7770</v>
      </c>
      <c r="N14" s="11"/>
    </row>
    <row r="15" spans="1:26" ht="13">
      <c r="A15" s="146" t="s">
        <v>719</v>
      </c>
      <c r="B15" s="576">
        <v>85</v>
      </c>
      <c r="C15" s="576">
        <v>82</v>
      </c>
      <c r="D15" s="576">
        <v>92</v>
      </c>
      <c r="E15" s="576">
        <v>88</v>
      </c>
      <c r="F15" s="576">
        <v>67</v>
      </c>
      <c r="G15" s="576">
        <v>87</v>
      </c>
      <c r="H15" s="576">
        <v>57</v>
      </c>
      <c r="I15" s="576">
        <v>77</v>
      </c>
      <c r="J15" s="576">
        <v>79</v>
      </c>
      <c r="K15" s="576">
        <v>74</v>
      </c>
      <c r="L15" s="106">
        <v>1190</v>
      </c>
      <c r="N15" s="11"/>
    </row>
    <row r="16" spans="1:26" ht="13">
      <c r="A16" s="146" t="s">
        <v>721</v>
      </c>
      <c r="B16" s="576">
        <v>89</v>
      </c>
      <c r="C16" s="576">
        <v>86</v>
      </c>
      <c r="D16" s="576">
        <v>97</v>
      </c>
      <c r="E16" s="576">
        <v>95</v>
      </c>
      <c r="F16" s="576">
        <v>82</v>
      </c>
      <c r="G16" s="576">
        <v>94</v>
      </c>
      <c r="H16" s="576">
        <v>67</v>
      </c>
      <c r="I16" s="576">
        <v>76</v>
      </c>
      <c r="J16" s="576">
        <v>85</v>
      </c>
      <c r="K16" s="576">
        <v>74</v>
      </c>
      <c r="L16" s="106">
        <v>130</v>
      </c>
      <c r="N16" s="11"/>
    </row>
    <row r="17" spans="1:14" ht="13">
      <c r="A17" s="146" t="s">
        <v>720</v>
      </c>
      <c r="B17" s="576">
        <v>83</v>
      </c>
      <c r="C17" s="576">
        <v>75</v>
      </c>
      <c r="D17" s="576">
        <v>96</v>
      </c>
      <c r="E17" s="576">
        <v>88</v>
      </c>
      <c r="F17" s="576">
        <v>73</v>
      </c>
      <c r="G17" s="576">
        <v>88</v>
      </c>
      <c r="H17" s="576">
        <v>54</v>
      </c>
      <c r="I17" s="576">
        <v>65</v>
      </c>
      <c r="J17" s="576">
        <v>86</v>
      </c>
      <c r="K17" s="576">
        <v>63</v>
      </c>
      <c r="L17" s="106">
        <v>290</v>
      </c>
    </row>
    <row r="18" spans="1:14" ht="13">
      <c r="A18" s="146" t="s">
        <v>722</v>
      </c>
      <c r="B18" s="576">
        <v>87</v>
      </c>
      <c r="C18" s="576">
        <v>85</v>
      </c>
      <c r="D18" s="576">
        <v>94</v>
      </c>
      <c r="E18" s="576">
        <v>92</v>
      </c>
      <c r="F18" s="576">
        <v>80</v>
      </c>
      <c r="G18" s="576">
        <v>93</v>
      </c>
      <c r="H18" s="576">
        <v>62</v>
      </c>
      <c r="I18" s="576">
        <v>68</v>
      </c>
      <c r="J18" s="576">
        <v>88</v>
      </c>
      <c r="K18" s="576">
        <v>73</v>
      </c>
      <c r="L18" s="106">
        <v>150</v>
      </c>
      <c r="N18" s="11"/>
    </row>
    <row r="19" spans="1:14" ht="13">
      <c r="A19" s="146" t="s">
        <v>735</v>
      </c>
      <c r="B19" s="576">
        <v>82</v>
      </c>
      <c r="C19" s="576">
        <v>78</v>
      </c>
      <c r="D19" s="576">
        <v>98</v>
      </c>
      <c r="E19" s="576">
        <v>88</v>
      </c>
      <c r="F19" s="576">
        <v>72</v>
      </c>
      <c r="G19" s="576">
        <v>89</v>
      </c>
      <c r="H19" s="576">
        <v>62</v>
      </c>
      <c r="I19" s="576">
        <v>70</v>
      </c>
      <c r="J19" s="576">
        <v>80</v>
      </c>
      <c r="K19" s="576">
        <v>63</v>
      </c>
      <c r="L19" s="106">
        <v>130</v>
      </c>
    </row>
    <row r="20" spans="1:14" ht="13">
      <c r="A20" s="102" t="s">
        <v>96</v>
      </c>
      <c r="B20" s="659"/>
      <c r="C20" s="659"/>
      <c r="D20" s="659"/>
      <c r="E20" s="659"/>
      <c r="F20" s="659"/>
      <c r="G20" s="659"/>
      <c r="H20" s="659"/>
      <c r="I20" s="659"/>
      <c r="J20" s="659"/>
      <c r="K20" s="659"/>
      <c r="L20" s="145"/>
      <c r="N20" s="11"/>
    </row>
    <row r="21" spans="1:14" ht="13">
      <c r="A21" s="104" t="s">
        <v>55</v>
      </c>
      <c r="B21" s="576">
        <v>84</v>
      </c>
      <c r="C21" s="576">
        <v>84</v>
      </c>
      <c r="D21" s="576">
        <v>95</v>
      </c>
      <c r="E21" s="576">
        <v>92</v>
      </c>
      <c r="F21" s="576">
        <v>72</v>
      </c>
      <c r="G21" s="576">
        <v>92</v>
      </c>
      <c r="H21" s="576">
        <v>60</v>
      </c>
      <c r="I21" s="576">
        <v>75</v>
      </c>
      <c r="J21" s="576">
        <v>92</v>
      </c>
      <c r="K21" s="576">
        <v>79</v>
      </c>
      <c r="L21" s="106">
        <v>2880</v>
      </c>
      <c r="N21" s="11"/>
    </row>
    <row r="22" spans="1:14" ht="13">
      <c r="A22" s="104" t="s">
        <v>56</v>
      </c>
      <c r="B22" s="576">
        <v>83</v>
      </c>
      <c r="C22" s="576">
        <v>84</v>
      </c>
      <c r="D22" s="576">
        <v>95</v>
      </c>
      <c r="E22" s="576">
        <v>92</v>
      </c>
      <c r="F22" s="576">
        <v>79</v>
      </c>
      <c r="G22" s="576">
        <v>91</v>
      </c>
      <c r="H22" s="576">
        <v>66</v>
      </c>
      <c r="I22" s="576">
        <v>81</v>
      </c>
      <c r="J22" s="576">
        <v>86</v>
      </c>
      <c r="K22" s="576">
        <v>81</v>
      </c>
      <c r="L22" s="106">
        <v>3280</v>
      </c>
      <c r="N22" s="11"/>
    </row>
    <row r="23" spans="1:14" ht="13">
      <c r="A23" s="104" t="s">
        <v>57</v>
      </c>
      <c r="B23" s="576">
        <v>88</v>
      </c>
      <c r="C23" s="576">
        <v>88</v>
      </c>
      <c r="D23" s="576">
        <v>95</v>
      </c>
      <c r="E23" s="576">
        <v>94</v>
      </c>
      <c r="F23" s="576">
        <v>70</v>
      </c>
      <c r="G23" s="576">
        <v>94</v>
      </c>
      <c r="H23" s="576">
        <v>54</v>
      </c>
      <c r="I23" s="576">
        <v>76</v>
      </c>
      <c r="J23" s="576">
        <v>78</v>
      </c>
      <c r="K23" s="576">
        <v>82</v>
      </c>
      <c r="L23" s="106">
        <v>930</v>
      </c>
      <c r="N23" s="11"/>
    </row>
    <row r="24" spans="1:14" ht="13">
      <c r="A24" s="104" t="s">
        <v>58</v>
      </c>
      <c r="B24" s="576">
        <v>92</v>
      </c>
      <c r="C24" s="576">
        <v>87</v>
      </c>
      <c r="D24" s="576">
        <v>93</v>
      </c>
      <c r="E24" s="576">
        <v>91</v>
      </c>
      <c r="F24" s="576">
        <v>83</v>
      </c>
      <c r="G24" s="576">
        <v>93</v>
      </c>
      <c r="H24" s="576">
        <v>71</v>
      </c>
      <c r="I24" s="576">
        <v>87</v>
      </c>
      <c r="J24" s="576">
        <v>81</v>
      </c>
      <c r="K24" s="576">
        <v>83</v>
      </c>
      <c r="L24" s="106">
        <v>550</v>
      </c>
      <c r="N24" s="11"/>
    </row>
    <row r="25" spans="1:14" ht="13">
      <c r="A25" s="104" t="s">
        <v>59</v>
      </c>
      <c r="B25" s="576">
        <v>77</v>
      </c>
      <c r="C25" s="576">
        <v>76</v>
      </c>
      <c r="D25" s="576">
        <v>87</v>
      </c>
      <c r="E25" s="576">
        <v>75</v>
      </c>
      <c r="F25" s="576">
        <v>56</v>
      </c>
      <c r="G25" s="576">
        <v>80</v>
      </c>
      <c r="H25" s="576">
        <v>52</v>
      </c>
      <c r="I25" s="576">
        <v>67</v>
      </c>
      <c r="J25" s="576">
        <v>60</v>
      </c>
      <c r="K25" s="576">
        <v>63</v>
      </c>
      <c r="L25" s="106">
        <v>1050</v>
      </c>
      <c r="N25" s="11"/>
    </row>
    <row r="26" spans="1:14" ht="13">
      <c r="A26" s="104" t="s">
        <v>60</v>
      </c>
      <c r="B26" s="576">
        <v>81</v>
      </c>
      <c r="C26" s="576">
        <v>83</v>
      </c>
      <c r="D26" s="576">
        <v>87</v>
      </c>
      <c r="E26" s="576">
        <v>74</v>
      </c>
      <c r="F26" s="576">
        <v>55</v>
      </c>
      <c r="G26" s="576">
        <v>71</v>
      </c>
      <c r="H26" s="576">
        <v>46</v>
      </c>
      <c r="I26" s="576">
        <v>75</v>
      </c>
      <c r="J26" s="576">
        <v>56</v>
      </c>
      <c r="K26" s="576">
        <v>53</v>
      </c>
      <c r="L26" s="106">
        <v>960</v>
      </c>
      <c r="N26" s="11"/>
    </row>
    <row r="27" spans="1:14" ht="13">
      <c r="A27" s="102" t="s">
        <v>43</v>
      </c>
      <c r="B27" s="576"/>
      <c r="C27" s="576"/>
      <c r="D27" s="576"/>
      <c r="E27" s="576"/>
      <c r="F27" s="576"/>
      <c r="G27" s="576"/>
      <c r="H27" s="576"/>
      <c r="I27" s="576"/>
      <c r="J27" s="576"/>
      <c r="K27" s="576"/>
      <c r="L27" s="106"/>
      <c r="N27" s="11"/>
    </row>
    <row r="28" spans="1:14" ht="13">
      <c r="A28" s="104" t="s">
        <v>44</v>
      </c>
      <c r="B28" s="660">
        <v>84</v>
      </c>
      <c r="C28" s="660">
        <v>82</v>
      </c>
      <c r="D28" s="660">
        <v>94</v>
      </c>
      <c r="E28" s="660">
        <v>88</v>
      </c>
      <c r="F28" s="660">
        <v>75</v>
      </c>
      <c r="G28" s="660">
        <v>88</v>
      </c>
      <c r="H28" s="660">
        <v>54</v>
      </c>
      <c r="I28" s="660">
        <v>63</v>
      </c>
      <c r="J28" s="660">
        <v>85</v>
      </c>
      <c r="K28" s="660">
        <v>73</v>
      </c>
      <c r="L28" s="409">
        <v>1150</v>
      </c>
      <c r="N28" s="11"/>
    </row>
    <row r="29" spans="1:14" ht="13">
      <c r="A29" s="104" t="s">
        <v>45</v>
      </c>
      <c r="B29" s="660">
        <v>85</v>
      </c>
      <c r="C29" s="660">
        <v>82</v>
      </c>
      <c r="D29" s="660">
        <v>93</v>
      </c>
      <c r="E29" s="660">
        <v>87</v>
      </c>
      <c r="F29" s="660">
        <v>72</v>
      </c>
      <c r="G29" s="660">
        <v>88</v>
      </c>
      <c r="H29" s="660">
        <v>54</v>
      </c>
      <c r="I29" s="660">
        <v>64</v>
      </c>
      <c r="J29" s="660">
        <v>86</v>
      </c>
      <c r="K29" s="660">
        <v>73</v>
      </c>
      <c r="L29" s="409">
        <v>1620</v>
      </c>
      <c r="N29" s="11"/>
    </row>
    <row r="30" spans="1:14" ht="13">
      <c r="A30" s="104" t="s">
        <v>46</v>
      </c>
      <c r="B30" s="660">
        <v>84</v>
      </c>
      <c r="C30" s="660">
        <v>85</v>
      </c>
      <c r="D30" s="660">
        <v>95</v>
      </c>
      <c r="E30" s="660">
        <v>90</v>
      </c>
      <c r="F30" s="660">
        <v>71</v>
      </c>
      <c r="G30" s="660">
        <v>88</v>
      </c>
      <c r="H30" s="660">
        <v>59</v>
      </c>
      <c r="I30" s="660">
        <v>71</v>
      </c>
      <c r="J30" s="660">
        <v>84</v>
      </c>
      <c r="K30" s="660">
        <v>76</v>
      </c>
      <c r="L30" s="409">
        <v>1420</v>
      </c>
      <c r="N30" s="11"/>
    </row>
    <row r="31" spans="1:14" ht="13">
      <c r="A31" s="104" t="s">
        <v>47</v>
      </c>
      <c r="B31" s="660">
        <v>83</v>
      </c>
      <c r="C31" s="660">
        <v>85</v>
      </c>
      <c r="D31" s="660">
        <v>93</v>
      </c>
      <c r="E31" s="660">
        <v>87</v>
      </c>
      <c r="F31" s="660">
        <v>70</v>
      </c>
      <c r="G31" s="660">
        <v>88</v>
      </c>
      <c r="H31" s="660">
        <v>59</v>
      </c>
      <c r="I31" s="660">
        <v>76</v>
      </c>
      <c r="J31" s="660">
        <v>80</v>
      </c>
      <c r="K31" s="660">
        <v>76</v>
      </c>
      <c r="L31" s="409">
        <v>1170</v>
      </c>
    </row>
    <row r="32" spans="1:14" ht="13">
      <c r="A32" s="104" t="s">
        <v>48</v>
      </c>
      <c r="B32" s="660">
        <v>84</v>
      </c>
      <c r="C32" s="660">
        <v>83</v>
      </c>
      <c r="D32" s="660">
        <v>94</v>
      </c>
      <c r="E32" s="660">
        <v>91</v>
      </c>
      <c r="F32" s="660">
        <v>72</v>
      </c>
      <c r="G32" s="660">
        <v>91</v>
      </c>
      <c r="H32" s="660">
        <v>62</v>
      </c>
      <c r="I32" s="660">
        <v>81</v>
      </c>
      <c r="J32" s="660">
        <v>82</v>
      </c>
      <c r="K32" s="660">
        <v>80</v>
      </c>
      <c r="L32" s="409">
        <v>900</v>
      </c>
    </row>
    <row r="33" spans="1:12" ht="13">
      <c r="A33" s="104" t="s">
        <v>49</v>
      </c>
      <c r="B33" s="660">
        <v>83</v>
      </c>
      <c r="C33" s="660">
        <v>83</v>
      </c>
      <c r="D33" s="660">
        <v>93</v>
      </c>
      <c r="E33" s="660">
        <v>89</v>
      </c>
      <c r="F33" s="660">
        <v>71</v>
      </c>
      <c r="G33" s="660">
        <v>89</v>
      </c>
      <c r="H33" s="660">
        <v>63</v>
      </c>
      <c r="I33" s="660">
        <v>84</v>
      </c>
      <c r="J33" s="660">
        <v>81</v>
      </c>
      <c r="K33" s="660">
        <v>79</v>
      </c>
      <c r="L33" s="409">
        <v>1280</v>
      </c>
    </row>
    <row r="34" spans="1:12" ht="13">
      <c r="A34" s="104" t="s">
        <v>50</v>
      </c>
      <c r="B34" s="660">
        <v>84</v>
      </c>
      <c r="C34" s="660">
        <v>85</v>
      </c>
      <c r="D34" s="660">
        <v>93</v>
      </c>
      <c r="E34" s="660">
        <v>90</v>
      </c>
      <c r="F34" s="660">
        <v>72</v>
      </c>
      <c r="G34" s="660">
        <v>92</v>
      </c>
      <c r="H34" s="660">
        <v>66</v>
      </c>
      <c r="I34" s="660">
        <v>87</v>
      </c>
      <c r="J34" s="660">
        <v>80</v>
      </c>
      <c r="K34" s="660">
        <v>81</v>
      </c>
      <c r="L34" s="409">
        <v>1760</v>
      </c>
    </row>
    <row r="35" spans="1:12" ht="13">
      <c r="A35" s="102" t="s">
        <v>231</v>
      </c>
      <c r="B35" s="659"/>
      <c r="C35" s="659"/>
      <c r="D35" s="659"/>
      <c r="E35" s="659"/>
      <c r="F35" s="659"/>
      <c r="G35" s="659"/>
      <c r="H35" s="659"/>
      <c r="I35" s="659"/>
      <c r="J35" s="659"/>
      <c r="K35" s="659"/>
      <c r="L35" s="145"/>
    </row>
    <row r="36" spans="1:12" ht="13">
      <c r="A36" s="146" t="s">
        <v>119</v>
      </c>
      <c r="B36" s="576">
        <v>84</v>
      </c>
      <c r="C36" s="576">
        <v>85</v>
      </c>
      <c r="D36" s="576">
        <v>94</v>
      </c>
      <c r="E36" s="576">
        <v>90</v>
      </c>
      <c r="F36" s="576">
        <v>72</v>
      </c>
      <c r="G36" s="576">
        <v>90</v>
      </c>
      <c r="H36" s="576">
        <v>63</v>
      </c>
      <c r="I36" s="576">
        <v>87</v>
      </c>
      <c r="J36" s="576">
        <v>80</v>
      </c>
      <c r="K36" s="576">
        <v>79</v>
      </c>
      <c r="L36" s="106">
        <v>6530</v>
      </c>
    </row>
    <row r="37" spans="1:12" ht="13">
      <c r="A37" s="146" t="s">
        <v>120</v>
      </c>
      <c r="B37" s="576">
        <v>83</v>
      </c>
      <c r="C37" s="576">
        <v>80</v>
      </c>
      <c r="D37" s="576">
        <v>93</v>
      </c>
      <c r="E37" s="576">
        <v>88</v>
      </c>
      <c r="F37" s="576">
        <v>71</v>
      </c>
      <c r="G37" s="576">
        <v>88</v>
      </c>
      <c r="H37" s="576">
        <v>55</v>
      </c>
      <c r="I37" s="576">
        <v>55</v>
      </c>
      <c r="J37" s="576">
        <v>87</v>
      </c>
      <c r="K37" s="576">
        <v>73</v>
      </c>
      <c r="L37" s="106">
        <v>3110</v>
      </c>
    </row>
    <row r="38" spans="1:12" ht="14.25" customHeight="1">
      <c r="A38" s="102" t="s">
        <v>232</v>
      </c>
      <c r="B38" s="659"/>
      <c r="C38" s="659"/>
      <c r="D38" s="659"/>
      <c r="E38" s="659"/>
      <c r="F38" s="659"/>
      <c r="G38" s="659"/>
      <c r="H38" s="659"/>
      <c r="I38" s="659"/>
      <c r="J38" s="659"/>
      <c r="K38" s="659"/>
      <c r="L38" s="145"/>
    </row>
    <row r="39" spans="1:12" ht="13">
      <c r="A39" s="146" t="s">
        <v>62</v>
      </c>
      <c r="B39" s="576">
        <v>82</v>
      </c>
      <c r="C39" s="576">
        <v>79</v>
      </c>
      <c r="D39" s="576">
        <v>93</v>
      </c>
      <c r="E39" s="576">
        <v>87</v>
      </c>
      <c r="F39" s="576">
        <v>72</v>
      </c>
      <c r="G39" s="576">
        <v>88</v>
      </c>
      <c r="H39" s="576">
        <v>53</v>
      </c>
      <c r="I39" s="576">
        <v>46</v>
      </c>
      <c r="J39" s="576">
        <v>89</v>
      </c>
      <c r="K39" s="576">
        <v>71</v>
      </c>
      <c r="L39" s="106">
        <v>2730</v>
      </c>
    </row>
    <row r="40" spans="1:12" ht="13.5" thickBot="1">
      <c r="A40" s="147" t="s">
        <v>233</v>
      </c>
      <c r="B40" s="578">
        <v>84</v>
      </c>
      <c r="C40" s="578">
        <v>85</v>
      </c>
      <c r="D40" s="578">
        <v>94</v>
      </c>
      <c r="E40" s="578">
        <v>90</v>
      </c>
      <c r="F40" s="578">
        <v>72</v>
      </c>
      <c r="G40" s="578">
        <v>90</v>
      </c>
      <c r="H40" s="578">
        <v>63</v>
      </c>
      <c r="I40" s="578">
        <v>86</v>
      </c>
      <c r="J40" s="578">
        <v>80</v>
      </c>
      <c r="K40" s="578">
        <v>79</v>
      </c>
      <c r="L40" s="105">
        <v>6910</v>
      </c>
    </row>
    <row r="41" spans="1:12" ht="11.25" customHeight="1">
      <c r="A41" s="1253" t="s">
        <v>848</v>
      </c>
      <c r="B41" s="1253"/>
      <c r="C41" s="1253"/>
      <c r="D41" s="1253"/>
      <c r="E41" s="1253"/>
      <c r="F41" s="1253"/>
      <c r="G41" s="1253"/>
      <c r="H41" s="1253"/>
      <c r="I41" s="1253"/>
    </row>
    <row r="42" spans="1:12" ht="12.75" customHeight="1">
      <c r="A42" s="1262"/>
      <c r="B42" s="1262"/>
      <c r="C42" s="1262"/>
      <c r="D42" s="1262"/>
      <c r="E42" s="1262"/>
      <c r="F42" s="1262"/>
      <c r="G42" s="1262"/>
      <c r="H42" s="1262"/>
      <c r="I42" s="1262"/>
    </row>
    <row r="43" spans="1:12" ht="27" customHeight="1"/>
    <row r="44" spans="1:12" ht="15.5">
      <c r="A44" s="756" t="s">
        <v>521</v>
      </c>
    </row>
    <row r="45" spans="1:12">
      <c r="A45" s="1261" t="s">
        <v>524</v>
      </c>
      <c r="B45" s="1261"/>
      <c r="C45" s="1261"/>
      <c r="D45" s="1261"/>
      <c r="E45" s="1261"/>
      <c r="F45" s="1261"/>
      <c r="G45" s="1261"/>
      <c r="H45" s="1261"/>
      <c r="I45" s="1261"/>
      <c r="J45" s="1261"/>
      <c r="K45" s="1261"/>
      <c r="L45" s="1261"/>
    </row>
    <row r="47" spans="1:12">
      <c r="A47" s="38"/>
    </row>
    <row r="48" spans="1:12" ht="15.5">
      <c r="A48" s="756" t="s">
        <v>522</v>
      </c>
    </row>
    <row r="49" spans="1:12">
      <c r="A49" s="1261" t="s">
        <v>525</v>
      </c>
      <c r="B49" s="1261"/>
      <c r="C49" s="1261"/>
      <c r="D49" s="1261"/>
      <c r="E49" s="1261"/>
      <c r="F49" s="1261"/>
      <c r="G49" s="1261"/>
      <c r="H49" s="1261"/>
      <c r="I49" s="1261"/>
      <c r="J49" s="1261"/>
      <c r="K49" s="1261"/>
      <c r="L49" s="1261"/>
    </row>
    <row r="51" spans="1:12">
      <c r="A51" s="38"/>
    </row>
    <row r="52" spans="1:12" ht="13">
      <c r="A52" s="70" t="s">
        <v>523</v>
      </c>
    </row>
    <row r="53" spans="1:12">
      <c r="A53" s="1261" t="s">
        <v>526</v>
      </c>
      <c r="B53" s="1261"/>
      <c r="C53" s="1261"/>
      <c r="D53" s="1261"/>
      <c r="E53" s="1261"/>
      <c r="F53" s="1261"/>
      <c r="G53" s="1261"/>
      <c r="H53" s="1261"/>
      <c r="I53" s="1261"/>
      <c r="J53" s="1261"/>
      <c r="K53" s="1261"/>
      <c r="L53" s="1261"/>
    </row>
  </sheetData>
  <mergeCells count="5">
    <mergeCell ref="A41:I41"/>
    <mergeCell ref="A45:L45"/>
    <mergeCell ref="A49:L49"/>
    <mergeCell ref="A53:L53"/>
    <mergeCell ref="A42:I42"/>
  </mergeCells>
  <pageMargins left="0.7" right="0.7" top="0.75" bottom="0.75" header="0.3" footer="0.3"/>
  <pageSetup paperSize="9" scale="6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C58"/>
  <sheetViews>
    <sheetView zoomScaleNormal="100" workbookViewId="0"/>
  </sheetViews>
  <sheetFormatPr defaultColWidth="9.1796875" defaultRowHeight="12.5"/>
  <cols>
    <col min="1" max="1" width="23.1796875" style="38" customWidth="1"/>
    <col min="2" max="6" width="13.1796875" style="38" customWidth="1"/>
    <col min="7" max="7" width="12.26953125" style="51" customWidth="1"/>
    <col min="8" max="8" width="12" style="38" customWidth="1"/>
    <col min="9" max="9" width="12.7265625" style="38" customWidth="1"/>
    <col min="10" max="14" width="9.1796875" style="38"/>
    <col min="15" max="17" width="11.453125" style="38" bestFit="1" customWidth="1"/>
    <col min="18" max="20" width="10.81640625" style="38" bestFit="1" customWidth="1"/>
    <col min="21" max="21" width="10.26953125" style="38" bestFit="1" customWidth="1"/>
    <col min="22" max="22" width="10.81640625" style="38" bestFit="1" customWidth="1"/>
    <col min="23" max="23" width="10.26953125" style="38" bestFit="1" customWidth="1"/>
    <col min="24" max="24" width="10.81640625" style="38" bestFit="1" customWidth="1"/>
    <col min="25" max="16384" width="9.1796875" style="38"/>
  </cols>
  <sheetData>
    <row r="1" spans="1:55" ht="19" thickBot="1">
      <c r="A1" s="757" t="s">
        <v>828</v>
      </c>
      <c r="B1" s="86"/>
      <c r="C1" s="86"/>
      <c r="D1" s="86"/>
      <c r="E1" s="86"/>
      <c r="F1" s="86"/>
      <c r="G1" s="148"/>
      <c r="H1" s="86"/>
    </row>
    <row r="2" spans="1:55" ht="13">
      <c r="A2" s="58"/>
      <c r="B2" s="85">
        <v>2009</v>
      </c>
      <c r="C2" s="85">
        <v>2010</v>
      </c>
      <c r="D2" s="85">
        <v>2011</v>
      </c>
      <c r="E2" s="85">
        <v>2012</v>
      </c>
      <c r="F2" s="85">
        <v>2013</v>
      </c>
      <c r="G2" s="149">
        <v>2014</v>
      </c>
      <c r="H2" s="149">
        <v>2015</v>
      </c>
      <c r="I2" s="75">
        <v>2016</v>
      </c>
      <c r="J2" s="75">
        <v>2017</v>
      </c>
      <c r="K2" s="151">
        <v>2018</v>
      </c>
      <c r="L2" s="151">
        <v>2019</v>
      </c>
    </row>
    <row r="3" spans="1:55" ht="13.5" customHeight="1">
      <c r="A3" s="60"/>
      <c r="B3" s="62"/>
      <c r="C3" s="62"/>
      <c r="D3" s="62"/>
      <c r="E3" s="62"/>
      <c r="F3" s="62"/>
      <c r="H3" s="169"/>
      <c r="J3" s="6"/>
      <c r="K3" s="367"/>
      <c r="L3" s="168" t="s">
        <v>376</v>
      </c>
      <c r="AP3" s="160"/>
      <c r="AQ3" s="160"/>
      <c r="AR3" s="160"/>
      <c r="AS3" s="160"/>
      <c r="AT3" s="160"/>
      <c r="AU3" s="160"/>
      <c r="AV3" s="160"/>
      <c r="AW3" s="160"/>
      <c r="AX3" s="160"/>
      <c r="AY3" s="160"/>
    </row>
    <row r="4" spans="1:55" ht="13">
      <c r="A4" s="38" t="s">
        <v>189</v>
      </c>
      <c r="B4" s="129">
        <v>46.9</v>
      </c>
      <c r="C4" s="129">
        <v>44.4</v>
      </c>
      <c r="D4" s="129">
        <v>43.4</v>
      </c>
      <c r="E4" s="129">
        <v>45.9</v>
      </c>
      <c r="F4" s="129">
        <v>46.7</v>
      </c>
      <c r="G4" s="51">
        <v>46.2</v>
      </c>
      <c r="H4" s="368" t="s">
        <v>20</v>
      </c>
      <c r="I4" s="160">
        <v>50</v>
      </c>
      <c r="J4" s="166" t="s">
        <v>20</v>
      </c>
      <c r="K4" s="160">
        <v>51</v>
      </c>
      <c r="L4" s="160">
        <v>53.4</v>
      </c>
      <c r="V4" s="160"/>
      <c r="X4" s="160"/>
      <c r="Y4" s="365"/>
      <c r="AP4" s="160"/>
      <c r="AQ4" s="160"/>
      <c r="AR4" s="160"/>
      <c r="AS4" s="160"/>
      <c r="AT4" s="160"/>
      <c r="AU4" s="160"/>
      <c r="AV4" s="160"/>
      <c r="AW4" s="160"/>
      <c r="AX4" s="160"/>
      <c r="AY4" s="160"/>
    </row>
    <row r="5" spans="1:55">
      <c r="A5" s="38" t="s">
        <v>158</v>
      </c>
      <c r="B5" s="129">
        <v>53.1</v>
      </c>
      <c r="C5" s="129">
        <v>55.6</v>
      </c>
      <c r="D5" s="129">
        <v>56.6</v>
      </c>
      <c r="E5" s="129">
        <v>54.1</v>
      </c>
      <c r="F5" s="129">
        <v>53.3</v>
      </c>
      <c r="G5" s="51">
        <v>53.8</v>
      </c>
      <c r="H5" s="368" t="s">
        <v>20</v>
      </c>
      <c r="I5" s="160">
        <v>50</v>
      </c>
      <c r="J5" s="166" t="s">
        <v>20</v>
      </c>
      <c r="K5" s="160">
        <v>49</v>
      </c>
      <c r="L5" s="160">
        <v>46.6</v>
      </c>
      <c r="V5" s="160"/>
      <c r="X5" s="160"/>
      <c r="Z5" s="160"/>
      <c r="AP5" s="160"/>
      <c r="AQ5" s="160"/>
      <c r="AR5" s="160"/>
      <c r="AS5" s="160"/>
      <c r="AT5" s="160"/>
      <c r="AU5" s="160"/>
      <c r="AV5" s="160"/>
      <c r="AW5" s="160"/>
      <c r="AX5" s="160"/>
    </row>
    <row r="6" spans="1:55" ht="13.5" customHeight="1" thickBot="1">
      <c r="A6" s="9" t="s">
        <v>11</v>
      </c>
      <c r="B6" s="154">
        <v>12510</v>
      </c>
      <c r="C6" s="154">
        <v>12420</v>
      </c>
      <c r="D6" s="154">
        <v>12880</v>
      </c>
      <c r="E6" s="154">
        <v>9890</v>
      </c>
      <c r="F6" s="154">
        <v>9920</v>
      </c>
      <c r="G6" s="105">
        <v>9790</v>
      </c>
      <c r="H6" s="167" t="s">
        <v>20</v>
      </c>
      <c r="I6" s="105">
        <v>9640</v>
      </c>
      <c r="J6" s="167" t="s">
        <v>20</v>
      </c>
      <c r="K6" s="105">
        <v>9690</v>
      </c>
      <c r="L6" s="105">
        <v>9760</v>
      </c>
      <c r="O6" s="372"/>
      <c r="P6" s="372"/>
      <c r="Q6" s="372"/>
      <c r="R6" s="372"/>
      <c r="S6" s="372"/>
      <c r="T6" s="372"/>
      <c r="U6" s="373"/>
      <c r="V6" s="372"/>
      <c r="W6" s="373"/>
      <c r="X6" s="372"/>
      <c r="Z6" s="365"/>
      <c r="AD6" s="365"/>
      <c r="AE6" s="365"/>
      <c r="AF6" s="365"/>
      <c r="AG6" s="365"/>
      <c r="AH6" s="365"/>
      <c r="AI6" s="365"/>
      <c r="AJ6" s="365"/>
      <c r="AK6" s="365"/>
      <c r="AL6" s="365"/>
      <c r="AM6" s="365"/>
      <c r="AP6" s="160"/>
      <c r="AQ6" s="160"/>
      <c r="AR6" s="160"/>
      <c r="AS6" s="160"/>
      <c r="AT6" s="160"/>
      <c r="AU6" s="160"/>
      <c r="AV6" s="160"/>
      <c r="AW6" s="160"/>
      <c r="AX6" s="160"/>
    </row>
    <row r="7" spans="1:55" ht="14.25" customHeight="1">
      <c r="A7" s="1265" t="s">
        <v>995</v>
      </c>
      <c r="B7" s="1265"/>
      <c r="C7" s="1265"/>
      <c r="D7" s="1265"/>
      <c r="E7" s="1265"/>
      <c r="F7" s="1265"/>
      <c r="G7" s="1265"/>
      <c r="H7" s="1265"/>
      <c r="I7" s="1265"/>
      <c r="J7" s="1265"/>
      <c r="K7" s="1265"/>
      <c r="AB7" s="96"/>
      <c r="AC7" s="96"/>
      <c r="AD7" s="96"/>
      <c r="AE7" s="96"/>
      <c r="AF7" s="96"/>
      <c r="AG7" s="96"/>
      <c r="AH7" s="96"/>
      <c r="AI7" s="96"/>
      <c r="AJ7" s="96"/>
      <c r="AK7" s="96"/>
      <c r="AN7" s="160"/>
    </row>
    <row r="8" spans="1:55">
      <c r="A8" s="1263" t="s">
        <v>827</v>
      </c>
      <c r="B8" s="1263"/>
      <c r="C8" s="1263"/>
      <c r="D8" s="1263"/>
      <c r="E8" s="1263"/>
      <c r="F8" s="1263"/>
      <c r="G8" s="1263"/>
      <c r="H8" s="1263"/>
      <c r="I8" s="758"/>
      <c r="J8" s="758"/>
      <c r="K8" s="758"/>
      <c r="AN8" s="160"/>
    </row>
    <row r="9" spans="1:55" ht="18" customHeight="1">
      <c r="A9" s="189"/>
      <c r="B9" s="95"/>
      <c r="C9" s="95"/>
      <c r="D9" s="95"/>
      <c r="E9" s="95"/>
      <c r="F9" s="95"/>
      <c r="G9" s="150"/>
      <c r="I9" s="95"/>
      <c r="AN9" s="160"/>
    </row>
    <row r="10" spans="1:55" ht="19" thickBot="1">
      <c r="A10" s="759" t="s">
        <v>945</v>
      </c>
      <c r="B10" s="86"/>
      <c r="C10" s="86"/>
      <c r="D10" s="86"/>
      <c r="E10" s="86"/>
      <c r="F10" s="86"/>
      <c r="G10" s="148"/>
      <c r="AN10" s="160"/>
    </row>
    <row r="11" spans="1:55" ht="15">
      <c r="A11" s="87"/>
      <c r="B11" s="75">
        <v>2009</v>
      </c>
      <c r="C11" s="75">
        <v>2010</v>
      </c>
      <c r="D11" s="75">
        <v>2011</v>
      </c>
      <c r="E11" s="75">
        <v>2012</v>
      </c>
      <c r="F11" s="75">
        <v>2013</v>
      </c>
      <c r="G11" s="151">
        <v>2014</v>
      </c>
      <c r="H11" s="75">
        <v>2015</v>
      </c>
      <c r="I11" s="75" t="s">
        <v>746</v>
      </c>
      <c r="J11" s="75">
        <v>2017</v>
      </c>
      <c r="K11" s="151">
        <v>2018</v>
      </c>
      <c r="L11" s="151">
        <v>2019</v>
      </c>
      <c r="AA11" s="70"/>
      <c r="AN11" s="160"/>
      <c r="AO11" s="160"/>
      <c r="AP11" s="160"/>
      <c r="AQ11" s="160"/>
      <c r="AR11" s="160"/>
      <c r="AS11" s="160"/>
      <c r="AT11" s="160"/>
      <c r="AU11" s="160"/>
      <c r="AV11" s="160"/>
      <c r="AW11" s="160"/>
      <c r="AX11" s="160"/>
      <c r="AY11" s="160"/>
      <c r="AZ11" s="160"/>
      <c r="BA11" s="160"/>
      <c r="BB11" s="160"/>
      <c r="BC11" s="160"/>
    </row>
    <row r="12" spans="1:55" ht="13.5" customHeight="1">
      <c r="A12" s="4" t="s">
        <v>457</v>
      </c>
      <c r="B12" s="3"/>
      <c r="C12" s="3"/>
      <c r="D12" s="3"/>
      <c r="E12" s="3"/>
      <c r="F12" s="3"/>
      <c r="H12" s="51"/>
      <c r="L12" s="93" t="s">
        <v>376</v>
      </c>
      <c r="AN12" s="160"/>
      <c r="AO12" s="160"/>
      <c r="AP12" s="160"/>
      <c r="AQ12" s="160"/>
      <c r="AR12" s="160"/>
      <c r="AS12" s="160"/>
      <c r="AT12" s="160"/>
      <c r="AU12" s="160"/>
      <c r="AV12" s="160"/>
      <c r="AW12" s="160"/>
      <c r="AX12" s="160"/>
      <c r="AY12" s="160"/>
      <c r="AZ12" s="160"/>
      <c r="BA12" s="160"/>
      <c r="BB12" s="160"/>
      <c r="BC12" s="160"/>
    </row>
    <row r="13" spans="1:55" ht="13.5" customHeight="1">
      <c r="A13" s="99" t="s">
        <v>438</v>
      </c>
      <c r="B13" s="64">
        <v>49.75</v>
      </c>
      <c r="C13" s="64">
        <v>50.89</v>
      </c>
      <c r="D13" s="64">
        <v>50.62</v>
      </c>
      <c r="E13" s="64">
        <v>49.39</v>
      </c>
      <c r="F13" s="64">
        <v>50.15</v>
      </c>
      <c r="G13" s="152">
        <v>49.62</v>
      </c>
      <c r="H13" s="129" t="s">
        <v>20</v>
      </c>
      <c r="I13" s="129">
        <v>43.7</v>
      </c>
      <c r="J13" s="129" t="s">
        <v>20</v>
      </c>
      <c r="K13" s="160">
        <v>43.9</v>
      </c>
      <c r="L13" s="160">
        <v>44.7</v>
      </c>
      <c r="O13" s="160"/>
      <c r="P13" s="160"/>
      <c r="Q13" s="160"/>
      <c r="R13" s="160"/>
      <c r="S13" s="160"/>
      <c r="T13" s="160"/>
      <c r="U13" s="160"/>
      <c r="V13" s="160"/>
      <c r="W13" s="160"/>
      <c r="X13" s="160"/>
      <c r="AN13" s="160"/>
      <c r="AO13" s="160"/>
      <c r="AP13" s="160"/>
      <c r="AQ13" s="160"/>
      <c r="AR13" s="160"/>
      <c r="AS13" s="160"/>
      <c r="AT13" s="160"/>
      <c r="AU13" s="160"/>
      <c r="AV13" s="160"/>
      <c r="AW13" s="160"/>
      <c r="AX13" s="160"/>
      <c r="AY13" s="160"/>
      <c r="AZ13" s="160"/>
      <c r="BA13" s="160"/>
      <c r="BB13" s="160"/>
      <c r="BC13" s="160"/>
    </row>
    <row r="14" spans="1:55">
      <c r="A14" s="99" t="s">
        <v>439</v>
      </c>
      <c r="B14" s="61">
        <v>25.13</v>
      </c>
      <c r="C14" s="61">
        <v>23.78</v>
      </c>
      <c r="D14" s="61">
        <v>24.29</v>
      </c>
      <c r="E14" s="61">
        <v>24.94</v>
      </c>
      <c r="F14" s="61">
        <v>23.55</v>
      </c>
      <c r="G14" s="152">
        <v>24.23</v>
      </c>
      <c r="H14" s="129" t="s">
        <v>20</v>
      </c>
      <c r="I14" s="129">
        <v>26.1</v>
      </c>
      <c r="J14" s="129" t="s">
        <v>20</v>
      </c>
      <c r="K14" s="160">
        <v>24.5</v>
      </c>
      <c r="L14" s="160">
        <v>24.1</v>
      </c>
      <c r="O14" s="160"/>
      <c r="P14" s="160"/>
      <c r="Q14" s="160"/>
      <c r="R14" s="160"/>
      <c r="S14" s="160"/>
      <c r="T14" s="160"/>
      <c r="U14" s="160"/>
      <c r="V14" s="160"/>
      <c r="W14" s="160"/>
      <c r="X14" s="160"/>
      <c r="AN14" s="160"/>
      <c r="AO14" s="160"/>
      <c r="AP14" s="160"/>
      <c r="AQ14" s="160"/>
      <c r="AR14" s="160"/>
      <c r="AS14" s="160"/>
      <c r="AT14" s="160"/>
      <c r="AU14" s="160"/>
      <c r="AV14" s="160"/>
      <c r="AW14" s="160"/>
      <c r="AX14" s="160"/>
      <c r="AY14" s="160"/>
      <c r="AZ14" s="160"/>
      <c r="BA14" s="160"/>
      <c r="BB14" s="160"/>
      <c r="BC14" s="160"/>
    </row>
    <row r="15" spans="1:55">
      <c r="A15" s="99" t="s">
        <v>440</v>
      </c>
      <c r="B15" s="61">
        <v>11.36</v>
      </c>
      <c r="C15" s="61">
        <v>10.82</v>
      </c>
      <c r="D15" s="61">
        <v>10.35</v>
      </c>
      <c r="E15" s="61">
        <v>11.52</v>
      </c>
      <c r="F15" s="61">
        <v>12.15</v>
      </c>
      <c r="G15" s="152">
        <v>10.98</v>
      </c>
      <c r="H15" s="129" t="s">
        <v>20</v>
      </c>
      <c r="I15" s="129">
        <v>12.6</v>
      </c>
      <c r="J15" s="129" t="s">
        <v>20</v>
      </c>
      <c r="K15" s="160">
        <v>11.9</v>
      </c>
      <c r="L15" s="152">
        <v>13.8</v>
      </c>
      <c r="O15" s="160"/>
      <c r="P15" s="160"/>
      <c r="Q15" s="160"/>
      <c r="R15" s="160"/>
      <c r="S15" s="160"/>
      <c r="T15" s="160"/>
      <c r="U15" s="160"/>
      <c r="V15" s="160"/>
      <c r="W15" s="160"/>
      <c r="X15" s="160"/>
      <c r="AN15" s="160"/>
      <c r="AO15" s="160"/>
      <c r="AP15" s="160"/>
      <c r="AQ15" s="160"/>
      <c r="AR15" s="160"/>
      <c r="AS15" s="160"/>
      <c r="AT15" s="160"/>
      <c r="AU15" s="160"/>
      <c r="AV15" s="160"/>
      <c r="AW15" s="160"/>
      <c r="AX15" s="160"/>
      <c r="AY15" s="160"/>
      <c r="AZ15" s="160"/>
      <c r="BA15" s="160"/>
      <c r="BB15" s="160"/>
      <c r="BC15" s="160"/>
    </row>
    <row r="16" spans="1:55">
      <c r="A16" s="99" t="s">
        <v>441</v>
      </c>
      <c r="B16" s="61">
        <v>6.1</v>
      </c>
      <c r="C16" s="61">
        <v>5.57</v>
      </c>
      <c r="D16" s="61">
        <v>5.63</v>
      </c>
      <c r="E16" s="61">
        <v>6.16</v>
      </c>
      <c r="F16" s="61">
        <v>5.93</v>
      </c>
      <c r="G16" s="152">
        <v>5.94</v>
      </c>
      <c r="H16" s="129" t="s">
        <v>20</v>
      </c>
      <c r="I16" s="129">
        <v>7.7</v>
      </c>
      <c r="J16" s="129" t="s">
        <v>20</v>
      </c>
      <c r="K16" s="160">
        <v>7.2</v>
      </c>
      <c r="L16" s="160">
        <v>6.5</v>
      </c>
      <c r="O16" s="160"/>
      <c r="P16" s="160"/>
      <c r="Q16" s="160"/>
      <c r="R16" s="160"/>
      <c r="S16" s="160"/>
      <c r="T16" s="160"/>
      <c r="U16" s="160"/>
      <c r="V16" s="160"/>
      <c r="W16" s="160"/>
      <c r="X16" s="160"/>
      <c r="AN16" s="160"/>
      <c r="AO16" s="160"/>
      <c r="AP16" s="160"/>
      <c r="AQ16" s="160"/>
      <c r="AR16" s="160"/>
      <c r="AS16" s="160"/>
      <c r="AT16" s="160"/>
      <c r="AU16" s="160"/>
      <c r="AV16" s="160"/>
      <c r="AW16" s="160"/>
      <c r="AX16" s="160"/>
      <c r="AY16" s="160"/>
      <c r="AZ16" s="160"/>
      <c r="BA16" s="160"/>
      <c r="BB16" s="160"/>
      <c r="BC16" s="160"/>
    </row>
    <row r="17" spans="1:55">
      <c r="A17" s="99" t="s">
        <v>442</v>
      </c>
      <c r="B17" s="61">
        <v>4.43</v>
      </c>
      <c r="C17" s="61">
        <v>5</v>
      </c>
      <c r="D17" s="61">
        <v>5.08</v>
      </c>
      <c r="E17" s="61">
        <v>5.08</v>
      </c>
      <c r="F17" s="61">
        <v>5.12</v>
      </c>
      <c r="G17" s="152">
        <v>5.33</v>
      </c>
      <c r="H17" s="129" t="s">
        <v>20</v>
      </c>
      <c r="I17" s="129">
        <v>5.8</v>
      </c>
      <c r="J17" s="129" t="s">
        <v>20</v>
      </c>
      <c r="K17" s="160">
        <v>6.8</v>
      </c>
      <c r="L17" s="160">
        <v>6.8</v>
      </c>
      <c r="O17" s="160"/>
      <c r="P17" s="160"/>
      <c r="Q17" s="160"/>
      <c r="R17" s="160"/>
      <c r="S17" s="160"/>
      <c r="T17" s="160"/>
      <c r="U17" s="160"/>
      <c r="V17" s="160"/>
      <c r="W17" s="160"/>
      <c r="X17" s="160"/>
      <c r="AN17" s="160"/>
      <c r="AO17" s="160"/>
      <c r="AP17" s="160"/>
      <c r="AQ17" s="160"/>
      <c r="AR17" s="160"/>
      <c r="AS17" s="160"/>
      <c r="AT17" s="160"/>
      <c r="AU17" s="160"/>
      <c r="AV17" s="160"/>
      <c r="AW17" s="160"/>
      <c r="AX17" s="160"/>
      <c r="AY17" s="160"/>
      <c r="AZ17" s="160"/>
      <c r="BA17" s="160"/>
      <c r="BB17" s="160"/>
      <c r="BC17" s="160"/>
    </row>
    <row r="18" spans="1:55">
      <c r="A18" s="99" t="s">
        <v>443</v>
      </c>
      <c r="B18" s="61">
        <v>2.31</v>
      </c>
      <c r="C18" s="61">
        <v>2.75</v>
      </c>
      <c r="D18" s="61">
        <v>3.14</v>
      </c>
      <c r="E18" s="61">
        <v>2.0299999999999998</v>
      </c>
      <c r="F18" s="61">
        <v>2.23</v>
      </c>
      <c r="G18" s="152">
        <v>2.85</v>
      </c>
      <c r="H18" s="129" t="s">
        <v>20</v>
      </c>
      <c r="I18" s="129">
        <v>3.1</v>
      </c>
      <c r="J18" s="129" t="s">
        <v>20</v>
      </c>
      <c r="K18" s="160">
        <v>4</v>
      </c>
      <c r="L18" s="160">
        <v>2.7</v>
      </c>
      <c r="O18" s="160"/>
      <c r="P18" s="160"/>
      <c r="Q18" s="160"/>
      <c r="R18" s="160"/>
      <c r="S18" s="160"/>
      <c r="T18" s="160"/>
      <c r="U18" s="160"/>
      <c r="V18" s="160"/>
      <c r="W18" s="160"/>
      <c r="X18" s="160"/>
      <c r="AN18" s="160"/>
      <c r="AO18" s="160"/>
      <c r="AP18" s="160"/>
      <c r="AQ18" s="160"/>
      <c r="AR18" s="160"/>
      <c r="AS18" s="160"/>
      <c r="AT18" s="160"/>
      <c r="AU18" s="160"/>
      <c r="AV18" s="160"/>
      <c r="AW18" s="160"/>
      <c r="AX18" s="160"/>
      <c r="AY18" s="160"/>
      <c r="AZ18" s="160"/>
      <c r="BA18" s="160"/>
      <c r="BB18" s="160"/>
      <c r="BC18" s="160"/>
    </row>
    <row r="19" spans="1:55">
      <c r="A19" s="99" t="s">
        <v>444</v>
      </c>
      <c r="B19" s="61">
        <v>0.91</v>
      </c>
      <c r="C19" s="61">
        <v>1.19</v>
      </c>
      <c r="D19" s="61">
        <v>0.9</v>
      </c>
      <c r="E19" s="61">
        <v>0.88</v>
      </c>
      <c r="F19" s="61">
        <v>0.86</v>
      </c>
      <c r="G19" s="152">
        <v>1.06</v>
      </c>
      <c r="H19" s="129" t="s">
        <v>20</v>
      </c>
      <c r="I19" s="129">
        <v>1.1000000000000001</v>
      </c>
      <c r="J19" s="129" t="s">
        <v>20</v>
      </c>
      <c r="K19" s="160">
        <v>1.7</v>
      </c>
      <c r="L19" s="160">
        <v>1.5</v>
      </c>
      <c r="O19" s="160"/>
      <c r="P19" s="160"/>
      <c r="Q19" s="160"/>
      <c r="R19" s="160"/>
      <c r="S19" s="160"/>
      <c r="T19" s="160"/>
      <c r="U19" s="160"/>
      <c r="V19" s="160"/>
      <c r="W19" s="160"/>
      <c r="X19" s="160"/>
      <c r="AN19" s="160"/>
      <c r="AO19" s="160"/>
      <c r="AP19" s="160"/>
      <c r="AQ19" s="160"/>
      <c r="AR19" s="160"/>
      <c r="AS19" s="160"/>
      <c r="AT19" s="160"/>
      <c r="AU19" s="160"/>
      <c r="AV19" s="160"/>
      <c r="AW19" s="160"/>
      <c r="AX19" s="160"/>
      <c r="AY19" s="160"/>
      <c r="AZ19" s="160"/>
      <c r="BA19" s="160"/>
      <c r="BB19" s="160"/>
      <c r="BC19" s="160"/>
    </row>
    <row r="20" spans="1:55">
      <c r="A20" s="99"/>
      <c r="B20" s="61"/>
      <c r="C20" s="61"/>
      <c r="D20" s="61"/>
      <c r="E20" s="61"/>
      <c r="F20" s="61"/>
      <c r="G20" s="152"/>
      <c r="H20" s="129"/>
      <c r="I20" s="94"/>
      <c r="J20" s="129"/>
      <c r="AN20" s="160"/>
      <c r="AO20" s="160"/>
      <c r="AP20" s="160"/>
      <c r="AQ20" s="160"/>
      <c r="AR20" s="160"/>
      <c r="AS20" s="160"/>
      <c r="AT20" s="160"/>
      <c r="AU20" s="160"/>
      <c r="AV20" s="160"/>
      <c r="AW20" s="160"/>
      <c r="AX20" s="160"/>
      <c r="AY20" s="160"/>
      <c r="AZ20" s="160"/>
      <c r="BA20" s="160"/>
      <c r="BB20" s="160"/>
      <c r="BC20" s="160"/>
    </row>
    <row r="21" spans="1:55">
      <c r="A21" s="99" t="s">
        <v>460</v>
      </c>
      <c r="B21" s="410">
        <v>2</v>
      </c>
      <c r="C21" s="410">
        <v>2</v>
      </c>
      <c r="D21" s="410">
        <v>2</v>
      </c>
      <c r="E21" s="410">
        <v>2</v>
      </c>
      <c r="F21" s="410">
        <v>2</v>
      </c>
      <c r="G21" s="155">
        <v>2</v>
      </c>
      <c r="H21" s="164" t="s">
        <v>20</v>
      </c>
      <c r="I21" s="164">
        <v>2</v>
      </c>
      <c r="J21" s="129" t="s">
        <v>20</v>
      </c>
      <c r="K21" s="38">
        <v>2</v>
      </c>
      <c r="L21" s="38">
        <v>2</v>
      </c>
      <c r="AN21" s="160"/>
      <c r="AO21" s="160"/>
      <c r="AP21" s="160"/>
      <c r="AQ21" s="160"/>
      <c r="AR21" s="160"/>
      <c r="AS21" s="160"/>
      <c r="AT21" s="160"/>
      <c r="AU21" s="160"/>
      <c r="AV21" s="160"/>
      <c r="AW21" s="160"/>
      <c r="AX21" s="160"/>
      <c r="AY21" s="160"/>
      <c r="AZ21" s="160"/>
      <c r="BA21" s="160"/>
      <c r="BB21" s="160"/>
      <c r="BC21" s="160"/>
    </row>
    <row r="22" spans="1:55">
      <c r="A22" s="99" t="s">
        <v>461</v>
      </c>
      <c r="B22" s="410">
        <v>2</v>
      </c>
      <c r="C22" s="410">
        <v>2</v>
      </c>
      <c r="D22" s="410">
        <v>2</v>
      </c>
      <c r="E22" s="410">
        <v>2</v>
      </c>
      <c r="F22" s="410">
        <v>2</v>
      </c>
      <c r="G22" s="155">
        <v>2</v>
      </c>
      <c r="H22" s="164" t="s">
        <v>20</v>
      </c>
      <c r="I22" s="164">
        <v>2</v>
      </c>
      <c r="J22" s="129" t="s">
        <v>20</v>
      </c>
      <c r="K22" s="38">
        <v>2</v>
      </c>
      <c r="L22" s="38">
        <v>2</v>
      </c>
      <c r="AN22" s="160"/>
      <c r="AO22" s="160"/>
      <c r="AP22" s="160"/>
      <c r="AQ22" s="160"/>
      <c r="AR22" s="160"/>
      <c r="AS22" s="160"/>
      <c r="AT22" s="160"/>
      <c r="AU22" s="160"/>
      <c r="AV22" s="160"/>
      <c r="AW22" s="160"/>
      <c r="AX22" s="160"/>
      <c r="AY22" s="160"/>
      <c r="AZ22" s="160"/>
      <c r="BA22" s="160"/>
      <c r="BB22" s="160"/>
      <c r="BC22" s="160"/>
    </row>
    <row r="23" spans="1:55">
      <c r="A23" s="99" t="s">
        <v>19</v>
      </c>
      <c r="B23" s="410">
        <v>3</v>
      </c>
      <c r="C23" s="410">
        <v>2</v>
      </c>
      <c r="D23" s="410">
        <v>2</v>
      </c>
      <c r="E23" s="410">
        <v>3</v>
      </c>
      <c r="F23" s="410">
        <v>2</v>
      </c>
      <c r="G23" s="155">
        <v>3</v>
      </c>
      <c r="H23" s="164" t="s">
        <v>20</v>
      </c>
      <c r="I23" s="164">
        <v>4</v>
      </c>
      <c r="J23" s="129" t="s">
        <v>20</v>
      </c>
      <c r="K23" s="38">
        <v>4</v>
      </c>
      <c r="L23" s="38">
        <v>4</v>
      </c>
      <c r="AN23" s="160"/>
      <c r="AO23" s="160"/>
      <c r="AP23" s="160"/>
      <c r="AQ23" s="160"/>
      <c r="AR23" s="160"/>
      <c r="AS23" s="160"/>
      <c r="AT23" s="160"/>
      <c r="AU23" s="160"/>
      <c r="AV23" s="160"/>
      <c r="AW23" s="160"/>
      <c r="AX23" s="160"/>
      <c r="AY23" s="160"/>
      <c r="AZ23" s="160"/>
      <c r="BA23" s="160"/>
      <c r="BB23" s="160"/>
      <c r="BC23" s="160"/>
    </row>
    <row r="24" spans="1:55">
      <c r="A24" s="99" t="s">
        <v>462</v>
      </c>
      <c r="B24" s="410">
        <v>5</v>
      </c>
      <c r="C24" s="410">
        <v>5</v>
      </c>
      <c r="D24" s="410">
        <v>5</v>
      </c>
      <c r="E24" s="410">
        <v>6</v>
      </c>
      <c r="F24" s="410">
        <v>6</v>
      </c>
      <c r="G24" s="155">
        <v>6</v>
      </c>
      <c r="H24" s="164" t="s">
        <v>20</v>
      </c>
      <c r="I24" s="164">
        <v>6</v>
      </c>
      <c r="J24" s="129" t="s">
        <v>20</v>
      </c>
      <c r="K24" s="38">
        <v>6</v>
      </c>
      <c r="L24" s="38">
        <v>6</v>
      </c>
      <c r="AN24" s="160"/>
      <c r="AO24" s="160"/>
      <c r="AP24" s="160"/>
      <c r="AQ24" s="160"/>
      <c r="AR24" s="160"/>
      <c r="AS24" s="160"/>
      <c r="AT24" s="160"/>
      <c r="AU24" s="160"/>
      <c r="AV24" s="160"/>
      <c r="AW24" s="160"/>
      <c r="AX24" s="160"/>
      <c r="AY24" s="160"/>
      <c r="AZ24" s="160"/>
      <c r="BA24" s="160"/>
      <c r="BB24" s="160"/>
      <c r="BC24" s="160"/>
    </row>
    <row r="25" spans="1:55">
      <c r="A25" s="99" t="s">
        <v>463</v>
      </c>
      <c r="B25" s="410">
        <v>8</v>
      </c>
      <c r="C25" s="410">
        <v>8</v>
      </c>
      <c r="D25" s="410">
        <v>8</v>
      </c>
      <c r="E25" s="410">
        <v>8</v>
      </c>
      <c r="F25" s="410">
        <v>8</v>
      </c>
      <c r="G25" s="155">
        <v>8</v>
      </c>
      <c r="H25" s="164" t="s">
        <v>20</v>
      </c>
      <c r="I25" s="164">
        <v>8</v>
      </c>
      <c r="J25" s="129" t="s">
        <v>20</v>
      </c>
      <c r="K25" s="38">
        <v>10</v>
      </c>
      <c r="L25" s="38">
        <v>10</v>
      </c>
      <c r="AN25" s="160"/>
      <c r="AO25" s="160"/>
      <c r="AP25" s="160"/>
      <c r="AQ25" s="160"/>
      <c r="AR25" s="160"/>
      <c r="AS25" s="160"/>
      <c r="AT25" s="160"/>
      <c r="AU25" s="160"/>
      <c r="AV25" s="160"/>
      <c r="AW25" s="160"/>
      <c r="AX25" s="160"/>
      <c r="AY25" s="160"/>
      <c r="AZ25" s="160"/>
      <c r="BA25" s="160"/>
      <c r="BB25" s="160"/>
      <c r="BC25" s="160"/>
    </row>
    <row r="26" spans="1:55">
      <c r="A26" s="99" t="s">
        <v>465</v>
      </c>
      <c r="B26" s="61">
        <v>4.17</v>
      </c>
      <c r="C26" s="61">
        <v>20.84</v>
      </c>
      <c r="D26" s="61">
        <v>4.29</v>
      </c>
      <c r="E26" s="61">
        <v>4.22</v>
      </c>
      <c r="F26" s="61">
        <v>4.2699999999999996</v>
      </c>
      <c r="G26" s="152">
        <v>4.38</v>
      </c>
      <c r="H26" s="129" t="s">
        <v>20</v>
      </c>
      <c r="I26" s="129">
        <v>4.7</v>
      </c>
      <c r="J26" s="129" t="s">
        <v>20</v>
      </c>
      <c r="K26" s="160">
        <v>5</v>
      </c>
      <c r="L26" s="160">
        <v>4.8</v>
      </c>
      <c r="X26" s="160"/>
      <c r="AN26" s="160"/>
      <c r="AO26" s="160"/>
      <c r="AP26" s="160"/>
      <c r="AQ26" s="160"/>
      <c r="AR26" s="160"/>
      <c r="AS26" s="160"/>
      <c r="AT26" s="160"/>
      <c r="AU26" s="160"/>
      <c r="AV26" s="160"/>
      <c r="AW26" s="160"/>
      <c r="AX26" s="160"/>
      <c r="AY26" s="160"/>
      <c r="AZ26" s="160"/>
      <c r="BA26" s="160"/>
      <c r="BB26" s="160"/>
      <c r="BC26" s="160"/>
    </row>
    <row r="27" spans="1:55">
      <c r="A27" s="99"/>
      <c r="B27" s="61"/>
      <c r="C27" s="61"/>
      <c r="D27" s="61"/>
      <c r="E27" s="61"/>
      <c r="F27" s="61"/>
      <c r="G27" s="152"/>
      <c r="H27" s="129"/>
      <c r="I27" s="94"/>
      <c r="J27" s="129"/>
      <c r="AN27" s="160"/>
      <c r="AO27" s="160"/>
      <c r="AP27" s="160"/>
      <c r="AQ27" s="160"/>
      <c r="AR27" s="160"/>
      <c r="AS27" s="160"/>
      <c r="AT27" s="160"/>
      <c r="AU27" s="160"/>
      <c r="AV27" s="160"/>
      <c r="AW27" s="160"/>
      <c r="AX27" s="160"/>
      <c r="AY27" s="160"/>
      <c r="AZ27" s="160"/>
      <c r="BA27" s="160"/>
      <c r="BB27" s="160"/>
      <c r="BC27" s="160"/>
    </row>
    <row r="28" spans="1:55" ht="13">
      <c r="A28" s="2" t="s">
        <v>464</v>
      </c>
      <c r="B28" s="59"/>
      <c r="C28" s="59"/>
      <c r="D28" s="59"/>
      <c r="E28" s="59"/>
      <c r="F28" s="59"/>
      <c r="G28" s="152"/>
      <c r="H28" s="129"/>
      <c r="I28" s="94"/>
      <c r="J28" s="129"/>
      <c r="AN28" s="160"/>
      <c r="AO28" s="160"/>
      <c r="AP28" s="160"/>
      <c r="AQ28" s="160"/>
      <c r="AR28" s="160"/>
      <c r="AS28" s="160"/>
      <c r="AT28" s="160"/>
      <c r="AU28" s="160"/>
      <c r="AV28" s="160"/>
      <c r="AW28" s="160"/>
      <c r="AX28" s="160"/>
      <c r="AY28" s="160"/>
      <c r="AZ28" s="160"/>
      <c r="BA28" s="160"/>
      <c r="BB28" s="160"/>
      <c r="BC28" s="160"/>
    </row>
    <row r="29" spans="1:55" ht="13.5" customHeight="1">
      <c r="A29" s="66" t="s">
        <v>451</v>
      </c>
      <c r="B29" s="36"/>
      <c r="C29" s="36"/>
      <c r="D29" s="36"/>
      <c r="E29" s="36"/>
      <c r="F29" s="36"/>
      <c r="G29" s="152"/>
      <c r="H29" s="129"/>
      <c r="I29" s="94"/>
      <c r="J29" s="129"/>
      <c r="AN29" s="160"/>
      <c r="AO29" s="160"/>
      <c r="AP29" s="160"/>
      <c r="AQ29" s="160"/>
      <c r="AR29" s="160"/>
      <c r="AS29" s="160"/>
      <c r="AT29" s="160"/>
      <c r="AU29" s="160"/>
      <c r="AV29" s="160"/>
      <c r="AW29" s="160"/>
      <c r="AX29" s="160"/>
      <c r="AY29" s="160"/>
      <c r="AZ29" s="160"/>
      <c r="BA29" s="160"/>
      <c r="BB29" s="160"/>
      <c r="BC29" s="160"/>
    </row>
    <row r="30" spans="1:55" ht="13.5" customHeight="1">
      <c r="A30" s="67">
        <v>0</v>
      </c>
      <c r="B30" s="702">
        <v>93</v>
      </c>
      <c r="C30" s="702">
        <v>94</v>
      </c>
      <c r="D30" s="702">
        <v>96</v>
      </c>
      <c r="E30" s="702">
        <v>94</v>
      </c>
      <c r="F30" s="702">
        <v>94</v>
      </c>
      <c r="G30" s="703">
        <v>95</v>
      </c>
      <c r="H30" s="129" t="s">
        <v>20</v>
      </c>
      <c r="I30" s="38">
        <v>95</v>
      </c>
      <c r="J30" s="129" t="s">
        <v>20</v>
      </c>
      <c r="K30" s="38">
        <v>93</v>
      </c>
      <c r="L30" s="38">
        <v>96</v>
      </c>
      <c r="AN30" s="160"/>
      <c r="AO30" s="160"/>
      <c r="AP30" s="160"/>
      <c r="AQ30" s="160"/>
      <c r="AR30" s="160"/>
      <c r="AS30" s="160"/>
      <c r="AT30" s="160"/>
      <c r="AU30" s="160"/>
      <c r="AV30" s="160"/>
      <c r="AW30" s="160"/>
      <c r="AX30" s="160"/>
      <c r="AY30" s="160"/>
      <c r="AZ30" s="160"/>
      <c r="BA30" s="160"/>
      <c r="BB30" s="160"/>
      <c r="BC30" s="160"/>
    </row>
    <row r="31" spans="1:55" ht="13.5" customHeight="1">
      <c r="A31" s="67" t="s">
        <v>438</v>
      </c>
      <c r="B31" s="702">
        <v>5</v>
      </c>
      <c r="C31" s="702">
        <v>5</v>
      </c>
      <c r="D31" s="702">
        <v>3</v>
      </c>
      <c r="E31" s="702">
        <v>4</v>
      </c>
      <c r="F31" s="702">
        <v>4</v>
      </c>
      <c r="G31" s="703">
        <v>3</v>
      </c>
      <c r="H31" s="129" t="s">
        <v>20</v>
      </c>
      <c r="I31" s="38">
        <v>3</v>
      </c>
      <c r="J31" s="129" t="s">
        <v>20</v>
      </c>
      <c r="K31" s="38">
        <v>4</v>
      </c>
      <c r="L31" s="38">
        <v>3</v>
      </c>
      <c r="AN31" s="160"/>
      <c r="AO31" s="160"/>
      <c r="AP31" s="160"/>
      <c r="AQ31" s="160"/>
      <c r="AR31" s="160"/>
      <c r="AS31" s="160"/>
      <c r="AT31" s="160"/>
      <c r="AU31" s="160"/>
      <c r="AV31" s="160"/>
      <c r="AW31" s="160"/>
      <c r="AX31" s="160"/>
      <c r="AY31" s="160"/>
      <c r="AZ31" s="160"/>
      <c r="BA31" s="160"/>
      <c r="BB31" s="160"/>
      <c r="BC31" s="160"/>
    </row>
    <row r="32" spans="1:55">
      <c r="A32" s="67" t="s">
        <v>439</v>
      </c>
      <c r="B32" s="702">
        <v>1</v>
      </c>
      <c r="C32" s="702">
        <v>1</v>
      </c>
      <c r="D32" s="702">
        <v>1</v>
      </c>
      <c r="E32" s="702">
        <v>1</v>
      </c>
      <c r="F32" s="702">
        <v>1</v>
      </c>
      <c r="G32" s="703">
        <v>1</v>
      </c>
      <c r="H32" s="129" t="s">
        <v>20</v>
      </c>
      <c r="I32" s="38">
        <v>1</v>
      </c>
      <c r="J32" s="129" t="s">
        <v>20</v>
      </c>
      <c r="K32" s="38">
        <v>1</v>
      </c>
      <c r="L32" s="38">
        <v>1</v>
      </c>
      <c r="AN32" s="160"/>
      <c r="AO32" s="160"/>
      <c r="AP32" s="160"/>
      <c r="AQ32" s="160"/>
      <c r="AR32" s="160"/>
      <c r="AS32" s="160"/>
      <c r="AT32" s="160"/>
      <c r="AU32" s="160"/>
      <c r="AV32" s="160"/>
      <c r="AW32" s="160"/>
      <c r="AX32" s="160"/>
      <c r="AY32" s="160"/>
      <c r="AZ32" s="160"/>
      <c r="BA32" s="160"/>
      <c r="BB32" s="160"/>
      <c r="BC32" s="160"/>
    </row>
    <row r="33" spans="1:55">
      <c r="A33" s="67" t="s">
        <v>766</v>
      </c>
      <c r="B33" s="702">
        <v>1</v>
      </c>
      <c r="C33" s="702">
        <v>0</v>
      </c>
      <c r="D33" s="702">
        <v>0</v>
      </c>
      <c r="E33" s="702">
        <v>0</v>
      </c>
      <c r="F33" s="702">
        <v>1</v>
      </c>
      <c r="G33" s="703">
        <v>0</v>
      </c>
      <c r="H33" s="129" t="s">
        <v>20</v>
      </c>
      <c r="I33" s="38">
        <v>1</v>
      </c>
      <c r="J33" s="129" t="s">
        <v>20</v>
      </c>
      <c r="K33" s="38">
        <v>1</v>
      </c>
      <c r="L33" s="38">
        <v>1</v>
      </c>
      <c r="AN33" s="160"/>
      <c r="AO33" s="160"/>
      <c r="AP33" s="160"/>
      <c r="AQ33" s="160"/>
      <c r="AR33" s="160"/>
      <c r="AS33" s="160"/>
      <c r="AT33" s="160"/>
      <c r="AU33" s="160"/>
      <c r="AV33" s="160"/>
      <c r="AW33" s="160"/>
      <c r="AX33" s="160"/>
      <c r="AY33" s="160"/>
      <c r="AZ33" s="160"/>
      <c r="BA33" s="160"/>
      <c r="BB33" s="160"/>
      <c r="BC33" s="160"/>
    </row>
    <row r="34" spans="1:55">
      <c r="A34" s="67" t="s">
        <v>767</v>
      </c>
      <c r="B34" s="702">
        <v>0</v>
      </c>
      <c r="C34" s="702">
        <v>0</v>
      </c>
      <c r="D34" s="702">
        <v>0</v>
      </c>
      <c r="E34" s="702">
        <v>0</v>
      </c>
      <c r="F34" s="702">
        <v>0</v>
      </c>
      <c r="G34" s="703">
        <v>0</v>
      </c>
      <c r="H34" s="129" t="s">
        <v>20</v>
      </c>
      <c r="I34" s="38">
        <v>0</v>
      </c>
      <c r="J34" s="129" t="s">
        <v>20</v>
      </c>
      <c r="K34" s="38">
        <v>1</v>
      </c>
      <c r="L34" s="51">
        <v>1</v>
      </c>
      <c r="AN34" s="160"/>
      <c r="AO34" s="160"/>
      <c r="AP34" s="160"/>
      <c r="AQ34" s="160"/>
      <c r="AR34" s="160"/>
      <c r="AS34" s="160"/>
      <c r="AT34" s="160"/>
      <c r="AU34" s="160"/>
      <c r="AV34" s="160"/>
      <c r="AW34" s="160"/>
      <c r="AX34" s="160"/>
      <c r="AY34" s="160"/>
      <c r="AZ34" s="160"/>
      <c r="BA34" s="160"/>
      <c r="BB34" s="160"/>
      <c r="BC34" s="160"/>
    </row>
    <row r="35" spans="1:55" ht="13.5" customHeight="1">
      <c r="A35" s="48" t="s">
        <v>452</v>
      </c>
      <c r="B35" s="36"/>
      <c r="C35" s="36"/>
      <c r="D35" s="36"/>
      <c r="E35" s="36"/>
      <c r="F35" s="36"/>
      <c r="G35" s="152"/>
      <c r="H35" s="129"/>
      <c r="I35" s="51"/>
      <c r="J35" s="129"/>
      <c r="AN35" s="160"/>
      <c r="AO35" s="160"/>
      <c r="AP35" s="160"/>
      <c r="AQ35" s="160"/>
      <c r="AR35" s="160"/>
      <c r="AS35" s="160"/>
      <c r="AT35" s="160"/>
      <c r="AU35" s="160"/>
      <c r="AV35" s="160"/>
      <c r="AW35" s="160"/>
      <c r="AX35" s="160"/>
      <c r="AY35" s="160"/>
      <c r="AZ35" s="160"/>
      <c r="BA35" s="160"/>
      <c r="BB35" s="160"/>
      <c r="BC35" s="160"/>
    </row>
    <row r="36" spans="1:55" ht="13.5" customHeight="1">
      <c r="A36" s="67">
        <v>0</v>
      </c>
      <c r="B36" s="410">
        <v>67</v>
      </c>
      <c r="C36" s="410">
        <v>67</v>
      </c>
      <c r="D36" s="410">
        <v>69</v>
      </c>
      <c r="E36" s="410">
        <v>70</v>
      </c>
      <c r="F36" s="410">
        <v>70</v>
      </c>
      <c r="G36" s="155">
        <v>72</v>
      </c>
      <c r="H36" s="164" t="s">
        <v>20</v>
      </c>
      <c r="I36" s="164">
        <v>68</v>
      </c>
      <c r="J36" s="129" t="s">
        <v>20</v>
      </c>
      <c r="K36" s="38">
        <v>71</v>
      </c>
      <c r="L36" s="38">
        <v>72</v>
      </c>
      <c r="AN36" s="160"/>
      <c r="AO36" s="160"/>
      <c r="AP36" s="160"/>
      <c r="AQ36" s="160"/>
      <c r="AR36" s="160"/>
      <c r="AS36" s="160"/>
      <c r="AT36" s="160"/>
      <c r="AU36" s="160"/>
      <c r="AV36" s="160"/>
      <c r="AW36" s="160"/>
      <c r="AX36" s="160"/>
      <c r="AY36" s="160"/>
      <c r="AZ36" s="160"/>
      <c r="BA36" s="160"/>
      <c r="BB36" s="160"/>
      <c r="BC36" s="160"/>
    </row>
    <row r="37" spans="1:55" ht="13.5" customHeight="1">
      <c r="A37" s="67" t="s">
        <v>438</v>
      </c>
      <c r="B37" s="410">
        <v>22</v>
      </c>
      <c r="C37" s="410">
        <v>22</v>
      </c>
      <c r="D37" s="410">
        <v>20</v>
      </c>
      <c r="E37" s="410">
        <v>20</v>
      </c>
      <c r="F37" s="410">
        <v>19</v>
      </c>
      <c r="G37" s="155">
        <v>18</v>
      </c>
      <c r="H37" s="164" t="s">
        <v>20</v>
      </c>
      <c r="I37" s="164">
        <v>21</v>
      </c>
      <c r="J37" s="129" t="s">
        <v>20</v>
      </c>
      <c r="K37" s="38">
        <v>18</v>
      </c>
      <c r="L37" s="38">
        <v>18</v>
      </c>
      <c r="AN37" s="160"/>
      <c r="AO37" s="160"/>
      <c r="AP37" s="160"/>
      <c r="AQ37" s="160"/>
      <c r="AR37" s="160"/>
      <c r="AS37" s="160"/>
      <c r="AT37" s="160"/>
      <c r="AU37" s="160"/>
      <c r="AV37" s="160"/>
      <c r="AW37" s="160"/>
      <c r="AX37" s="160"/>
      <c r="AY37" s="160"/>
      <c r="AZ37" s="160"/>
      <c r="BA37" s="160"/>
      <c r="BB37" s="160"/>
      <c r="BC37" s="160"/>
    </row>
    <row r="38" spans="1:55" ht="13.5" customHeight="1">
      <c r="A38" s="67" t="s">
        <v>439</v>
      </c>
      <c r="B38" s="410">
        <v>6</v>
      </c>
      <c r="C38" s="410">
        <v>6</v>
      </c>
      <c r="D38" s="410">
        <v>5</v>
      </c>
      <c r="E38" s="410">
        <v>6</v>
      </c>
      <c r="F38" s="410">
        <v>6</v>
      </c>
      <c r="G38" s="155">
        <v>6</v>
      </c>
      <c r="H38" s="164" t="s">
        <v>20</v>
      </c>
      <c r="I38" s="164">
        <v>6</v>
      </c>
      <c r="J38" s="129" t="s">
        <v>20</v>
      </c>
      <c r="K38" s="38">
        <v>5</v>
      </c>
      <c r="L38" s="38">
        <v>5</v>
      </c>
      <c r="AN38" s="160"/>
      <c r="AO38" s="160"/>
      <c r="AP38" s="160"/>
      <c r="AQ38" s="160"/>
      <c r="AR38" s="160"/>
      <c r="AS38" s="160"/>
      <c r="AT38" s="160"/>
      <c r="AU38" s="160"/>
      <c r="AV38" s="160"/>
      <c r="AW38" s="160"/>
      <c r="AX38" s="160"/>
      <c r="AY38" s="160"/>
      <c r="AZ38" s="160"/>
      <c r="BA38" s="160"/>
      <c r="BB38" s="160"/>
      <c r="BC38" s="160"/>
    </row>
    <row r="39" spans="1:55">
      <c r="A39" s="67" t="s">
        <v>766</v>
      </c>
      <c r="B39" s="410">
        <v>3</v>
      </c>
      <c r="C39" s="410">
        <v>4</v>
      </c>
      <c r="D39" s="410">
        <v>4</v>
      </c>
      <c r="E39" s="410">
        <v>3</v>
      </c>
      <c r="F39" s="410">
        <v>4</v>
      </c>
      <c r="G39" s="155">
        <v>4</v>
      </c>
      <c r="H39" s="164" t="s">
        <v>20</v>
      </c>
      <c r="I39" s="164">
        <v>4</v>
      </c>
      <c r="J39" s="129" t="s">
        <v>20</v>
      </c>
      <c r="K39" s="38">
        <v>3</v>
      </c>
      <c r="L39" s="38">
        <v>2</v>
      </c>
      <c r="AN39" s="160"/>
      <c r="AO39" s="160"/>
      <c r="AP39" s="160"/>
      <c r="AQ39" s="160"/>
      <c r="AR39" s="160"/>
      <c r="AS39" s="160"/>
      <c r="AT39" s="160"/>
      <c r="AU39" s="160"/>
      <c r="AV39" s="160"/>
      <c r="AW39" s="160"/>
      <c r="AX39" s="160"/>
      <c r="AY39" s="160"/>
      <c r="AZ39" s="160"/>
      <c r="BA39" s="160"/>
      <c r="BB39" s="160"/>
      <c r="BC39" s="160"/>
    </row>
    <row r="40" spans="1:55">
      <c r="A40" s="67" t="s">
        <v>767</v>
      </c>
      <c r="B40" s="410">
        <v>1</v>
      </c>
      <c r="C40" s="410">
        <v>2</v>
      </c>
      <c r="D40" s="410">
        <v>2</v>
      </c>
      <c r="E40" s="410">
        <v>1</v>
      </c>
      <c r="F40" s="410">
        <v>2</v>
      </c>
      <c r="G40" s="155">
        <v>1</v>
      </c>
      <c r="H40" s="164" t="s">
        <v>20</v>
      </c>
      <c r="I40" s="164">
        <v>2</v>
      </c>
      <c r="J40" s="129" t="s">
        <v>20</v>
      </c>
      <c r="K40" s="38">
        <v>2</v>
      </c>
      <c r="L40" s="38">
        <v>2</v>
      </c>
      <c r="AN40" s="160"/>
      <c r="AO40" s="160"/>
      <c r="AP40" s="160"/>
      <c r="AQ40" s="160"/>
      <c r="AR40" s="160"/>
      <c r="AS40" s="160"/>
      <c r="AT40" s="160"/>
      <c r="AU40" s="160"/>
      <c r="AV40" s="160"/>
      <c r="AW40" s="160"/>
      <c r="AX40" s="160"/>
      <c r="AY40" s="160"/>
      <c r="AZ40" s="160"/>
      <c r="BA40" s="160"/>
      <c r="BB40" s="160"/>
      <c r="BC40" s="160"/>
    </row>
    <row r="41" spans="1:55" ht="13.5" customHeight="1">
      <c r="A41" s="48" t="s">
        <v>453</v>
      </c>
      <c r="B41" s="36"/>
      <c r="C41" s="36"/>
      <c r="D41" s="36"/>
      <c r="E41" s="36"/>
      <c r="F41" s="36"/>
      <c r="G41" s="152"/>
      <c r="H41" s="129"/>
      <c r="I41" s="51"/>
      <c r="J41" s="129"/>
      <c r="AN41" s="160"/>
      <c r="AO41" s="160"/>
      <c r="AP41" s="160"/>
      <c r="AQ41" s="160"/>
      <c r="AR41" s="160"/>
      <c r="AS41" s="160"/>
      <c r="AT41" s="160"/>
      <c r="AU41" s="160"/>
      <c r="AV41" s="160"/>
      <c r="AW41" s="160"/>
      <c r="AX41" s="160"/>
      <c r="AY41" s="160"/>
      <c r="AZ41" s="160"/>
      <c r="BA41" s="160"/>
      <c r="BB41" s="160"/>
      <c r="BC41" s="160"/>
    </row>
    <row r="42" spans="1:55">
      <c r="A42" s="67">
        <v>0</v>
      </c>
      <c r="B42" s="410">
        <v>27</v>
      </c>
      <c r="C42" s="410">
        <v>30</v>
      </c>
      <c r="D42" s="410">
        <v>28</v>
      </c>
      <c r="E42" s="410">
        <v>26</v>
      </c>
      <c r="F42" s="410">
        <v>26</v>
      </c>
      <c r="G42" s="704">
        <v>24</v>
      </c>
      <c r="H42" s="129" t="s">
        <v>20</v>
      </c>
      <c r="I42" s="576">
        <v>23</v>
      </c>
      <c r="J42" s="129" t="s">
        <v>20</v>
      </c>
      <c r="K42" s="38">
        <v>21</v>
      </c>
      <c r="L42" s="38">
        <v>21</v>
      </c>
      <c r="AN42" s="160"/>
      <c r="AO42" s="160"/>
      <c r="AP42" s="160"/>
      <c r="AQ42" s="160"/>
      <c r="AR42" s="160"/>
      <c r="AS42" s="160"/>
      <c r="AT42" s="160"/>
      <c r="AU42" s="160"/>
      <c r="AV42" s="160"/>
      <c r="AW42" s="160"/>
      <c r="AX42" s="160"/>
      <c r="AY42" s="160"/>
      <c r="AZ42" s="160"/>
      <c r="BA42" s="160"/>
      <c r="BB42" s="160"/>
      <c r="BC42" s="160"/>
    </row>
    <row r="43" spans="1:55" ht="13.5" customHeight="1">
      <c r="A43" s="67" t="s">
        <v>438</v>
      </c>
      <c r="B43" s="410">
        <v>50</v>
      </c>
      <c r="C43" s="410">
        <v>48</v>
      </c>
      <c r="D43" s="410">
        <v>49</v>
      </c>
      <c r="E43" s="410">
        <v>49</v>
      </c>
      <c r="F43" s="410">
        <v>49</v>
      </c>
      <c r="G43" s="704">
        <v>49</v>
      </c>
      <c r="H43" s="129" t="s">
        <v>20</v>
      </c>
      <c r="I43" s="576">
        <v>46</v>
      </c>
      <c r="J43" s="129" t="s">
        <v>20</v>
      </c>
      <c r="K43" s="38">
        <v>46</v>
      </c>
      <c r="L43" s="38">
        <v>46</v>
      </c>
      <c r="AN43" s="160"/>
      <c r="AO43" s="160"/>
      <c r="AP43" s="160"/>
      <c r="AQ43" s="160"/>
      <c r="AR43" s="160"/>
      <c r="AS43" s="160"/>
      <c r="AT43" s="160"/>
      <c r="AU43" s="160"/>
      <c r="AV43" s="160"/>
      <c r="AW43" s="160"/>
      <c r="AX43" s="160"/>
      <c r="AY43" s="160"/>
      <c r="AZ43" s="160"/>
      <c r="BA43" s="160"/>
      <c r="BB43" s="160"/>
      <c r="BC43" s="160"/>
    </row>
    <row r="44" spans="1:55">
      <c r="A44" s="67" t="s">
        <v>439</v>
      </c>
      <c r="B44" s="410">
        <v>15</v>
      </c>
      <c r="C44" s="410">
        <v>14</v>
      </c>
      <c r="D44" s="410">
        <v>15</v>
      </c>
      <c r="E44" s="410">
        <v>17</v>
      </c>
      <c r="F44" s="410">
        <v>16</v>
      </c>
      <c r="G44" s="704">
        <v>16</v>
      </c>
      <c r="H44" s="129" t="s">
        <v>20</v>
      </c>
      <c r="I44" s="576">
        <v>19</v>
      </c>
      <c r="J44" s="129" t="s">
        <v>20</v>
      </c>
      <c r="K44" s="38">
        <v>19</v>
      </c>
      <c r="L44" s="38">
        <v>18</v>
      </c>
      <c r="AN44" s="160"/>
      <c r="AO44" s="160"/>
      <c r="AP44" s="160"/>
      <c r="AQ44" s="160"/>
      <c r="AR44" s="160"/>
      <c r="AS44" s="160"/>
      <c r="AT44" s="160"/>
      <c r="AU44" s="160"/>
      <c r="AV44" s="160"/>
      <c r="AW44" s="160"/>
      <c r="AX44" s="160"/>
      <c r="AY44" s="160"/>
      <c r="AZ44" s="160"/>
      <c r="BA44" s="160"/>
      <c r="BB44" s="160"/>
      <c r="BC44" s="160"/>
    </row>
    <row r="45" spans="1:55">
      <c r="A45" s="67" t="s">
        <v>766</v>
      </c>
      <c r="B45" s="410">
        <v>7</v>
      </c>
      <c r="C45" s="410">
        <v>6</v>
      </c>
      <c r="D45" s="410">
        <v>6</v>
      </c>
      <c r="E45" s="410">
        <v>7</v>
      </c>
      <c r="F45" s="410">
        <v>8</v>
      </c>
      <c r="G45" s="704">
        <v>8</v>
      </c>
      <c r="H45" s="129" t="s">
        <v>20</v>
      </c>
      <c r="I45" s="576">
        <v>10</v>
      </c>
      <c r="J45" s="129" t="s">
        <v>20</v>
      </c>
      <c r="K45" s="38">
        <v>11</v>
      </c>
      <c r="L45" s="38">
        <v>11</v>
      </c>
      <c r="AN45" s="160"/>
      <c r="AO45" s="160"/>
      <c r="AP45" s="160"/>
      <c r="AQ45" s="160"/>
      <c r="AR45" s="160"/>
      <c r="AS45" s="160"/>
      <c r="AT45" s="160"/>
      <c r="AU45" s="160"/>
      <c r="AV45" s="160"/>
      <c r="AW45" s="160"/>
      <c r="AX45" s="160"/>
      <c r="AY45" s="160"/>
      <c r="AZ45" s="160"/>
      <c r="BA45" s="160"/>
      <c r="BB45" s="160"/>
      <c r="BC45" s="160"/>
    </row>
    <row r="46" spans="1:55">
      <c r="A46" s="67" t="s">
        <v>767</v>
      </c>
      <c r="B46" s="410">
        <v>1</v>
      </c>
      <c r="C46" s="410">
        <v>2</v>
      </c>
      <c r="D46" s="410">
        <v>2</v>
      </c>
      <c r="E46" s="410">
        <v>1</v>
      </c>
      <c r="F46" s="410">
        <v>2</v>
      </c>
      <c r="G46" s="704">
        <v>2</v>
      </c>
      <c r="H46" s="129" t="s">
        <v>20</v>
      </c>
      <c r="I46" s="576">
        <v>2</v>
      </c>
      <c r="J46" s="129" t="s">
        <v>20</v>
      </c>
      <c r="K46" s="38">
        <v>3</v>
      </c>
      <c r="L46" s="38">
        <v>3</v>
      </c>
      <c r="AN46" s="160"/>
      <c r="AO46" s="160"/>
      <c r="AP46" s="160"/>
      <c r="AQ46" s="160"/>
      <c r="AR46" s="160"/>
      <c r="AS46" s="160"/>
      <c r="AT46" s="160"/>
      <c r="AU46" s="160"/>
      <c r="AV46" s="160"/>
      <c r="AW46" s="160"/>
      <c r="AX46" s="160"/>
      <c r="AY46" s="160"/>
      <c r="AZ46" s="160"/>
      <c r="BA46" s="160"/>
      <c r="BB46" s="160"/>
      <c r="BC46" s="160"/>
    </row>
    <row r="47" spans="1:55" ht="13">
      <c r="A47" s="48" t="s">
        <v>454</v>
      </c>
      <c r="B47" s="36"/>
      <c r="C47" s="36"/>
      <c r="D47" s="36"/>
      <c r="E47" s="36"/>
      <c r="F47" s="36"/>
      <c r="G47" s="152"/>
      <c r="H47" s="129"/>
      <c r="I47" s="129"/>
      <c r="J47" s="129"/>
      <c r="AN47" s="160"/>
      <c r="AO47" s="160"/>
      <c r="AP47" s="160"/>
      <c r="AQ47" s="160"/>
      <c r="AR47" s="160"/>
      <c r="AS47" s="160"/>
      <c r="AT47" s="160"/>
      <c r="AU47" s="160"/>
      <c r="AV47" s="160"/>
      <c r="AW47" s="160"/>
      <c r="AX47" s="160"/>
      <c r="AY47" s="160"/>
      <c r="AZ47" s="160"/>
      <c r="BA47" s="160"/>
      <c r="BB47" s="160"/>
      <c r="BC47" s="160"/>
    </row>
    <row r="48" spans="1:55" ht="13.5" customHeight="1">
      <c r="A48" s="67">
        <v>0</v>
      </c>
      <c r="B48" s="38">
        <v>68</v>
      </c>
      <c r="C48" s="38">
        <v>64</v>
      </c>
      <c r="D48" s="38">
        <v>66</v>
      </c>
      <c r="E48" s="38">
        <v>67</v>
      </c>
      <c r="F48" s="38">
        <v>70</v>
      </c>
      <c r="G48" s="38">
        <v>69</v>
      </c>
      <c r="H48" s="129" t="s">
        <v>20</v>
      </c>
      <c r="I48" s="38">
        <v>69</v>
      </c>
      <c r="J48" s="129" t="s">
        <v>20</v>
      </c>
      <c r="K48" s="38">
        <v>69</v>
      </c>
      <c r="L48" s="38">
        <v>68</v>
      </c>
      <c r="AN48" s="160"/>
      <c r="AO48" s="160"/>
      <c r="AP48" s="160"/>
      <c r="AQ48" s="160"/>
      <c r="AR48" s="160"/>
      <c r="AS48" s="160"/>
      <c r="AT48" s="160"/>
      <c r="AU48" s="160"/>
      <c r="AV48" s="160"/>
      <c r="AW48" s="160"/>
      <c r="AX48" s="160"/>
      <c r="AY48" s="160"/>
      <c r="AZ48" s="160"/>
      <c r="BA48" s="160"/>
      <c r="BB48" s="160"/>
      <c r="BC48" s="160"/>
    </row>
    <row r="49" spans="1:55">
      <c r="A49" s="67" t="s">
        <v>438</v>
      </c>
      <c r="B49" s="38">
        <v>25</v>
      </c>
      <c r="C49" s="38">
        <v>29</v>
      </c>
      <c r="D49" s="38">
        <v>27</v>
      </c>
      <c r="E49" s="38">
        <v>27</v>
      </c>
      <c r="F49" s="38">
        <v>24</v>
      </c>
      <c r="G49" s="38">
        <v>24</v>
      </c>
      <c r="H49" s="129" t="s">
        <v>20</v>
      </c>
      <c r="I49" s="38">
        <v>24</v>
      </c>
      <c r="J49" s="129" t="s">
        <v>20</v>
      </c>
      <c r="K49" s="38">
        <v>23</v>
      </c>
      <c r="L49" s="38">
        <v>24</v>
      </c>
      <c r="AN49" s="160"/>
      <c r="AO49" s="160"/>
      <c r="AP49" s="160"/>
      <c r="AQ49" s="160"/>
      <c r="AR49" s="160"/>
      <c r="AS49" s="160"/>
      <c r="AT49" s="160"/>
      <c r="AU49" s="160"/>
      <c r="AV49" s="160"/>
      <c r="AW49" s="160"/>
      <c r="AX49" s="160"/>
      <c r="AY49" s="160"/>
      <c r="AZ49" s="160"/>
      <c r="BA49" s="160"/>
      <c r="BB49" s="160"/>
      <c r="BC49" s="160"/>
    </row>
    <row r="50" spans="1:55">
      <c r="A50" s="67" t="s">
        <v>439</v>
      </c>
      <c r="B50" s="38">
        <v>4</v>
      </c>
      <c r="C50" s="38">
        <v>5</v>
      </c>
      <c r="D50" s="38">
        <v>5</v>
      </c>
      <c r="E50" s="38">
        <v>4</v>
      </c>
      <c r="F50" s="38">
        <v>4</v>
      </c>
      <c r="G50" s="38">
        <v>4</v>
      </c>
      <c r="H50" s="129" t="s">
        <v>20</v>
      </c>
      <c r="I50" s="38">
        <v>5</v>
      </c>
      <c r="J50" s="129" t="s">
        <v>20</v>
      </c>
      <c r="K50" s="38">
        <v>6</v>
      </c>
      <c r="L50" s="38">
        <v>5</v>
      </c>
      <c r="AN50" s="160"/>
      <c r="AO50" s="160"/>
      <c r="AP50" s="160"/>
      <c r="AQ50" s="160"/>
      <c r="AR50" s="160"/>
      <c r="AS50" s="160"/>
      <c r="AT50" s="160"/>
      <c r="AU50" s="160"/>
      <c r="AV50" s="160"/>
      <c r="AW50" s="160"/>
      <c r="AX50" s="160"/>
      <c r="AY50" s="160"/>
      <c r="AZ50" s="160"/>
      <c r="BA50" s="160"/>
      <c r="BB50" s="160"/>
      <c r="BC50" s="160"/>
    </row>
    <row r="51" spans="1:55">
      <c r="A51" s="67" t="s">
        <v>766</v>
      </c>
      <c r="B51" s="38">
        <v>2</v>
      </c>
      <c r="C51" s="38">
        <v>2</v>
      </c>
      <c r="D51" s="38">
        <v>2</v>
      </c>
      <c r="E51" s="38">
        <v>2</v>
      </c>
      <c r="F51" s="38">
        <v>2</v>
      </c>
      <c r="G51" s="38">
        <v>2</v>
      </c>
      <c r="H51" s="129" t="s">
        <v>20</v>
      </c>
      <c r="I51" s="38">
        <v>2</v>
      </c>
      <c r="J51" s="129" t="s">
        <v>20</v>
      </c>
      <c r="K51" s="38">
        <v>2</v>
      </c>
      <c r="L51" s="38">
        <v>2</v>
      </c>
      <c r="AN51" s="160"/>
      <c r="AO51" s="160"/>
      <c r="AP51" s="160"/>
      <c r="AQ51" s="160"/>
      <c r="AR51" s="160"/>
      <c r="AS51" s="160"/>
      <c r="AT51" s="160"/>
      <c r="AU51" s="160"/>
      <c r="AV51" s="160"/>
      <c r="AW51" s="160"/>
      <c r="AX51" s="160"/>
      <c r="AY51" s="160"/>
      <c r="AZ51" s="160"/>
      <c r="BA51" s="160"/>
      <c r="BB51" s="160"/>
      <c r="BC51" s="160"/>
    </row>
    <row r="52" spans="1:55">
      <c r="A52" s="67" t="s">
        <v>767</v>
      </c>
      <c r="B52" s="38">
        <v>0</v>
      </c>
      <c r="C52" s="38">
        <v>0</v>
      </c>
      <c r="D52" s="38">
        <v>1</v>
      </c>
      <c r="E52" s="38">
        <v>1</v>
      </c>
      <c r="F52" s="38">
        <v>0</v>
      </c>
      <c r="G52" s="38">
        <v>0</v>
      </c>
      <c r="H52" s="129" t="s">
        <v>20</v>
      </c>
      <c r="I52" s="38">
        <v>0</v>
      </c>
      <c r="J52" s="129" t="s">
        <v>20</v>
      </c>
      <c r="K52" s="38">
        <v>1</v>
      </c>
      <c r="L52" s="38">
        <v>1</v>
      </c>
      <c r="AN52" s="160"/>
      <c r="AO52" s="160"/>
      <c r="AP52" s="160"/>
      <c r="AQ52" s="160"/>
      <c r="AR52" s="160"/>
      <c r="AS52" s="160"/>
      <c r="AT52" s="160"/>
      <c r="AU52" s="160"/>
      <c r="AV52" s="160"/>
      <c r="AW52" s="160"/>
      <c r="AX52" s="160"/>
      <c r="AY52" s="160"/>
      <c r="AZ52" s="160"/>
      <c r="BA52" s="160"/>
      <c r="BB52" s="160"/>
      <c r="BC52" s="160"/>
    </row>
    <row r="53" spans="1:55" ht="15.5" thickBot="1">
      <c r="A53" s="9" t="s">
        <v>747</v>
      </c>
      <c r="B53" s="12">
        <v>5310</v>
      </c>
      <c r="C53" s="12">
        <v>4180</v>
      </c>
      <c r="D53" s="12">
        <v>5100</v>
      </c>
      <c r="E53" s="12">
        <v>4250</v>
      </c>
      <c r="F53" s="12">
        <v>4380</v>
      </c>
      <c r="G53" s="115">
        <v>4280</v>
      </c>
      <c r="H53" s="138" t="s">
        <v>20</v>
      </c>
      <c r="I53" s="105">
        <v>4450</v>
      </c>
      <c r="J53" s="138" t="s">
        <v>20</v>
      </c>
      <c r="K53" s="411">
        <v>4560</v>
      </c>
      <c r="L53" s="411">
        <v>4780</v>
      </c>
      <c r="AN53" s="160"/>
      <c r="AO53" s="160"/>
      <c r="AP53" s="160"/>
      <c r="AQ53" s="160"/>
      <c r="AR53" s="160"/>
      <c r="AS53" s="160"/>
      <c r="AT53" s="160"/>
      <c r="AU53" s="160"/>
      <c r="AV53" s="160"/>
      <c r="AW53" s="160"/>
      <c r="AX53" s="160"/>
      <c r="AY53" s="160"/>
      <c r="AZ53" s="160"/>
      <c r="BA53" s="160"/>
      <c r="BB53" s="160"/>
      <c r="BC53" s="160"/>
    </row>
    <row r="54" spans="1:55" ht="13">
      <c r="A54" s="1264" t="s">
        <v>829</v>
      </c>
      <c r="B54" s="1264"/>
      <c r="C54" s="1264"/>
      <c r="D54" s="1264"/>
      <c r="E54" s="1264"/>
      <c r="F54" s="1264"/>
      <c r="G54" s="1264"/>
      <c r="H54" s="1264"/>
      <c r="I54" s="760"/>
      <c r="J54" s="758"/>
      <c r="K54" s="758"/>
    </row>
    <row r="55" spans="1:55" ht="13">
      <c r="A55" s="1158" t="s">
        <v>959</v>
      </c>
      <c r="B55" s="1158"/>
      <c r="C55" s="1158"/>
      <c r="D55" s="1158"/>
      <c r="E55" s="1158"/>
      <c r="F55" s="1062"/>
      <c r="G55" s="1062"/>
      <c r="H55" s="1062"/>
      <c r="I55" s="760"/>
      <c r="J55" s="758"/>
      <c r="K55" s="758"/>
    </row>
    <row r="56" spans="1:55" ht="12.75" customHeight="1">
      <c r="A56" s="1263" t="s">
        <v>748</v>
      </c>
      <c r="B56" s="1263"/>
      <c r="C56" s="1263"/>
      <c r="D56" s="1263"/>
      <c r="E56" s="1263"/>
      <c r="F56" s="1263"/>
      <c r="G56" s="1263"/>
      <c r="H56" s="1263"/>
      <c r="I56" s="1263"/>
      <c r="J56" s="1263"/>
      <c r="K56" s="1263"/>
      <c r="L56" s="1263"/>
      <c r="M56" s="1263"/>
      <c r="N56" s="1263"/>
    </row>
    <row r="57" spans="1:55" ht="27" customHeight="1">
      <c r="A57" s="1264" t="s">
        <v>768</v>
      </c>
      <c r="B57" s="1264"/>
      <c r="C57" s="1264"/>
      <c r="D57" s="1264"/>
      <c r="E57" s="1264"/>
      <c r="F57" s="1264"/>
      <c r="G57" s="1264"/>
      <c r="H57" s="1264"/>
      <c r="I57" s="1264"/>
      <c r="J57" s="1264"/>
      <c r="K57" s="1264"/>
    </row>
    <row r="58" spans="1:55">
      <c r="A58" s="950"/>
      <c r="B58" s="758"/>
      <c r="C58" s="758"/>
      <c r="D58" s="758"/>
      <c r="E58" s="758"/>
      <c r="F58" s="758"/>
      <c r="G58" s="762"/>
      <c r="H58" s="758"/>
      <c r="I58" s="758"/>
      <c r="J58" s="758"/>
      <c r="K58" s="758"/>
    </row>
  </sheetData>
  <mergeCells count="5">
    <mergeCell ref="A8:H8"/>
    <mergeCell ref="A54:H54"/>
    <mergeCell ref="A7:K7"/>
    <mergeCell ref="A57:K57"/>
    <mergeCell ref="A56:N56"/>
  </mergeCells>
  <conditionalFormatting sqref="AQ6:AW6 AN7:AU53">
    <cfRule type="cellIs" dxfId="1" priority="1" operator="lessThan">
      <formula>-0.05</formula>
    </cfRule>
    <cfRule type="cellIs" dxfId="0" priority="2" operator="greaterThan">
      <formula>0.05</formula>
    </cfRule>
  </conditionalFormatting>
  <pageMargins left="0.7" right="0.7" top="0.75" bottom="0.75" header="0.3" footer="0.3"/>
  <pageSetup paperSize="9" scale="5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H74"/>
  <sheetViews>
    <sheetView zoomScaleNormal="100" workbookViewId="0"/>
  </sheetViews>
  <sheetFormatPr defaultColWidth="9.1796875" defaultRowHeight="12.5"/>
  <cols>
    <col min="1" max="1" width="32.26953125" style="38" customWidth="1"/>
    <col min="2" max="6" width="13.1796875" style="38" customWidth="1"/>
    <col min="7" max="7" width="13.1796875" style="51" customWidth="1"/>
    <col min="8" max="8" width="10.7265625" style="38" customWidth="1"/>
    <col min="9" max="9" width="12.26953125" style="38" customWidth="1"/>
    <col min="10" max="11" width="9.1796875" style="38"/>
    <col min="12" max="12" width="9.1796875" style="38" customWidth="1"/>
    <col min="13" max="13" width="9.1796875" style="38"/>
    <col min="14" max="16" width="10.81640625" style="38" bestFit="1" customWidth="1"/>
    <col min="17" max="21" width="9.81640625" style="38" bestFit="1" customWidth="1"/>
    <col min="22" max="16384" width="9.1796875" style="38"/>
  </cols>
  <sheetData>
    <row r="1" spans="1:34" ht="19" thickBot="1">
      <c r="A1" s="763" t="s">
        <v>830</v>
      </c>
      <c r="B1" s="60"/>
      <c r="C1" s="60"/>
      <c r="D1" s="60"/>
      <c r="E1" s="60"/>
      <c r="F1" s="60"/>
      <c r="G1" s="153"/>
    </row>
    <row r="2" spans="1:34" ht="13">
      <c r="A2" s="87"/>
      <c r="B2" s="75">
        <v>2009</v>
      </c>
      <c r="C2" s="75">
        <v>2010</v>
      </c>
      <c r="D2" s="75">
        <v>2011</v>
      </c>
      <c r="E2" s="75">
        <v>2012</v>
      </c>
      <c r="F2" s="75">
        <v>2013</v>
      </c>
      <c r="G2" s="151">
        <v>2014</v>
      </c>
      <c r="H2" s="75">
        <v>2015</v>
      </c>
      <c r="I2" s="75">
        <v>2016</v>
      </c>
      <c r="J2" s="75">
        <v>2017</v>
      </c>
      <c r="K2" s="75">
        <v>2018</v>
      </c>
      <c r="L2" s="75">
        <v>2019</v>
      </c>
    </row>
    <row r="3" spans="1:34" ht="13">
      <c r="A3" s="60"/>
      <c r="B3" s="165"/>
      <c r="C3" s="165"/>
      <c r="D3" s="165"/>
      <c r="E3" s="165"/>
      <c r="F3" s="165"/>
      <c r="J3" s="6"/>
      <c r="L3" s="168" t="s">
        <v>376</v>
      </c>
    </row>
    <row r="4" spans="1:34">
      <c r="A4" s="38" t="s">
        <v>189</v>
      </c>
      <c r="B4" s="59">
        <v>8.8000000000000007</v>
      </c>
      <c r="C4" s="59">
        <v>7</v>
      </c>
      <c r="D4" s="59">
        <v>7.9</v>
      </c>
      <c r="E4" s="59">
        <v>7.82</v>
      </c>
      <c r="F4" s="59">
        <v>8.0299999999999994</v>
      </c>
      <c r="G4" s="152">
        <v>7.9</v>
      </c>
      <c r="H4" s="129" t="s">
        <v>20</v>
      </c>
      <c r="I4" s="129">
        <v>7.9</v>
      </c>
      <c r="J4" s="166" t="s">
        <v>20</v>
      </c>
      <c r="K4" s="129">
        <v>8.3000000000000007</v>
      </c>
      <c r="L4" s="38">
        <v>8.1</v>
      </c>
      <c r="O4" s="160"/>
      <c r="P4" s="160"/>
      <c r="Q4" s="160"/>
      <c r="R4" s="160"/>
      <c r="S4" s="160"/>
      <c r="T4" s="160"/>
      <c r="U4" s="160"/>
      <c r="V4" s="160"/>
      <c r="W4" s="160"/>
      <c r="Y4" s="160"/>
      <c r="Z4" s="160"/>
      <c r="AA4" s="160"/>
      <c r="AB4" s="160"/>
      <c r="AC4" s="160"/>
      <c r="AD4" s="160"/>
      <c r="AE4" s="160"/>
      <c r="AF4" s="160"/>
      <c r="AG4" s="160"/>
      <c r="AH4" s="160"/>
    </row>
    <row r="5" spans="1:34">
      <c r="A5" s="38" t="s">
        <v>158</v>
      </c>
      <c r="B5" s="59">
        <v>91.2</v>
      </c>
      <c r="C5" s="59">
        <v>93</v>
      </c>
      <c r="D5" s="59">
        <v>92.07</v>
      </c>
      <c r="E5" s="59">
        <v>92.2</v>
      </c>
      <c r="F5" s="59">
        <v>92</v>
      </c>
      <c r="G5" s="152">
        <v>92.05</v>
      </c>
      <c r="H5" s="129" t="s">
        <v>20</v>
      </c>
      <c r="I5" s="129">
        <v>92.1</v>
      </c>
      <c r="J5" s="166" t="s">
        <v>20</v>
      </c>
      <c r="K5" s="129">
        <v>91.7</v>
      </c>
      <c r="L5" s="38">
        <v>91.9</v>
      </c>
      <c r="O5" s="160"/>
      <c r="P5" s="160"/>
      <c r="Q5" s="160"/>
      <c r="R5" s="160"/>
      <c r="S5" s="160"/>
      <c r="T5" s="160"/>
      <c r="U5" s="160"/>
      <c r="V5" s="160"/>
      <c r="W5" s="160"/>
      <c r="Y5" s="160"/>
      <c r="Z5" s="160"/>
      <c r="AA5" s="160"/>
      <c r="AB5" s="160"/>
      <c r="AC5" s="160"/>
      <c r="AD5" s="160"/>
      <c r="AE5" s="160"/>
      <c r="AF5" s="160"/>
      <c r="AG5" s="160"/>
      <c r="AH5" s="160"/>
    </row>
    <row r="6" spans="1:34" ht="13.5" customHeight="1" thickBot="1">
      <c r="A6" s="9" t="s">
        <v>11</v>
      </c>
      <c r="B6" s="65">
        <v>12540</v>
      </c>
      <c r="C6" s="65">
        <v>12440</v>
      </c>
      <c r="D6" s="65">
        <v>12890</v>
      </c>
      <c r="E6" s="65">
        <v>9890</v>
      </c>
      <c r="F6" s="65">
        <v>9920</v>
      </c>
      <c r="G6" s="154">
        <v>9800</v>
      </c>
      <c r="H6" s="140" t="s">
        <v>20</v>
      </c>
      <c r="I6" s="105">
        <v>9640</v>
      </c>
      <c r="J6" s="167" t="s">
        <v>20</v>
      </c>
      <c r="K6" s="105">
        <v>9690</v>
      </c>
      <c r="L6" s="105">
        <v>9750</v>
      </c>
      <c r="N6" s="365"/>
      <c r="O6" s="365"/>
      <c r="P6" s="365"/>
      <c r="Q6" s="365"/>
      <c r="R6" s="365"/>
      <c r="S6" s="365"/>
      <c r="T6" s="365"/>
      <c r="U6" s="365"/>
      <c r="V6" s="365"/>
      <c r="W6" s="365"/>
      <c r="Y6" s="160"/>
      <c r="Z6" s="160"/>
      <c r="AA6" s="160"/>
      <c r="AB6" s="160"/>
      <c r="AC6" s="160"/>
      <c r="AD6" s="160"/>
      <c r="AE6" s="160"/>
      <c r="AF6" s="160"/>
      <c r="AG6" s="160"/>
      <c r="AH6" s="160"/>
    </row>
    <row r="7" spans="1:34" ht="12.75" customHeight="1">
      <c r="A7" s="1265" t="s">
        <v>960</v>
      </c>
      <c r="B7" s="1265"/>
      <c r="C7" s="1265"/>
      <c r="D7" s="1265"/>
      <c r="E7" s="1265"/>
      <c r="F7" s="1265"/>
      <c r="G7" s="1265"/>
      <c r="H7" s="1265"/>
      <c r="I7" s="1265"/>
      <c r="J7" s="1265"/>
      <c r="K7" s="1265"/>
      <c r="Y7" s="160"/>
      <c r="Z7" s="160"/>
      <c r="AA7" s="160"/>
      <c r="AB7" s="160"/>
      <c r="AC7" s="160"/>
      <c r="AD7" s="160"/>
      <c r="AE7" s="160"/>
      <c r="AF7" s="160"/>
    </row>
    <row r="8" spans="1:34" ht="12.75" customHeight="1">
      <c r="A8" s="1263" t="s">
        <v>827</v>
      </c>
      <c r="B8" s="1263"/>
      <c r="C8" s="1263"/>
      <c r="D8" s="1263"/>
      <c r="E8" s="1263"/>
      <c r="F8" s="1263"/>
      <c r="G8" s="1263"/>
      <c r="H8" s="1263"/>
      <c r="I8" s="762"/>
      <c r="J8" s="762"/>
      <c r="K8" s="762"/>
      <c r="Y8" s="160"/>
      <c r="Z8" s="160"/>
      <c r="AA8" s="160"/>
      <c r="AB8" s="160"/>
      <c r="AC8" s="160"/>
      <c r="AD8" s="160"/>
      <c r="AE8" s="160"/>
      <c r="AF8" s="160"/>
    </row>
    <row r="9" spans="1:34" ht="21" customHeight="1">
      <c r="A9" s="189"/>
      <c r="B9" s="95"/>
      <c r="C9" s="95"/>
      <c r="D9" s="95"/>
      <c r="E9" s="95"/>
      <c r="F9" s="95"/>
      <c r="G9" s="150"/>
      <c r="I9" s="95"/>
      <c r="Y9" s="160"/>
      <c r="Z9" s="160"/>
      <c r="AA9" s="160"/>
      <c r="AB9" s="160"/>
      <c r="AC9" s="160"/>
      <c r="AD9" s="160"/>
      <c r="AE9" s="160"/>
      <c r="AF9" s="160"/>
    </row>
    <row r="10" spans="1:34" ht="19" thickBot="1">
      <c r="A10" s="765" t="s">
        <v>944</v>
      </c>
      <c r="B10" s="60"/>
      <c r="C10" s="60"/>
      <c r="D10" s="60"/>
      <c r="E10" s="60"/>
      <c r="F10" s="60"/>
      <c r="G10" s="153"/>
      <c r="Y10" s="160"/>
      <c r="Z10" s="160"/>
      <c r="AA10" s="160"/>
      <c r="AB10" s="160"/>
      <c r="AC10" s="160"/>
      <c r="AD10" s="160"/>
      <c r="AE10" s="160"/>
      <c r="AF10" s="160"/>
    </row>
    <row r="11" spans="1:34" ht="15">
      <c r="A11" s="87"/>
      <c r="B11" s="75">
        <v>2009</v>
      </c>
      <c r="C11" s="75">
        <v>2010</v>
      </c>
      <c r="D11" s="75">
        <v>2011</v>
      </c>
      <c r="E11" s="75">
        <v>2012</v>
      </c>
      <c r="F11" s="75">
        <v>2013</v>
      </c>
      <c r="G11" s="151">
        <v>2014</v>
      </c>
      <c r="H11" s="75">
        <v>2015</v>
      </c>
      <c r="I11" s="75" t="s">
        <v>769</v>
      </c>
      <c r="J11" s="75">
        <v>2017</v>
      </c>
      <c r="K11" s="75">
        <v>2018</v>
      </c>
      <c r="L11" s="75">
        <v>2019</v>
      </c>
      <c r="Y11" s="160"/>
      <c r="Z11" s="160"/>
      <c r="AA11" s="160"/>
      <c r="AB11" s="160"/>
      <c r="AC11" s="160"/>
      <c r="AD11" s="160"/>
      <c r="AE11" s="160"/>
      <c r="AF11" s="160"/>
    </row>
    <row r="12" spans="1:34" ht="13">
      <c r="A12" s="63" t="s">
        <v>458</v>
      </c>
      <c r="B12" s="73"/>
      <c r="C12" s="73"/>
      <c r="D12" s="73"/>
      <c r="E12" s="73"/>
      <c r="F12" s="73"/>
      <c r="H12" s="6"/>
      <c r="L12" s="6" t="s">
        <v>376</v>
      </c>
      <c r="Y12" s="160"/>
      <c r="Z12" s="160"/>
      <c r="AA12" s="160"/>
      <c r="AB12" s="160"/>
      <c r="AC12" s="160"/>
      <c r="AD12" s="160"/>
      <c r="AE12" s="160"/>
      <c r="AF12" s="160"/>
    </row>
    <row r="13" spans="1:34">
      <c r="A13" s="99" t="s">
        <v>438</v>
      </c>
      <c r="B13" s="160">
        <v>33.799999999999997</v>
      </c>
      <c r="C13" s="160">
        <v>31</v>
      </c>
      <c r="D13" s="160">
        <v>28.7</v>
      </c>
      <c r="E13" s="160">
        <v>31.5</v>
      </c>
      <c r="F13" s="160">
        <v>27.8</v>
      </c>
      <c r="G13" s="160">
        <v>31.4</v>
      </c>
      <c r="H13" s="129" t="s">
        <v>20</v>
      </c>
      <c r="I13" s="160">
        <v>34.799999999999997</v>
      </c>
      <c r="J13" s="129" t="s">
        <v>20</v>
      </c>
      <c r="K13" s="160">
        <v>31.7</v>
      </c>
      <c r="L13" s="38">
        <v>29.9</v>
      </c>
      <c r="N13" s="160"/>
      <c r="O13" s="160"/>
      <c r="P13" s="160"/>
      <c r="Q13" s="160"/>
      <c r="R13" s="160"/>
      <c r="S13" s="160"/>
      <c r="T13" s="160"/>
      <c r="U13" s="160"/>
      <c r="V13" s="160"/>
      <c r="W13" s="160"/>
      <c r="Y13" s="160"/>
      <c r="Z13" s="160"/>
      <c r="AA13" s="160"/>
      <c r="AB13" s="160"/>
      <c r="AC13" s="160"/>
      <c r="AD13" s="160"/>
      <c r="AE13" s="160"/>
      <c r="AF13" s="160"/>
    </row>
    <row r="14" spans="1:34">
      <c r="A14" s="99" t="s">
        <v>439</v>
      </c>
      <c r="B14" s="160">
        <v>15.9</v>
      </c>
      <c r="C14" s="160">
        <v>15.6</v>
      </c>
      <c r="D14" s="160">
        <v>18.100000000000001</v>
      </c>
      <c r="E14" s="160">
        <v>14</v>
      </c>
      <c r="F14" s="160">
        <v>17.2</v>
      </c>
      <c r="G14" s="160">
        <v>15.2</v>
      </c>
      <c r="H14" s="129" t="s">
        <v>20</v>
      </c>
      <c r="I14" s="160">
        <v>16.8</v>
      </c>
      <c r="J14" s="129" t="s">
        <v>20</v>
      </c>
      <c r="K14" s="160">
        <v>17.7</v>
      </c>
      <c r="L14" s="38">
        <v>18.5</v>
      </c>
      <c r="N14" s="160"/>
      <c r="O14" s="160"/>
      <c r="P14" s="160"/>
      <c r="Q14" s="160"/>
      <c r="R14" s="160"/>
      <c r="S14" s="160"/>
      <c r="T14" s="160"/>
      <c r="U14" s="160"/>
      <c r="V14" s="160"/>
      <c r="W14" s="160"/>
      <c r="Y14" s="160"/>
      <c r="Z14" s="160"/>
      <c r="AA14" s="160"/>
      <c r="AB14" s="160"/>
      <c r="AC14" s="160"/>
      <c r="AD14" s="160"/>
      <c r="AE14" s="160"/>
      <c r="AF14" s="160"/>
    </row>
    <row r="15" spans="1:34">
      <c r="A15" s="99" t="s">
        <v>440</v>
      </c>
      <c r="B15" s="160">
        <v>9.4</v>
      </c>
      <c r="C15" s="160">
        <v>9.6999999999999993</v>
      </c>
      <c r="D15" s="160">
        <v>8.6999999999999993</v>
      </c>
      <c r="E15" s="160">
        <v>10.199999999999999</v>
      </c>
      <c r="F15" s="160">
        <v>9.1</v>
      </c>
      <c r="G15" s="160">
        <v>10.1</v>
      </c>
      <c r="H15" s="129" t="s">
        <v>20</v>
      </c>
      <c r="I15" s="160">
        <v>8.8000000000000007</v>
      </c>
      <c r="J15" s="129" t="s">
        <v>20</v>
      </c>
      <c r="K15" s="160">
        <v>8.6999999999999993</v>
      </c>
      <c r="L15" s="38">
        <v>8.8000000000000007</v>
      </c>
      <c r="N15" s="160"/>
      <c r="O15" s="160"/>
      <c r="P15" s="160"/>
      <c r="Q15" s="160"/>
      <c r="R15" s="160"/>
      <c r="S15" s="160"/>
      <c r="T15" s="160"/>
      <c r="U15" s="160"/>
      <c r="V15" s="160"/>
      <c r="W15" s="160"/>
      <c r="Y15" s="160"/>
      <c r="Z15" s="160"/>
      <c r="AA15" s="160"/>
      <c r="AB15" s="160"/>
      <c r="AC15" s="160"/>
      <c r="AD15" s="160"/>
      <c r="AE15" s="160"/>
      <c r="AF15" s="160"/>
    </row>
    <row r="16" spans="1:34">
      <c r="A16" s="99" t="s">
        <v>441</v>
      </c>
      <c r="B16" s="160">
        <v>6.9</v>
      </c>
      <c r="C16" s="160">
        <v>5.3</v>
      </c>
      <c r="D16" s="160">
        <v>6.7</v>
      </c>
      <c r="E16" s="160">
        <v>5.8</v>
      </c>
      <c r="F16" s="160">
        <v>8</v>
      </c>
      <c r="G16" s="160">
        <v>5.9</v>
      </c>
      <c r="H16" s="129" t="s">
        <v>20</v>
      </c>
      <c r="I16" s="160">
        <v>6.4</v>
      </c>
      <c r="J16" s="129" t="s">
        <v>20</v>
      </c>
      <c r="K16" s="160">
        <v>6.6</v>
      </c>
      <c r="L16" s="38">
        <v>9.1</v>
      </c>
      <c r="N16" s="160"/>
      <c r="O16" s="160"/>
      <c r="P16" s="160"/>
      <c r="Q16" s="160"/>
      <c r="R16" s="160"/>
      <c r="S16" s="160"/>
      <c r="T16" s="160"/>
      <c r="U16" s="160"/>
      <c r="V16" s="160"/>
      <c r="W16" s="160"/>
      <c r="Y16" s="160"/>
      <c r="Z16" s="160"/>
      <c r="AA16" s="160"/>
      <c r="AB16" s="160"/>
      <c r="AC16" s="160"/>
      <c r="AD16" s="160"/>
      <c r="AE16" s="160"/>
      <c r="AF16" s="160"/>
    </row>
    <row r="17" spans="1:32">
      <c r="A17" s="99" t="s">
        <v>442</v>
      </c>
      <c r="B17" s="160">
        <v>10.3</v>
      </c>
      <c r="C17" s="160">
        <v>9.3000000000000007</v>
      </c>
      <c r="D17" s="160">
        <v>8.6999999999999993</v>
      </c>
      <c r="E17" s="160">
        <v>8.6</v>
      </c>
      <c r="F17" s="160">
        <v>8.9</v>
      </c>
      <c r="G17" s="160">
        <v>10</v>
      </c>
      <c r="H17" s="129" t="s">
        <v>20</v>
      </c>
      <c r="I17" s="160">
        <v>11.3</v>
      </c>
      <c r="J17" s="129" t="s">
        <v>20</v>
      </c>
      <c r="K17" s="160">
        <v>10.8</v>
      </c>
      <c r="L17" s="38">
        <v>8.9</v>
      </c>
      <c r="N17" s="160"/>
      <c r="O17" s="160"/>
      <c r="P17" s="160"/>
      <c r="Q17" s="160"/>
      <c r="R17" s="160"/>
      <c r="S17" s="160"/>
      <c r="T17" s="160"/>
      <c r="U17" s="160"/>
      <c r="V17" s="160"/>
      <c r="W17" s="160"/>
      <c r="Y17" s="160"/>
      <c r="Z17" s="160"/>
      <c r="AA17" s="160"/>
      <c r="AB17" s="160"/>
      <c r="AC17" s="160"/>
      <c r="AD17" s="160"/>
      <c r="AE17" s="160"/>
      <c r="AF17" s="160"/>
    </row>
    <row r="18" spans="1:32">
      <c r="A18" s="99" t="s">
        <v>443</v>
      </c>
      <c r="B18" s="160">
        <v>7.3</v>
      </c>
      <c r="C18" s="160">
        <v>9.6</v>
      </c>
      <c r="D18" s="160">
        <v>9.4</v>
      </c>
      <c r="E18" s="160">
        <v>9.5</v>
      </c>
      <c r="F18" s="160">
        <v>8.4</v>
      </c>
      <c r="G18" s="160">
        <v>8.5</v>
      </c>
      <c r="H18" s="129" t="s">
        <v>20</v>
      </c>
      <c r="I18" s="160">
        <v>7</v>
      </c>
      <c r="J18" s="129" t="s">
        <v>20</v>
      </c>
      <c r="K18" s="160">
        <v>7.6</v>
      </c>
      <c r="L18" s="38">
        <v>8.9</v>
      </c>
      <c r="N18" s="160"/>
      <c r="O18" s="160"/>
      <c r="P18" s="160"/>
      <c r="Q18" s="160"/>
      <c r="R18" s="160"/>
      <c r="S18" s="160"/>
      <c r="T18" s="160"/>
      <c r="U18" s="160"/>
      <c r="V18" s="160"/>
      <c r="W18" s="160"/>
      <c r="Y18" s="160"/>
      <c r="Z18" s="160"/>
      <c r="AA18" s="160"/>
      <c r="AB18" s="160"/>
      <c r="AC18" s="160"/>
      <c r="AD18" s="160"/>
      <c r="AE18" s="160"/>
      <c r="AF18" s="160"/>
    </row>
    <row r="19" spans="1:32">
      <c r="A19" s="99" t="s">
        <v>444</v>
      </c>
      <c r="B19" s="160">
        <v>16.3</v>
      </c>
      <c r="C19" s="160">
        <v>19.600000000000001</v>
      </c>
      <c r="D19" s="160">
        <v>19.7</v>
      </c>
      <c r="E19" s="160">
        <v>20.399999999999999</v>
      </c>
      <c r="F19" s="160">
        <v>20.6</v>
      </c>
      <c r="G19" s="160">
        <v>18.899999999999999</v>
      </c>
      <c r="H19" s="129" t="s">
        <v>20</v>
      </c>
      <c r="I19" s="160">
        <v>14.9</v>
      </c>
      <c r="J19" s="129" t="s">
        <v>20</v>
      </c>
      <c r="K19" s="160">
        <v>16.899999999999999</v>
      </c>
      <c r="L19" s="38">
        <v>15.9</v>
      </c>
      <c r="N19" s="160"/>
      <c r="O19" s="160"/>
      <c r="P19" s="160"/>
      <c r="Q19" s="160"/>
      <c r="R19" s="160"/>
      <c r="S19" s="160"/>
      <c r="T19" s="160"/>
      <c r="U19" s="160"/>
      <c r="V19" s="160"/>
      <c r="W19" s="160"/>
      <c r="Y19" s="160"/>
      <c r="Z19" s="160"/>
      <c r="AA19" s="160"/>
      <c r="AB19" s="160"/>
      <c r="AC19" s="160"/>
      <c r="AD19" s="160"/>
      <c r="AE19" s="160"/>
      <c r="AF19" s="160"/>
    </row>
    <row r="20" spans="1:32" ht="13">
      <c r="A20" s="99"/>
      <c r="B20" s="61"/>
      <c r="C20" s="61"/>
      <c r="D20" s="61"/>
      <c r="E20" s="61"/>
      <c r="F20" s="61"/>
      <c r="G20" s="152"/>
      <c r="H20" s="129"/>
      <c r="J20" s="129"/>
      <c r="L20" s="412" t="s">
        <v>736</v>
      </c>
      <c r="Y20" s="160"/>
      <c r="Z20" s="160"/>
      <c r="AA20" s="160"/>
      <c r="AB20" s="160"/>
      <c r="AC20" s="160"/>
      <c r="AD20" s="160"/>
      <c r="AE20" s="160"/>
      <c r="AF20" s="160"/>
    </row>
    <row r="21" spans="1:32">
      <c r="A21" s="99" t="s">
        <v>460</v>
      </c>
      <c r="B21" s="38">
        <v>2</v>
      </c>
      <c r="C21" s="38">
        <v>2</v>
      </c>
      <c r="D21" s="38">
        <v>2</v>
      </c>
      <c r="E21" s="38">
        <v>2</v>
      </c>
      <c r="F21" s="38">
        <v>2</v>
      </c>
      <c r="G21" s="38">
        <v>2</v>
      </c>
      <c r="H21" s="129" t="s">
        <v>20</v>
      </c>
      <c r="I21" s="38">
        <v>2</v>
      </c>
      <c r="J21" s="129" t="s">
        <v>20</v>
      </c>
      <c r="K21" s="38">
        <v>2</v>
      </c>
      <c r="L21" s="38">
        <v>2</v>
      </c>
      <c r="Y21" s="160"/>
      <c r="Z21" s="160"/>
      <c r="AA21" s="160"/>
      <c r="AB21" s="160"/>
      <c r="AC21" s="160"/>
      <c r="AD21" s="160"/>
      <c r="AE21" s="160"/>
      <c r="AF21" s="160"/>
    </row>
    <row r="22" spans="1:32">
      <c r="A22" s="99" t="s">
        <v>461</v>
      </c>
      <c r="B22" s="38">
        <v>2</v>
      </c>
      <c r="C22" s="38">
        <v>2</v>
      </c>
      <c r="D22" s="38">
        <v>2</v>
      </c>
      <c r="E22" s="38">
        <v>2</v>
      </c>
      <c r="F22" s="38">
        <v>2</v>
      </c>
      <c r="G22" s="38">
        <v>2</v>
      </c>
      <c r="H22" s="129" t="s">
        <v>20</v>
      </c>
      <c r="I22" s="38">
        <v>2</v>
      </c>
      <c r="J22" s="129" t="s">
        <v>20</v>
      </c>
      <c r="K22" s="38">
        <v>2</v>
      </c>
      <c r="L22" s="38">
        <v>2</v>
      </c>
      <c r="Y22" s="160"/>
      <c r="Z22" s="160"/>
      <c r="AA22" s="160"/>
      <c r="AB22" s="160"/>
      <c r="AC22" s="160"/>
      <c r="AD22" s="160"/>
      <c r="AE22" s="160"/>
      <c r="AF22" s="160"/>
    </row>
    <row r="23" spans="1:32">
      <c r="A23" s="99" t="s">
        <v>19</v>
      </c>
      <c r="B23" s="38">
        <v>5</v>
      </c>
      <c r="C23" s="38">
        <v>6</v>
      </c>
      <c r="D23" s="38">
        <v>6</v>
      </c>
      <c r="E23" s="38">
        <v>6</v>
      </c>
      <c r="F23" s="38">
        <v>6</v>
      </c>
      <c r="G23" s="38">
        <v>6</v>
      </c>
      <c r="H23" s="129" t="s">
        <v>20</v>
      </c>
      <c r="I23" s="38">
        <v>4</v>
      </c>
      <c r="J23" s="129" t="s">
        <v>20</v>
      </c>
      <c r="K23" s="38">
        <v>6</v>
      </c>
      <c r="L23" s="38">
        <v>6</v>
      </c>
      <c r="Y23" s="160"/>
      <c r="Z23" s="160"/>
      <c r="AA23" s="160"/>
      <c r="AB23" s="160"/>
      <c r="AC23" s="160"/>
      <c r="AD23" s="160"/>
      <c r="AE23" s="160"/>
      <c r="AF23" s="160"/>
    </row>
    <row r="24" spans="1:32">
      <c r="A24" s="99" t="s">
        <v>462</v>
      </c>
      <c r="B24" s="38">
        <v>12</v>
      </c>
      <c r="C24" s="38">
        <v>16</v>
      </c>
      <c r="D24" s="38">
        <v>16</v>
      </c>
      <c r="E24" s="38">
        <v>18</v>
      </c>
      <c r="F24" s="38">
        <v>16</v>
      </c>
      <c r="G24" s="38">
        <v>14</v>
      </c>
      <c r="H24" s="129" t="s">
        <v>20</v>
      </c>
      <c r="I24" s="38">
        <v>12</v>
      </c>
      <c r="J24" s="129" t="s">
        <v>20</v>
      </c>
      <c r="K24" s="38">
        <v>12</v>
      </c>
      <c r="L24" s="38">
        <v>12</v>
      </c>
      <c r="Y24" s="160"/>
      <c r="Z24" s="160"/>
      <c r="AA24" s="160"/>
      <c r="AB24" s="160"/>
      <c r="AC24" s="160"/>
      <c r="AD24" s="160"/>
      <c r="AE24" s="160"/>
      <c r="AF24" s="160"/>
    </row>
    <row r="25" spans="1:32">
      <c r="A25" s="99" t="s">
        <v>463</v>
      </c>
      <c r="B25" s="38">
        <v>30</v>
      </c>
      <c r="C25" s="38">
        <v>40</v>
      </c>
      <c r="D25" s="38">
        <v>40</v>
      </c>
      <c r="E25" s="38">
        <v>40</v>
      </c>
      <c r="F25" s="38">
        <v>40</v>
      </c>
      <c r="G25" s="38">
        <v>34</v>
      </c>
      <c r="H25" s="129" t="s">
        <v>20</v>
      </c>
      <c r="I25" s="38">
        <v>30</v>
      </c>
      <c r="J25" s="129" t="s">
        <v>20</v>
      </c>
      <c r="K25" s="38">
        <v>30</v>
      </c>
      <c r="L25" s="38">
        <v>28</v>
      </c>
      <c r="Y25" s="160"/>
      <c r="Z25" s="160"/>
      <c r="AA25" s="160"/>
      <c r="AB25" s="160"/>
      <c r="AC25" s="160"/>
      <c r="AD25" s="160"/>
      <c r="AE25" s="160"/>
      <c r="AF25" s="160"/>
    </row>
    <row r="26" spans="1:32">
      <c r="A26" s="99" t="s">
        <v>465</v>
      </c>
      <c r="B26" s="38">
        <v>14.4</v>
      </c>
      <c r="C26" s="38">
        <v>23.3</v>
      </c>
      <c r="D26" s="38">
        <v>16.5</v>
      </c>
      <c r="E26" s="160">
        <v>16</v>
      </c>
      <c r="F26" s="38">
        <v>14.3</v>
      </c>
      <c r="G26" s="38">
        <v>14.1</v>
      </c>
      <c r="H26" s="129" t="s">
        <v>20</v>
      </c>
      <c r="I26" s="38">
        <v>12.3</v>
      </c>
      <c r="J26" s="129" t="s">
        <v>20</v>
      </c>
      <c r="K26" s="38">
        <v>12.8</v>
      </c>
      <c r="L26" s="38">
        <v>12.7</v>
      </c>
      <c r="Y26" s="160"/>
      <c r="Z26" s="160"/>
      <c r="AA26" s="160"/>
      <c r="AB26" s="160"/>
      <c r="AC26" s="160"/>
      <c r="AD26" s="160"/>
      <c r="AE26" s="160"/>
      <c r="AF26" s="160"/>
    </row>
    <row r="27" spans="1:32">
      <c r="A27" s="99"/>
      <c r="B27" s="61"/>
      <c r="C27" s="61"/>
      <c r="D27" s="61"/>
      <c r="E27" s="61"/>
      <c r="F27" s="61"/>
      <c r="G27" s="152"/>
      <c r="H27" s="129"/>
      <c r="I27" s="94"/>
      <c r="J27" s="129"/>
      <c r="Y27" s="160"/>
      <c r="Z27" s="160"/>
      <c r="AA27" s="160"/>
      <c r="AB27" s="160"/>
      <c r="AC27" s="160"/>
      <c r="AD27" s="160"/>
      <c r="AE27" s="160"/>
      <c r="AF27" s="160"/>
    </row>
    <row r="28" spans="1:32" ht="13">
      <c r="A28" s="2" t="s">
        <v>464</v>
      </c>
      <c r="B28" s="61"/>
      <c r="C28" s="61"/>
      <c r="D28" s="61"/>
      <c r="E28" s="61"/>
      <c r="F28" s="61"/>
      <c r="G28" s="152"/>
      <c r="H28" s="129"/>
      <c r="I28" s="94"/>
      <c r="J28" s="129"/>
      <c r="Y28" s="160"/>
      <c r="Z28" s="160"/>
      <c r="AA28" s="160"/>
      <c r="AB28" s="160"/>
      <c r="AC28" s="160"/>
      <c r="AD28" s="160"/>
      <c r="AE28" s="160"/>
      <c r="AF28" s="160"/>
    </row>
    <row r="29" spans="1:32" ht="13">
      <c r="A29" s="66" t="s">
        <v>451</v>
      </c>
      <c r="B29" s="36"/>
      <c r="C29" s="36"/>
      <c r="D29" s="36"/>
      <c r="E29" s="36"/>
      <c r="F29" s="36"/>
      <c r="G29" s="152"/>
      <c r="H29" s="129"/>
      <c r="I29" s="94"/>
      <c r="J29" s="129"/>
      <c r="Y29" s="160"/>
      <c r="Z29" s="160"/>
      <c r="AA29" s="160"/>
      <c r="AB29" s="160"/>
      <c r="AC29" s="160"/>
      <c r="AD29" s="160"/>
      <c r="AE29" s="160"/>
      <c r="AF29" s="160"/>
    </row>
    <row r="30" spans="1:32">
      <c r="A30" s="67">
        <v>0</v>
      </c>
      <c r="B30" s="577">
        <v>83</v>
      </c>
      <c r="C30" s="577">
        <v>86</v>
      </c>
      <c r="D30" s="577">
        <v>84</v>
      </c>
      <c r="E30" s="577">
        <v>86</v>
      </c>
      <c r="F30" s="577">
        <v>85</v>
      </c>
      <c r="G30" s="577">
        <v>87</v>
      </c>
      <c r="H30" s="129" t="s">
        <v>20</v>
      </c>
      <c r="I30" s="577">
        <v>89</v>
      </c>
      <c r="J30" s="129" t="s">
        <v>20</v>
      </c>
      <c r="K30" s="577">
        <v>87</v>
      </c>
      <c r="L30" s="38">
        <v>87</v>
      </c>
      <c r="N30" s="160"/>
      <c r="O30" s="160"/>
      <c r="P30" s="160"/>
      <c r="Q30" s="160"/>
      <c r="R30" s="160"/>
      <c r="S30" s="160"/>
      <c r="T30" s="160"/>
      <c r="U30" s="160"/>
      <c r="V30" s="160"/>
      <c r="W30" s="160"/>
      <c r="Y30" s="160"/>
      <c r="Z30" s="160"/>
      <c r="AA30" s="160"/>
      <c r="AB30" s="160"/>
      <c r="AC30" s="160"/>
      <c r="AD30" s="160"/>
      <c r="AE30" s="160"/>
      <c r="AF30" s="160"/>
    </row>
    <row r="31" spans="1:32">
      <c r="A31" s="67" t="s">
        <v>438</v>
      </c>
      <c r="B31" s="577">
        <v>8</v>
      </c>
      <c r="C31" s="577">
        <v>5</v>
      </c>
      <c r="D31" s="577">
        <v>6</v>
      </c>
      <c r="E31" s="577">
        <v>4</v>
      </c>
      <c r="F31" s="577">
        <v>5</v>
      </c>
      <c r="G31" s="577">
        <v>5</v>
      </c>
      <c r="H31" s="129" t="s">
        <v>20</v>
      </c>
      <c r="I31" s="577">
        <v>5</v>
      </c>
      <c r="J31" s="129" t="s">
        <v>20</v>
      </c>
      <c r="K31" s="577">
        <v>4</v>
      </c>
      <c r="L31" s="38">
        <v>4</v>
      </c>
      <c r="N31" s="577"/>
      <c r="O31" s="577"/>
      <c r="P31" s="577"/>
      <c r="Q31" s="577"/>
      <c r="R31" s="577"/>
      <c r="S31" s="577"/>
      <c r="T31" s="577"/>
      <c r="U31" s="577"/>
      <c r="V31" s="577"/>
      <c r="W31" s="160"/>
      <c r="Y31" s="160"/>
      <c r="Z31" s="160"/>
      <c r="AA31" s="160"/>
      <c r="AB31" s="160"/>
      <c r="AC31" s="160"/>
      <c r="AD31" s="160"/>
      <c r="AE31" s="160"/>
      <c r="AF31" s="160"/>
    </row>
    <row r="32" spans="1:32">
      <c r="A32" s="67" t="s">
        <v>439</v>
      </c>
      <c r="B32" s="577">
        <v>2</v>
      </c>
      <c r="C32" s="577">
        <v>1</v>
      </c>
      <c r="D32" s="577">
        <v>3</v>
      </c>
      <c r="E32" s="577">
        <v>2</v>
      </c>
      <c r="F32" s="577">
        <v>3</v>
      </c>
      <c r="G32" s="577">
        <v>2</v>
      </c>
      <c r="H32" s="129" t="s">
        <v>20</v>
      </c>
      <c r="I32" s="577">
        <v>2</v>
      </c>
      <c r="J32" s="129" t="s">
        <v>20</v>
      </c>
      <c r="K32" s="577">
        <v>2</v>
      </c>
      <c r="L32" s="38">
        <v>2</v>
      </c>
      <c r="W32" s="160"/>
      <c r="Y32" s="160"/>
      <c r="Z32" s="160"/>
      <c r="AA32" s="160"/>
      <c r="AB32" s="160"/>
      <c r="AC32" s="160"/>
      <c r="AD32" s="160"/>
      <c r="AE32" s="160"/>
      <c r="AF32" s="160"/>
    </row>
    <row r="33" spans="1:32">
      <c r="A33" s="67" t="s">
        <v>440</v>
      </c>
      <c r="B33" s="577">
        <v>2</v>
      </c>
      <c r="C33" s="577">
        <v>2</v>
      </c>
      <c r="D33" s="577">
        <v>1</v>
      </c>
      <c r="E33" s="577">
        <v>1</v>
      </c>
      <c r="F33" s="577">
        <v>1</v>
      </c>
      <c r="G33" s="577">
        <v>1</v>
      </c>
      <c r="H33" s="129" t="s">
        <v>20</v>
      </c>
      <c r="I33" s="577">
        <v>1</v>
      </c>
      <c r="J33" s="129" t="s">
        <v>20</v>
      </c>
      <c r="K33" s="577">
        <v>1</v>
      </c>
      <c r="L33" s="38">
        <v>1</v>
      </c>
      <c r="N33" s="577"/>
      <c r="O33" s="577"/>
      <c r="P33" s="577"/>
      <c r="Q33" s="577"/>
      <c r="R33" s="577"/>
      <c r="S33" s="577"/>
      <c r="T33" s="577"/>
      <c r="U33" s="577"/>
      <c r="V33" s="577"/>
      <c r="W33" s="160"/>
      <c r="Y33" s="160"/>
      <c r="Z33" s="160"/>
      <c r="AA33" s="160"/>
      <c r="AB33" s="160"/>
      <c r="AC33" s="160"/>
      <c r="AD33" s="160"/>
      <c r="AE33" s="160"/>
      <c r="AF33" s="160"/>
    </row>
    <row r="34" spans="1:32">
      <c r="A34" s="67" t="s">
        <v>441</v>
      </c>
      <c r="B34" s="577">
        <v>1</v>
      </c>
      <c r="C34" s="577">
        <v>1</v>
      </c>
      <c r="D34" s="577">
        <v>2</v>
      </c>
      <c r="E34" s="577">
        <v>1</v>
      </c>
      <c r="F34" s="577">
        <v>1</v>
      </c>
      <c r="G34" s="577">
        <v>1</v>
      </c>
      <c r="H34" s="129" t="s">
        <v>20</v>
      </c>
      <c r="I34" s="577">
        <v>0</v>
      </c>
      <c r="J34" s="129" t="s">
        <v>20</v>
      </c>
      <c r="K34" s="577">
        <v>1</v>
      </c>
      <c r="L34" s="38">
        <v>1</v>
      </c>
      <c r="N34" s="577"/>
      <c r="O34" s="577"/>
      <c r="P34" s="577"/>
      <c r="Q34" s="577"/>
      <c r="R34" s="577"/>
      <c r="S34" s="577"/>
      <c r="T34" s="577"/>
      <c r="U34" s="577"/>
      <c r="V34" s="577"/>
      <c r="W34" s="160"/>
      <c r="Y34" s="160"/>
      <c r="Z34" s="160"/>
      <c r="AA34" s="160"/>
      <c r="AB34" s="160"/>
      <c r="AC34" s="160"/>
      <c r="AD34" s="160"/>
      <c r="AE34" s="160"/>
      <c r="AF34" s="160"/>
    </row>
    <row r="35" spans="1:32">
      <c r="A35" s="67" t="s">
        <v>442</v>
      </c>
      <c r="B35" s="577">
        <v>2</v>
      </c>
      <c r="C35" s="577">
        <v>2</v>
      </c>
      <c r="D35" s="577">
        <v>1</v>
      </c>
      <c r="E35" s="577">
        <v>2</v>
      </c>
      <c r="F35" s="577">
        <v>1</v>
      </c>
      <c r="G35" s="577">
        <v>1</v>
      </c>
      <c r="H35" s="129" t="s">
        <v>20</v>
      </c>
      <c r="I35" s="577">
        <v>0</v>
      </c>
      <c r="J35" s="129" t="s">
        <v>20</v>
      </c>
      <c r="K35" s="577">
        <v>2</v>
      </c>
      <c r="L35" s="38">
        <v>2</v>
      </c>
      <c r="N35" s="577"/>
      <c r="O35" s="577"/>
      <c r="P35" s="577"/>
      <c r="Q35" s="577"/>
      <c r="R35" s="577"/>
      <c r="S35" s="577"/>
      <c r="T35" s="577"/>
      <c r="U35" s="577"/>
      <c r="V35" s="577"/>
      <c r="W35" s="160"/>
      <c r="Y35" s="160"/>
      <c r="Z35" s="160"/>
      <c r="AA35" s="160"/>
      <c r="AB35" s="160"/>
      <c r="AC35" s="160"/>
      <c r="AD35" s="160"/>
      <c r="AE35" s="160"/>
      <c r="AF35" s="160"/>
    </row>
    <row r="36" spans="1:32">
      <c r="A36" s="67" t="s">
        <v>443</v>
      </c>
      <c r="B36" s="577">
        <v>1</v>
      </c>
      <c r="C36" s="577">
        <v>1</v>
      </c>
      <c r="D36" s="577">
        <v>1</v>
      </c>
      <c r="E36" s="577">
        <v>2</v>
      </c>
      <c r="F36" s="577">
        <v>1</v>
      </c>
      <c r="G36" s="577">
        <v>1</v>
      </c>
      <c r="H36" s="129" t="s">
        <v>20</v>
      </c>
      <c r="I36" s="577">
        <v>1</v>
      </c>
      <c r="J36" s="129" t="s">
        <v>20</v>
      </c>
      <c r="K36" s="577">
        <v>1</v>
      </c>
      <c r="L36" s="38">
        <v>1</v>
      </c>
      <c r="N36" s="577"/>
      <c r="O36" s="577"/>
      <c r="P36" s="577"/>
      <c r="Q36" s="577"/>
      <c r="R36" s="577"/>
      <c r="S36" s="577"/>
      <c r="T36" s="577"/>
      <c r="U36" s="577"/>
      <c r="V36" s="577"/>
      <c r="W36" s="160"/>
      <c r="Y36" s="160"/>
      <c r="Z36" s="160"/>
      <c r="AA36" s="160"/>
      <c r="AB36" s="160"/>
      <c r="AC36" s="160"/>
      <c r="AD36" s="160"/>
      <c r="AE36" s="160"/>
      <c r="AF36" s="160"/>
    </row>
    <row r="37" spans="1:32">
      <c r="A37" s="67" t="s">
        <v>444</v>
      </c>
      <c r="B37" s="577">
        <v>1</v>
      </c>
      <c r="C37" s="577">
        <v>2</v>
      </c>
      <c r="D37" s="577">
        <v>3</v>
      </c>
      <c r="E37" s="577">
        <v>3</v>
      </c>
      <c r="F37" s="577">
        <v>3</v>
      </c>
      <c r="G37" s="577">
        <v>4</v>
      </c>
      <c r="H37" s="129" t="s">
        <v>20</v>
      </c>
      <c r="I37" s="577">
        <v>1</v>
      </c>
      <c r="J37" s="129" t="s">
        <v>20</v>
      </c>
      <c r="K37" s="577">
        <v>2</v>
      </c>
      <c r="L37" s="38">
        <v>2</v>
      </c>
      <c r="N37" s="577"/>
      <c r="O37" s="577"/>
      <c r="P37" s="577"/>
      <c r="Q37" s="577"/>
      <c r="R37" s="577"/>
      <c r="S37" s="577"/>
      <c r="T37" s="577"/>
      <c r="U37" s="577"/>
      <c r="V37" s="577"/>
      <c r="W37" s="160"/>
      <c r="Y37" s="160"/>
      <c r="Z37" s="160"/>
      <c r="AA37" s="160"/>
      <c r="AB37" s="160"/>
      <c r="AC37" s="160"/>
      <c r="AD37" s="160"/>
      <c r="AE37" s="160"/>
      <c r="AF37" s="160"/>
    </row>
    <row r="38" spans="1:32" ht="13">
      <c r="A38" s="48" t="s">
        <v>452</v>
      </c>
      <c r="B38" s="36"/>
      <c r="C38" s="36"/>
      <c r="D38" s="36"/>
      <c r="E38" s="36"/>
      <c r="F38" s="36"/>
      <c r="G38" s="152"/>
      <c r="H38" s="129"/>
      <c r="I38" s="101"/>
      <c r="J38" s="129"/>
      <c r="N38" s="577"/>
      <c r="O38" s="577"/>
      <c r="P38" s="577"/>
      <c r="Q38" s="577"/>
      <c r="R38" s="577"/>
      <c r="S38" s="577"/>
      <c r="T38" s="577"/>
      <c r="U38" s="577"/>
      <c r="V38" s="577"/>
      <c r="Y38" s="160"/>
      <c r="Z38" s="160"/>
      <c r="AA38" s="160"/>
      <c r="AB38" s="160"/>
      <c r="AC38" s="160"/>
      <c r="AD38" s="160"/>
      <c r="AE38" s="160"/>
      <c r="AF38" s="160"/>
    </row>
    <row r="39" spans="1:32">
      <c r="A39" s="67">
        <v>0</v>
      </c>
      <c r="B39" s="577">
        <v>24</v>
      </c>
      <c r="C39" s="577">
        <v>26</v>
      </c>
      <c r="D39" s="577">
        <v>26</v>
      </c>
      <c r="E39" s="577">
        <v>27</v>
      </c>
      <c r="F39" s="577">
        <v>28</v>
      </c>
      <c r="G39" s="577">
        <v>28</v>
      </c>
      <c r="H39" s="129" t="s">
        <v>20</v>
      </c>
      <c r="I39" s="577">
        <v>26</v>
      </c>
      <c r="J39" s="129" t="s">
        <v>20</v>
      </c>
      <c r="K39" s="577">
        <v>32</v>
      </c>
      <c r="L39" s="38">
        <v>31</v>
      </c>
      <c r="N39" s="577"/>
      <c r="O39" s="577"/>
      <c r="P39" s="577"/>
      <c r="Q39" s="577"/>
      <c r="R39" s="577"/>
      <c r="S39" s="577"/>
      <c r="T39" s="577"/>
      <c r="U39" s="577"/>
      <c r="V39" s="577"/>
      <c r="W39" s="160"/>
      <c r="Y39" s="160"/>
      <c r="Z39" s="160"/>
      <c r="AA39" s="160"/>
      <c r="AB39" s="160"/>
      <c r="AC39" s="160"/>
      <c r="AD39" s="160"/>
      <c r="AE39" s="160"/>
      <c r="AF39" s="160"/>
    </row>
    <row r="40" spans="1:32" ht="13.5" customHeight="1">
      <c r="A40" s="67" t="s">
        <v>438</v>
      </c>
      <c r="B40" s="577">
        <v>31</v>
      </c>
      <c r="C40" s="577">
        <v>29</v>
      </c>
      <c r="D40" s="577">
        <v>25</v>
      </c>
      <c r="E40" s="577">
        <v>25</v>
      </c>
      <c r="F40" s="577">
        <v>26</v>
      </c>
      <c r="G40" s="577">
        <v>25</v>
      </c>
      <c r="H40" s="129" t="s">
        <v>20</v>
      </c>
      <c r="I40" s="577">
        <v>30</v>
      </c>
      <c r="J40" s="129" t="s">
        <v>20</v>
      </c>
      <c r="K40" s="577">
        <v>25</v>
      </c>
      <c r="L40" s="38">
        <v>26</v>
      </c>
      <c r="N40" s="577"/>
      <c r="W40" s="160"/>
      <c r="Y40" s="160"/>
      <c r="Z40" s="160"/>
      <c r="AA40" s="160"/>
      <c r="AB40" s="160"/>
      <c r="AC40" s="160"/>
      <c r="AD40" s="160"/>
      <c r="AE40" s="160"/>
      <c r="AF40" s="160"/>
    </row>
    <row r="41" spans="1:32">
      <c r="A41" s="67" t="s">
        <v>439</v>
      </c>
      <c r="B41" s="577">
        <v>11</v>
      </c>
      <c r="C41" s="577">
        <v>10</v>
      </c>
      <c r="D41" s="577">
        <v>14</v>
      </c>
      <c r="E41" s="577">
        <v>12</v>
      </c>
      <c r="F41" s="577">
        <v>11</v>
      </c>
      <c r="G41" s="577">
        <v>12</v>
      </c>
      <c r="H41" s="129" t="s">
        <v>20</v>
      </c>
      <c r="I41" s="577">
        <v>13</v>
      </c>
      <c r="J41" s="129" t="s">
        <v>20</v>
      </c>
      <c r="K41" s="577">
        <v>12</v>
      </c>
      <c r="L41" s="38">
        <v>13</v>
      </c>
      <c r="N41" s="577"/>
      <c r="O41" s="577"/>
      <c r="P41" s="577"/>
      <c r="Q41" s="577"/>
      <c r="R41" s="577"/>
      <c r="S41" s="577"/>
      <c r="T41" s="577"/>
      <c r="U41" s="577"/>
      <c r="V41" s="577"/>
      <c r="W41" s="160"/>
      <c r="Y41" s="160"/>
      <c r="Z41" s="160"/>
      <c r="AA41" s="160"/>
      <c r="AB41" s="160"/>
      <c r="AC41" s="160"/>
      <c r="AD41" s="160"/>
      <c r="AE41" s="160"/>
      <c r="AF41" s="160"/>
    </row>
    <row r="42" spans="1:32">
      <c r="A42" s="67" t="s">
        <v>440</v>
      </c>
      <c r="B42" s="577">
        <v>9</v>
      </c>
      <c r="C42" s="577">
        <v>8</v>
      </c>
      <c r="D42" s="577">
        <v>8</v>
      </c>
      <c r="E42" s="577">
        <v>8</v>
      </c>
      <c r="F42" s="577">
        <v>7</v>
      </c>
      <c r="G42" s="577">
        <v>8</v>
      </c>
      <c r="H42" s="129" t="s">
        <v>20</v>
      </c>
      <c r="I42" s="577">
        <v>7</v>
      </c>
      <c r="J42" s="129" t="s">
        <v>20</v>
      </c>
      <c r="K42" s="577">
        <v>7</v>
      </c>
      <c r="L42" s="38">
        <v>5</v>
      </c>
      <c r="N42" s="160"/>
      <c r="O42" s="577"/>
      <c r="P42" s="577"/>
      <c r="Q42" s="577"/>
      <c r="R42" s="577"/>
      <c r="S42" s="577"/>
      <c r="T42" s="577"/>
      <c r="U42" s="577"/>
      <c r="V42" s="577"/>
      <c r="W42" s="160"/>
      <c r="Y42" s="160"/>
      <c r="Z42" s="160"/>
      <c r="AA42" s="160"/>
      <c r="AB42" s="160"/>
      <c r="AC42" s="160"/>
      <c r="AD42" s="160"/>
      <c r="AE42" s="160"/>
      <c r="AF42" s="160"/>
    </row>
    <row r="43" spans="1:32">
      <c r="A43" s="67" t="s">
        <v>441</v>
      </c>
      <c r="B43" s="577">
        <v>5</v>
      </c>
      <c r="C43" s="577">
        <v>4</v>
      </c>
      <c r="D43" s="577">
        <v>4</v>
      </c>
      <c r="E43" s="577">
        <v>5</v>
      </c>
      <c r="F43" s="577">
        <v>5</v>
      </c>
      <c r="G43" s="577">
        <v>4</v>
      </c>
      <c r="H43" s="129" t="s">
        <v>20</v>
      </c>
      <c r="I43" s="577">
        <v>4</v>
      </c>
      <c r="J43" s="129" t="s">
        <v>20</v>
      </c>
      <c r="K43" s="577">
        <v>5</v>
      </c>
      <c r="L43" s="38">
        <v>6</v>
      </c>
      <c r="N43" s="160"/>
      <c r="O43" s="577"/>
      <c r="P43" s="577"/>
      <c r="Q43" s="577"/>
      <c r="R43" s="577"/>
      <c r="S43" s="577"/>
      <c r="T43" s="577"/>
      <c r="U43" s="577"/>
      <c r="V43" s="577"/>
      <c r="W43" s="160"/>
      <c r="Y43" s="160"/>
      <c r="Z43" s="160"/>
      <c r="AA43" s="160"/>
      <c r="AB43" s="160"/>
      <c r="AC43" s="160"/>
      <c r="AD43" s="160"/>
      <c r="AE43" s="160"/>
      <c r="AF43" s="160"/>
    </row>
    <row r="44" spans="1:32">
      <c r="A44" s="67" t="s">
        <v>442</v>
      </c>
      <c r="B44" s="577">
        <v>7</v>
      </c>
      <c r="C44" s="577">
        <v>7</v>
      </c>
      <c r="D44" s="577">
        <v>9</v>
      </c>
      <c r="E44" s="577">
        <v>9</v>
      </c>
      <c r="F44" s="577">
        <v>7</v>
      </c>
      <c r="G44" s="577">
        <v>8</v>
      </c>
      <c r="H44" s="129" t="s">
        <v>20</v>
      </c>
      <c r="I44" s="577">
        <v>8</v>
      </c>
      <c r="J44" s="129" t="s">
        <v>20</v>
      </c>
      <c r="K44" s="577">
        <v>7</v>
      </c>
      <c r="L44" s="38">
        <v>6</v>
      </c>
      <c r="N44" s="160"/>
      <c r="O44" s="577"/>
      <c r="P44" s="577"/>
      <c r="Q44" s="577"/>
      <c r="R44" s="577"/>
      <c r="S44" s="577"/>
      <c r="T44" s="577"/>
      <c r="U44" s="577"/>
      <c r="V44" s="577"/>
      <c r="W44" s="160"/>
      <c r="Y44" s="160"/>
      <c r="Z44" s="160"/>
      <c r="AA44" s="160"/>
      <c r="AB44" s="160"/>
      <c r="AC44" s="160"/>
      <c r="AD44" s="160"/>
      <c r="AE44" s="160"/>
      <c r="AF44" s="160"/>
    </row>
    <row r="45" spans="1:32">
      <c r="A45" s="67" t="s">
        <v>443</v>
      </c>
      <c r="B45" s="577">
        <v>5</v>
      </c>
      <c r="C45" s="577">
        <v>5</v>
      </c>
      <c r="D45" s="577">
        <v>5</v>
      </c>
      <c r="E45" s="577">
        <v>5</v>
      </c>
      <c r="F45" s="577">
        <v>5</v>
      </c>
      <c r="G45" s="577">
        <v>5</v>
      </c>
      <c r="H45" s="129" t="s">
        <v>20</v>
      </c>
      <c r="I45" s="577">
        <v>2</v>
      </c>
      <c r="J45" s="129" t="s">
        <v>20</v>
      </c>
      <c r="K45" s="577">
        <v>4</v>
      </c>
      <c r="L45" s="38">
        <v>5</v>
      </c>
      <c r="N45" s="160"/>
      <c r="O45" s="577"/>
      <c r="P45" s="577"/>
      <c r="Q45" s="577"/>
      <c r="R45" s="577"/>
      <c r="S45" s="577"/>
      <c r="T45" s="577"/>
      <c r="U45" s="577"/>
      <c r="V45" s="577"/>
      <c r="W45" s="160"/>
      <c r="Y45" s="160"/>
      <c r="Z45" s="160"/>
      <c r="AA45" s="160"/>
      <c r="AB45" s="160"/>
      <c r="AC45" s="160"/>
      <c r="AD45" s="160"/>
      <c r="AE45" s="160"/>
      <c r="AF45" s="160"/>
    </row>
    <row r="46" spans="1:32">
      <c r="A46" s="67" t="s">
        <v>444</v>
      </c>
      <c r="B46" s="577">
        <v>8</v>
      </c>
      <c r="C46" s="577">
        <v>11</v>
      </c>
      <c r="D46" s="577">
        <v>9</v>
      </c>
      <c r="E46" s="577">
        <v>10</v>
      </c>
      <c r="F46" s="577">
        <v>12</v>
      </c>
      <c r="G46" s="577">
        <v>10</v>
      </c>
      <c r="H46" s="129" t="s">
        <v>20</v>
      </c>
      <c r="I46" s="577">
        <v>10</v>
      </c>
      <c r="J46" s="129" t="s">
        <v>20</v>
      </c>
      <c r="K46" s="577">
        <v>9</v>
      </c>
      <c r="L46" s="38">
        <v>8</v>
      </c>
      <c r="N46" s="160"/>
      <c r="O46" s="577"/>
      <c r="P46" s="577"/>
      <c r="Q46" s="577"/>
      <c r="R46" s="577"/>
      <c r="S46" s="577"/>
      <c r="T46" s="577"/>
      <c r="U46" s="577"/>
      <c r="V46" s="577"/>
      <c r="W46" s="160"/>
      <c r="Y46" s="160"/>
      <c r="Z46" s="160"/>
      <c r="AA46" s="160"/>
      <c r="AB46" s="160"/>
      <c r="AC46" s="160"/>
      <c r="AD46" s="160"/>
      <c r="AE46" s="160"/>
      <c r="AF46" s="160"/>
    </row>
    <row r="47" spans="1:32" ht="13">
      <c r="A47" s="48" t="s">
        <v>453</v>
      </c>
      <c r="B47" s="36"/>
      <c r="C47" s="36"/>
      <c r="D47" s="36"/>
      <c r="E47" s="36"/>
      <c r="F47" s="36"/>
      <c r="G47" s="152"/>
      <c r="H47" s="129"/>
      <c r="J47" s="129"/>
      <c r="O47" s="577"/>
      <c r="P47" s="577"/>
      <c r="Q47" s="577"/>
      <c r="R47" s="577"/>
      <c r="S47" s="577"/>
      <c r="T47" s="577"/>
      <c r="U47" s="577"/>
      <c r="V47" s="577"/>
      <c r="Y47" s="160"/>
      <c r="Z47" s="160"/>
      <c r="AA47" s="160"/>
      <c r="AB47" s="160"/>
      <c r="AC47" s="160"/>
      <c r="AD47" s="160"/>
      <c r="AE47" s="160"/>
      <c r="AF47" s="160"/>
    </row>
    <row r="48" spans="1:32">
      <c r="A48" s="67">
        <v>0</v>
      </c>
      <c r="B48" s="410">
        <v>66</v>
      </c>
      <c r="C48" s="410">
        <v>64</v>
      </c>
      <c r="D48" s="410">
        <v>65</v>
      </c>
      <c r="E48" s="410">
        <v>68</v>
      </c>
      <c r="F48" s="410">
        <v>64</v>
      </c>
      <c r="G48" s="155">
        <v>67</v>
      </c>
      <c r="H48" s="129" t="s">
        <v>20</v>
      </c>
      <c r="I48" s="577">
        <v>64</v>
      </c>
      <c r="J48" s="129" t="s">
        <v>20</v>
      </c>
      <c r="K48" s="38">
        <v>63</v>
      </c>
      <c r="L48" s="38">
        <v>65</v>
      </c>
      <c r="N48" s="160"/>
      <c r="O48" s="577"/>
      <c r="P48" s="577"/>
      <c r="Q48" s="577"/>
      <c r="R48" s="577"/>
      <c r="S48" s="577"/>
      <c r="T48" s="577"/>
      <c r="U48" s="577"/>
      <c r="V48" s="577"/>
      <c r="W48" s="160"/>
      <c r="Y48" s="160"/>
      <c r="Z48" s="160"/>
      <c r="AA48" s="160"/>
      <c r="AB48" s="160"/>
      <c r="AC48" s="160"/>
      <c r="AD48" s="160"/>
      <c r="AE48" s="160"/>
      <c r="AF48" s="160"/>
    </row>
    <row r="49" spans="1:32">
      <c r="A49" s="67" t="s">
        <v>438</v>
      </c>
      <c r="B49" s="410">
        <v>17</v>
      </c>
      <c r="C49" s="410">
        <v>18</v>
      </c>
      <c r="D49" s="410">
        <v>14</v>
      </c>
      <c r="E49" s="410">
        <v>12</v>
      </c>
      <c r="F49" s="410">
        <v>16</v>
      </c>
      <c r="G49" s="155">
        <v>13</v>
      </c>
      <c r="H49" s="129" t="s">
        <v>20</v>
      </c>
      <c r="I49" s="577">
        <v>15</v>
      </c>
      <c r="J49" s="129" t="s">
        <v>20</v>
      </c>
      <c r="K49" s="38">
        <v>17</v>
      </c>
      <c r="L49" s="38">
        <v>17</v>
      </c>
      <c r="N49" s="160"/>
      <c r="O49" s="577"/>
      <c r="P49" s="577"/>
      <c r="Q49" s="577"/>
      <c r="R49" s="577"/>
      <c r="S49" s="577"/>
      <c r="T49" s="577"/>
      <c r="U49" s="577"/>
      <c r="V49" s="577"/>
      <c r="W49" s="160"/>
      <c r="Y49" s="160"/>
      <c r="Z49" s="160"/>
      <c r="AA49" s="160"/>
      <c r="AB49" s="160"/>
      <c r="AC49" s="160"/>
      <c r="AD49" s="160"/>
      <c r="AE49" s="160"/>
      <c r="AF49" s="160"/>
    </row>
    <row r="50" spans="1:32">
      <c r="A50" s="67" t="s">
        <v>439</v>
      </c>
      <c r="B50" s="410">
        <v>5</v>
      </c>
      <c r="C50" s="410">
        <v>6</v>
      </c>
      <c r="D50" s="410">
        <v>6</v>
      </c>
      <c r="E50" s="410">
        <v>6</v>
      </c>
      <c r="F50" s="410">
        <v>8</v>
      </c>
      <c r="G50" s="155">
        <v>7</v>
      </c>
      <c r="H50" s="129" t="s">
        <v>20</v>
      </c>
      <c r="I50" s="577">
        <v>9</v>
      </c>
      <c r="J50" s="129" t="s">
        <v>20</v>
      </c>
      <c r="K50" s="38">
        <v>7</v>
      </c>
      <c r="L50" s="38">
        <v>7</v>
      </c>
      <c r="N50" s="160"/>
      <c r="W50" s="160"/>
      <c r="Y50" s="160"/>
      <c r="Z50" s="160"/>
      <c r="AA50" s="160"/>
      <c r="AB50" s="160"/>
      <c r="AC50" s="160"/>
      <c r="AD50" s="160"/>
      <c r="AE50" s="160"/>
      <c r="AF50" s="160"/>
    </row>
    <row r="51" spans="1:32">
      <c r="A51" s="67" t="s">
        <v>440</v>
      </c>
      <c r="B51" s="410">
        <v>4</v>
      </c>
      <c r="C51" s="410">
        <v>3</v>
      </c>
      <c r="D51" s="410">
        <v>3</v>
      </c>
      <c r="E51" s="410">
        <v>3</v>
      </c>
      <c r="F51" s="410">
        <v>2</v>
      </c>
      <c r="G51" s="155">
        <v>4</v>
      </c>
      <c r="H51" s="129" t="s">
        <v>20</v>
      </c>
      <c r="I51" s="577">
        <v>3</v>
      </c>
      <c r="J51" s="129" t="s">
        <v>20</v>
      </c>
      <c r="K51" s="38">
        <v>4</v>
      </c>
      <c r="L51" s="38">
        <v>3</v>
      </c>
      <c r="N51" s="160"/>
      <c r="O51" s="160"/>
      <c r="P51" s="160"/>
      <c r="Q51" s="160"/>
      <c r="R51" s="160"/>
      <c r="S51" s="160"/>
      <c r="T51" s="160"/>
      <c r="U51" s="160"/>
      <c r="V51" s="160"/>
      <c r="W51" s="160"/>
      <c r="Y51" s="160"/>
      <c r="Z51" s="160"/>
      <c r="AA51" s="160"/>
      <c r="AB51" s="160"/>
      <c r="AC51" s="160"/>
      <c r="AD51" s="160"/>
      <c r="AE51" s="160"/>
      <c r="AF51" s="160"/>
    </row>
    <row r="52" spans="1:32">
      <c r="A52" s="67" t="s">
        <v>441</v>
      </c>
      <c r="B52" s="410">
        <v>1</v>
      </c>
      <c r="C52" s="410">
        <v>1</v>
      </c>
      <c r="D52" s="410">
        <v>2</v>
      </c>
      <c r="E52" s="410">
        <v>2</v>
      </c>
      <c r="F52" s="410">
        <v>3</v>
      </c>
      <c r="G52" s="155">
        <v>3</v>
      </c>
      <c r="H52" s="129" t="s">
        <v>20</v>
      </c>
      <c r="I52" s="577">
        <v>2</v>
      </c>
      <c r="J52" s="129" t="s">
        <v>20</v>
      </c>
      <c r="K52" s="38">
        <v>2</v>
      </c>
      <c r="L52" s="38">
        <v>2</v>
      </c>
      <c r="N52" s="160"/>
      <c r="O52" s="160"/>
      <c r="P52" s="160"/>
      <c r="Q52" s="160"/>
      <c r="R52" s="160"/>
      <c r="S52" s="160"/>
      <c r="T52" s="160"/>
      <c r="U52" s="160"/>
      <c r="V52" s="160"/>
      <c r="W52" s="160"/>
      <c r="Y52" s="160"/>
      <c r="Z52" s="160"/>
      <c r="AA52" s="160"/>
      <c r="AB52" s="160"/>
      <c r="AC52" s="160"/>
      <c r="AD52" s="160"/>
      <c r="AE52" s="160"/>
      <c r="AF52" s="160"/>
    </row>
    <row r="53" spans="1:32">
      <c r="A53" s="67" t="s">
        <v>442</v>
      </c>
      <c r="B53" s="410">
        <v>4</v>
      </c>
      <c r="C53" s="410">
        <v>4</v>
      </c>
      <c r="D53" s="410">
        <v>3</v>
      </c>
      <c r="E53" s="410">
        <v>4</v>
      </c>
      <c r="F53" s="410">
        <v>2</v>
      </c>
      <c r="G53" s="155">
        <v>3</v>
      </c>
      <c r="H53" s="129" t="s">
        <v>20</v>
      </c>
      <c r="I53" s="577">
        <v>3</v>
      </c>
      <c r="J53" s="129" t="s">
        <v>20</v>
      </c>
      <c r="K53" s="38">
        <v>3</v>
      </c>
      <c r="L53" s="38">
        <v>3</v>
      </c>
      <c r="N53" s="160"/>
      <c r="O53" s="160"/>
      <c r="P53" s="160"/>
      <c r="Q53" s="160"/>
      <c r="R53" s="160"/>
      <c r="S53" s="160"/>
      <c r="T53" s="160"/>
      <c r="U53" s="160"/>
      <c r="V53" s="160"/>
      <c r="W53" s="160"/>
      <c r="Y53" s="160"/>
      <c r="Z53" s="160"/>
      <c r="AA53" s="160"/>
      <c r="AB53" s="160"/>
      <c r="AC53" s="160"/>
      <c r="AD53" s="160"/>
      <c r="AE53" s="160"/>
      <c r="AF53" s="160"/>
    </row>
    <row r="54" spans="1:32">
      <c r="A54" s="67" t="s">
        <v>443</v>
      </c>
      <c r="B54" s="410">
        <v>2</v>
      </c>
      <c r="C54" s="410">
        <v>2</v>
      </c>
      <c r="D54" s="410">
        <v>2</v>
      </c>
      <c r="E54" s="410">
        <v>2</v>
      </c>
      <c r="F54" s="410">
        <v>2</v>
      </c>
      <c r="G54" s="155">
        <v>1</v>
      </c>
      <c r="H54" s="129" t="s">
        <v>20</v>
      </c>
      <c r="I54" s="577">
        <v>2</v>
      </c>
      <c r="J54" s="129" t="s">
        <v>20</v>
      </c>
      <c r="K54" s="38">
        <v>2</v>
      </c>
      <c r="L54" s="38">
        <v>3</v>
      </c>
      <c r="N54" s="160"/>
      <c r="O54" s="160"/>
      <c r="P54" s="160"/>
      <c r="Q54" s="160"/>
      <c r="R54" s="160"/>
      <c r="S54" s="160"/>
      <c r="T54" s="160"/>
      <c r="U54" s="160"/>
      <c r="V54" s="160"/>
      <c r="W54" s="160"/>
      <c r="Y54" s="160"/>
      <c r="Z54" s="160"/>
      <c r="AA54" s="160"/>
      <c r="AB54" s="160"/>
      <c r="AC54" s="160"/>
      <c r="AD54" s="160"/>
      <c r="AE54" s="160"/>
      <c r="AF54" s="160"/>
    </row>
    <row r="55" spans="1:32">
      <c r="A55" s="67" t="s">
        <v>444</v>
      </c>
      <c r="B55" s="410">
        <v>2</v>
      </c>
      <c r="C55" s="410">
        <v>2</v>
      </c>
      <c r="D55" s="410">
        <v>4</v>
      </c>
      <c r="E55" s="410">
        <v>3</v>
      </c>
      <c r="F55" s="410">
        <v>3</v>
      </c>
      <c r="G55" s="155">
        <v>2</v>
      </c>
      <c r="H55" s="129" t="s">
        <v>20</v>
      </c>
      <c r="I55" s="577">
        <v>2</v>
      </c>
      <c r="J55" s="129" t="s">
        <v>20</v>
      </c>
      <c r="K55" s="38">
        <v>2</v>
      </c>
      <c r="L55" s="38">
        <v>2</v>
      </c>
      <c r="N55" s="160"/>
      <c r="O55" s="160"/>
      <c r="P55" s="160"/>
      <c r="Q55" s="160"/>
      <c r="R55" s="160"/>
      <c r="S55" s="160"/>
      <c r="T55" s="160"/>
      <c r="U55" s="160"/>
      <c r="V55" s="160"/>
      <c r="W55" s="160"/>
      <c r="Y55" s="160"/>
      <c r="Z55" s="160"/>
      <c r="AA55" s="160"/>
      <c r="AB55" s="160"/>
      <c r="AC55" s="160"/>
      <c r="AD55" s="160"/>
      <c r="AE55" s="160"/>
      <c r="AF55" s="160"/>
    </row>
    <row r="56" spans="1:32" ht="13">
      <c r="A56" s="48" t="s">
        <v>454</v>
      </c>
      <c r="B56" s="36"/>
      <c r="C56" s="36"/>
      <c r="D56" s="36"/>
      <c r="E56" s="36"/>
      <c r="F56" s="36"/>
      <c r="G56" s="152"/>
      <c r="H56" s="129"/>
      <c r="J56" s="129"/>
      <c r="Y56" s="160"/>
      <c r="Z56" s="160"/>
      <c r="AA56" s="160"/>
      <c r="AB56" s="160"/>
      <c r="AC56" s="160"/>
      <c r="AD56" s="160"/>
      <c r="AE56" s="160"/>
      <c r="AF56" s="160"/>
    </row>
    <row r="57" spans="1:32">
      <c r="A57" s="67">
        <v>0</v>
      </c>
      <c r="B57" s="410">
        <v>78</v>
      </c>
      <c r="C57" s="410">
        <v>77</v>
      </c>
      <c r="D57" s="410">
        <v>79</v>
      </c>
      <c r="E57" s="410">
        <v>76</v>
      </c>
      <c r="F57" s="410">
        <v>81</v>
      </c>
      <c r="G57" s="155">
        <v>77</v>
      </c>
      <c r="H57" s="129" t="s">
        <v>20</v>
      </c>
      <c r="I57" s="577">
        <v>81</v>
      </c>
      <c r="J57" s="129" t="s">
        <v>20</v>
      </c>
      <c r="K57" s="577">
        <v>80</v>
      </c>
      <c r="L57" s="38">
        <v>80</v>
      </c>
      <c r="N57" s="160"/>
      <c r="O57" s="160"/>
      <c r="P57" s="160"/>
      <c r="Q57" s="160"/>
      <c r="R57" s="160"/>
      <c r="S57" s="160"/>
      <c r="T57" s="160"/>
      <c r="U57" s="160"/>
      <c r="V57" s="160"/>
      <c r="W57" s="160"/>
      <c r="Y57" s="160"/>
      <c r="Z57" s="160"/>
      <c r="AA57" s="160"/>
      <c r="AB57" s="160"/>
      <c r="AC57" s="160"/>
      <c r="AD57" s="160"/>
      <c r="AE57" s="160"/>
      <c r="AF57" s="160"/>
    </row>
    <row r="58" spans="1:32">
      <c r="A58" s="67" t="s">
        <v>438</v>
      </c>
      <c r="B58" s="410">
        <v>11</v>
      </c>
      <c r="C58" s="410">
        <v>10</v>
      </c>
      <c r="D58" s="410">
        <v>10</v>
      </c>
      <c r="E58" s="410">
        <v>12</v>
      </c>
      <c r="F58" s="410">
        <v>9</v>
      </c>
      <c r="G58" s="155">
        <v>11</v>
      </c>
      <c r="H58" s="129" t="s">
        <v>20</v>
      </c>
      <c r="I58" s="577">
        <v>9</v>
      </c>
      <c r="J58" s="129" t="s">
        <v>20</v>
      </c>
      <c r="K58" s="577">
        <v>7</v>
      </c>
      <c r="L58" s="38">
        <v>9</v>
      </c>
      <c r="N58" s="160"/>
      <c r="O58" s="160"/>
      <c r="P58" s="160"/>
      <c r="Q58" s="160"/>
      <c r="R58" s="160"/>
      <c r="S58" s="160"/>
      <c r="T58" s="160"/>
      <c r="U58" s="160"/>
      <c r="V58" s="160"/>
      <c r="W58" s="160"/>
      <c r="Y58" s="160"/>
      <c r="Z58" s="160"/>
      <c r="AA58" s="160"/>
      <c r="AB58" s="160"/>
      <c r="AC58" s="160"/>
      <c r="AD58" s="160"/>
      <c r="AE58" s="160"/>
      <c r="AF58" s="160"/>
    </row>
    <row r="59" spans="1:32">
      <c r="A59" s="67" t="s">
        <v>439</v>
      </c>
      <c r="B59" s="410">
        <v>4</v>
      </c>
      <c r="C59" s="410">
        <v>3</v>
      </c>
      <c r="D59" s="410">
        <v>3</v>
      </c>
      <c r="E59" s="410">
        <v>4</v>
      </c>
      <c r="F59" s="410">
        <v>3</v>
      </c>
      <c r="G59" s="155">
        <v>4</v>
      </c>
      <c r="H59" s="129" t="s">
        <v>20</v>
      </c>
      <c r="I59" s="577">
        <v>3</v>
      </c>
      <c r="J59" s="129" t="s">
        <v>20</v>
      </c>
      <c r="K59" s="577">
        <v>4</v>
      </c>
      <c r="L59" s="38">
        <v>5</v>
      </c>
      <c r="N59" s="160"/>
      <c r="O59" s="160"/>
      <c r="P59" s="160"/>
      <c r="Q59" s="160"/>
      <c r="R59" s="160"/>
      <c r="S59" s="160"/>
      <c r="T59" s="160"/>
      <c r="U59" s="160"/>
      <c r="V59" s="160"/>
      <c r="W59" s="160"/>
      <c r="Y59" s="160"/>
      <c r="Z59" s="160"/>
      <c r="AA59" s="160"/>
      <c r="AB59" s="160"/>
      <c r="AC59" s="160"/>
      <c r="AD59" s="160"/>
      <c r="AE59" s="160"/>
      <c r="AF59" s="160"/>
    </row>
    <row r="60" spans="1:32">
      <c r="A60" s="67" t="s">
        <v>440</v>
      </c>
      <c r="B60" s="410">
        <v>2</v>
      </c>
      <c r="C60" s="410">
        <v>2</v>
      </c>
      <c r="D60" s="410">
        <v>2</v>
      </c>
      <c r="E60" s="410">
        <v>2</v>
      </c>
      <c r="F60" s="410">
        <v>1</v>
      </c>
      <c r="G60" s="155">
        <v>1</v>
      </c>
      <c r="H60" s="129" t="s">
        <v>20</v>
      </c>
      <c r="I60" s="577">
        <v>2</v>
      </c>
      <c r="J60" s="129" t="s">
        <v>20</v>
      </c>
      <c r="K60" s="577">
        <v>2</v>
      </c>
      <c r="L60" s="38">
        <v>2</v>
      </c>
      <c r="N60" s="160"/>
      <c r="W60" s="160"/>
      <c r="Y60" s="160"/>
      <c r="Z60" s="160"/>
      <c r="AA60" s="160"/>
      <c r="AB60" s="160"/>
      <c r="AC60" s="160"/>
      <c r="AD60" s="160"/>
      <c r="AE60" s="160"/>
      <c r="AF60" s="160"/>
    </row>
    <row r="61" spans="1:32">
      <c r="A61" s="67" t="s">
        <v>441</v>
      </c>
      <c r="B61" s="410">
        <v>0</v>
      </c>
      <c r="C61" s="410">
        <v>0</v>
      </c>
      <c r="D61" s="410">
        <v>2</v>
      </c>
      <c r="E61" s="410">
        <v>2</v>
      </c>
      <c r="F61" s="410">
        <v>2</v>
      </c>
      <c r="G61" s="155">
        <v>1</v>
      </c>
      <c r="H61" s="129" t="s">
        <v>20</v>
      </c>
      <c r="I61" s="577">
        <v>1</v>
      </c>
      <c r="J61" s="129" t="s">
        <v>20</v>
      </c>
      <c r="K61" s="577">
        <v>2</v>
      </c>
      <c r="L61" s="38">
        <v>1</v>
      </c>
      <c r="N61" s="160"/>
      <c r="O61" s="160"/>
      <c r="P61" s="160"/>
      <c r="Q61" s="160"/>
      <c r="R61" s="160"/>
      <c r="S61" s="160"/>
      <c r="T61" s="160"/>
      <c r="U61" s="160"/>
      <c r="V61" s="160"/>
      <c r="W61" s="160"/>
      <c r="Y61" s="160"/>
      <c r="Z61" s="160"/>
      <c r="AA61" s="160"/>
      <c r="AB61" s="160"/>
      <c r="AC61" s="160"/>
      <c r="AD61" s="160"/>
      <c r="AE61" s="160"/>
      <c r="AF61" s="160"/>
    </row>
    <row r="62" spans="1:32">
      <c r="A62" s="67" t="s">
        <v>442</v>
      </c>
      <c r="B62" s="410">
        <v>3</v>
      </c>
      <c r="C62" s="410">
        <v>2</v>
      </c>
      <c r="D62" s="410">
        <v>2</v>
      </c>
      <c r="E62" s="410">
        <v>2</v>
      </c>
      <c r="F62" s="410">
        <v>2</v>
      </c>
      <c r="G62" s="155">
        <v>2</v>
      </c>
      <c r="H62" s="129" t="s">
        <v>20</v>
      </c>
      <c r="I62" s="577">
        <v>2</v>
      </c>
      <c r="J62" s="129" t="s">
        <v>20</v>
      </c>
      <c r="K62" s="577">
        <v>2</v>
      </c>
      <c r="L62" s="38">
        <v>1</v>
      </c>
      <c r="N62" s="160"/>
      <c r="O62" s="160"/>
      <c r="P62" s="160"/>
      <c r="Q62" s="160"/>
      <c r="R62" s="160"/>
      <c r="S62" s="160"/>
      <c r="T62" s="160"/>
      <c r="U62" s="160"/>
      <c r="V62" s="160"/>
      <c r="W62" s="160"/>
      <c r="Y62" s="160"/>
      <c r="Z62" s="160"/>
      <c r="AA62" s="160"/>
      <c r="AB62" s="160"/>
      <c r="AC62" s="160"/>
      <c r="AD62" s="160"/>
      <c r="AE62" s="160"/>
      <c r="AF62" s="160"/>
    </row>
    <row r="63" spans="1:32">
      <c r="A63" s="67" t="s">
        <v>443</v>
      </c>
      <c r="B63" s="410">
        <v>1</v>
      </c>
      <c r="C63" s="410">
        <v>3</v>
      </c>
      <c r="D63" s="410">
        <v>1</v>
      </c>
      <c r="E63" s="410">
        <v>1</v>
      </c>
      <c r="F63" s="410">
        <v>1</v>
      </c>
      <c r="G63" s="155">
        <v>2</v>
      </c>
      <c r="H63" s="129" t="s">
        <v>20</v>
      </c>
      <c r="I63" s="577">
        <v>1</v>
      </c>
      <c r="J63" s="129" t="s">
        <v>20</v>
      </c>
      <c r="K63" s="577">
        <v>2</v>
      </c>
      <c r="L63" s="38">
        <v>1</v>
      </c>
      <c r="N63" s="160"/>
      <c r="O63" s="160"/>
      <c r="P63" s="160"/>
      <c r="Q63" s="160"/>
      <c r="R63" s="160"/>
      <c r="S63" s="160"/>
      <c r="T63" s="160"/>
      <c r="U63" s="160"/>
      <c r="V63" s="160"/>
      <c r="W63" s="160"/>
      <c r="Y63" s="160"/>
      <c r="Z63" s="160"/>
      <c r="AA63" s="160"/>
      <c r="AB63" s="160"/>
      <c r="AC63" s="160"/>
      <c r="AD63" s="160"/>
      <c r="AE63" s="160"/>
      <c r="AF63" s="160"/>
    </row>
    <row r="64" spans="1:32">
      <c r="A64" s="67" t="s">
        <v>444</v>
      </c>
      <c r="B64" s="410">
        <v>1</v>
      </c>
      <c r="C64" s="410">
        <v>2</v>
      </c>
      <c r="D64" s="410">
        <v>1</v>
      </c>
      <c r="E64" s="410">
        <v>2</v>
      </c>
      <c r="F64" s="410">
        <v>1</v>
      </c>
      <c r="G64" s="155">
        <v>1</v>
      </c>
      <c r="H64" s="129" t="s">
        <v>20</v>
      </c>
      <c r="I64" s="577">
        <v>1</v>
      </c>
      <c r="J64" s="129" t="s">
        <v>20</v>
      </c>
      <c r="K64" s="577">
        <v>0</v>
      </c>
      <c r="L64" s="38">
        <v>1</v>
      </c>
      <c r="N64" s="160"/>
      <c r="O64" s="160"/>
      <c r="P64" s="160"/>
      <c r="Q64" s="160"/>
      <c r="R64" s="160"/>
      <c r="S64" s="160"/>
      <c r="T64" s="160"/>
      <c r="U64" s="160"/>
      <c r="V64" s="160"/>
      <c r="W64" s="160"/>
      <c r="Y64" s="160"/>
      <c r="Z64" s="160"/>
      <c r="AA64" s="160"/>
      <c r="AB64" s="160"/>
      <c r="AC64" s="160"/>
      <c r="AD64" s="160"/>
      <c r="AE64" s="160"/>
      <c r="AF64" s="160"/>
    </row>
    <row r="65" spans="1:32" ht="13.5" customHeight="1" thickBot="1">
      <c r="A65" s="9" t="s">
        <v>11</v>
      </c>
      <c r="B65" s="41">
        <v>980</v>
      </c>
      <c r="C65" s="41">
        <v>690</v>
      </c>
      <c r="D65" s="41">
        <v>930</v>
      </c>
      <c r="E65" s="41">
        <v>740</v>
      </c>
      <c r="F65" s="41">
        <v>740</v>
      </c>
      <c r="G65" s="113">
        <v>710</v>
      </c>
      <c r="H65" s="138" t="s">
        <v>20</v>
      </c>
      <c r="I65" s="373">
        <v>680</v>
      </c>
      <c r="J65" s="138" t="s">
        <v>20</v>
      </c>
      <c r="K65" s="413">
        <v>720</v>
      </c>
      <c r="L65" s="413">
        <v>700</v>
      </c>
      <c r="N65" s="373"/>
      <c r="O65" s="373"/>
      <c r="P65" s="373"/>
      <c r="Q65" s="373"/>
      <c r="R65" s="373"/>
      <c r="S65" s="373"/>
      <c r="T65" s="373"/>
      <c r="U65" s="373"/>
      <c r="V65" s="373"/>
      <c r="W65" s="373"/>
      <c r="Y65" s="160"/>
      <c r="Z65" s="160"/>
      <c r="AA65" s="160"/>
      <c r="AB65" s="160"/>
      <c r="AC65" s="160"/>
      <c r="AD65" s="160"/>
      <c r="AE65" s="160"/>
      <c r="AF65" s="160"/>
    </row>
    <row r="66" spans="1:32" ht="14.25" customHeight="1">
      <c r="A66" s="1266" t="s">
        <v>455</v>
      </c>
      <c r="B66" s="1266"/>
      <c r="C66" s="1266"/>
      <c r="D66" s="1266"/>
      <c r="E66" s="1266"/>
      <c r="F66" s="1266"/>
      <c r="G66" s="1266"/>
      <c r="H66" s="1266"/>
      <c r="I66" s="1266"/>
      <c r="J66" s="1266"/>
      <c r="Y66" s="160"/>
      <c r="Z66" s="160"/>
      <c r="AA66" s="160"/>
      <c r="AB66" s="160"/>
      <c r="AC66" s="160"/>
      <c r="AD66" s="160"/>
      <c r="AE66" s="160"/>
      <c r="AF66" s="160"/>
    </row>
    <row r="67" spans="1:32" ht="13.5" customHeight="1">
      <c r="A67" s="1264" t="s">
        <v>827</v>
      </c>
      <c r="B67" s="1264"/>
      <c r="C67" s="1264"/>
      <c r="D67" s="1264"/>
      <c r="E67" s="1264"/>
      <c r="F67" s="1264"/>
      <c r="G67" s="1264"/>
      <c r="H67" s="758"/>
      <c r="I67" s="758"/>
      <c r="J67" s="758"/>
      <c r="Y67" s="160"/>
      <c r="Z67" s="160"/>
      <c r="AA67" s="160"/>
      <c r="AB67" s="160"/>
      <c r="AC67" s="160"/>
      <c r="AD67" s="160"/>
      <c r="AE67" s="160"/>
      <c r="AF67" s="160"/>
    </row>
    <row r="68" spans="1:32">
      <c r="A68" s="1264" t="s">
        <v>961</v>
      </c>
      <c r="B68" s="1264"/>
      <c r="C68" s="1264"/>
      <c r="D68" s="1264"/>
      <c r="E68" s="1264"/>
      <c r="F68" s="1264"/>
      <c r="G68" s="1264"/>
      <c r="H68" s="1264"/>
      <c r="I68" s="1264"/>
      <c r="J68" s="758"/>
      <c r="Y68" s="160"/>
      <c r="Z68" s="160"/>
      <c r="AA68" s="160"/>
      <c r="AB68" s="160"/>
      <c r="AC68" s="160"/>
      <c r="AD68" s="160"/>
      <c r="AE68" s="160"/>
      <c r="AF68" s="160"/>
    </row>
    <row r="69" spans="1:32" ht="13.5" customHeight="1">
      <c r="A69" s="1264" t="s">
        <v>962</v>
      </c>
      <c r="B69" s="1264"/>
      <c r="C69" s="1264"/>
      <c r="D69" s="1264"/>
      <c r="E69" s="1264"/>
      <c r="F69" s="761"/>
      <c r="G69" s="761"/>
      <c r="H69" s="758"/>
      <c r="I69" s="758"/>
      <c r="J69" s="758"/>
      <c r="Y69" s="160"/>
      <c r="Z69" s="160"/>
      <c r="AA69" s="160"/>
      <c r="AB69" s="160"/>
      <c r="AC69" s="160"/>
      <c r="AD69" s="160"/>
      <c r="AE69" s="160"/>
      <c r="AF69" s="160"/>
    </row>
    <row r="70" spans="1:32" ht="12.75" customHeight="1">
      <c r="A70" s="1264" t="s">
        <v>963</v>
      </c>
      <c r="B70" s="1264"/>
      <c r="C70" s="1264"/>
      <c r="D70" s="1264"/>
      <c r="E70" s="1264"/>
      <c r="F70" s="1264"/>
      <c r="G70" s="1264"/>
      <c r="H70" s="1264"/>
      <c r="I70" s="1264"/>
      <c r="J70" s="1264"/>
      <c r="K70" s="1264"/>
      <c r="Y70" s="160"/>
      <c r="Z70" s="160"/>
      <c r="AA70" s="160"/>
      <c r="AB70" s="160"/>
      <c r="AC70" s="160"/>
      <c r="AD70" s="160"/>
      <c r="AE70" s="160"/>
      <c r="AF70" s="160"/>
    </row>
    <row r="74" spans="1:32">
      <c r="B74" s="96"/>
      <c r="C74" s="96"/>
      <c r="D74" s="96"/>
      <c r="E74" s="96"/>
      <c r="F74" s="96"/>
      <c r="G74" s="156"/>
      <c r="H74" s="96"/>
    </row>
  </sheetData>
  <mergeCells count="7">
    <mergeCell ref="A70:K70"/>
    <mergeCell ref="A7:K7"/>
    <mergeCell ref="A67:G67"/>
    <mergeCell ref="A66:J66"/>
    <mergeCell ref="A69:E69"/>
    <mergeCell ref="A68:I68"/>
    <mergeCell ref="A8:H8"/>
  </mergeCells>
  <pageMargins left="0.7" right="0.7" top="0.75" bottom="0.75" header="0.3" footer="0.3"/>
  <pageSetup paperSize="9" scale="5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Q21"/>
  <sheetViews>
    <sheetView zoomScaleNormal="100" workbookViewId="0"/>
  </sheetViews>
  <sheetFormatPr defaultColWidth="9.1796875" defaultRowHeight="12.5"/>
  <cols>
    <col min="1" max="1" width="30.7265625" style="38" customWidth="1"/>
    <col min="2" max="4" width="10.7265625" style="38" customWidth="1"/>
    <col min="5" max="5" width="10.7265625" style="51" customWidth="1"/>
    <col min="6" max="10" width="10.7265625" style="38" customWidth="1"/>
    <col min="11" max="11" width="9.81640625" style="38" bestFit="1" customWidth="1"/>
    <col min="12" max="16384" width="9.1796875" style="38"/>
  </cols>
  <sheetData>
    <row r="1" spans="1:43" ht="19" thickBot="1">
      <c r="A1" s="763" t="s">
        <v>831</v>
      </c>
      <c r="B1" s="60"/>
      <c r="C1" s="60"/>
      <c r="D1" s="60"/>
      <c r="E1" s="153"/>
      <c r="F1" s="60"/>
      <c r="G1" s="60"/>
    </row>
    <row r="2" spans="1:43" ht="13">
      <c r="A2" s="87"/>
      <c r="B2" s="75">
        <v>2009</v>
      </c>
      <c r="C2" s="75">
        <v>2010</v>
      </c>
      <c r="D2" s="75">
        <v>2011</v>
      </c>
      <c r="E2" s="151">
        <v>2012</v>
      </c>
      <c r="F2" s="75">
        <v>2013</v>
      </c>
      <c r="G2" s="75">
        <v>2014</v>
      </c>
      <c r="H2" s="75">
        <v>2015</v>
      </c>
      <c r="I2" s="75">
        <v>2016</v>
      </c>
      <c r="J2" s="75">
        <v>2017</v>
      </c>
      <c r="K2" s="75">
        <v>2018</v>
      </c>
      <c r="L2" s="75">
        <v>2019</v>
      </c>
      <c r="Z2" s="38">
        <v>2009</v>
      </c>
      <c r="AA2" s="38">
        <v>2010</v>
      </c>
      <c r="AB2" s="38">
        <v>2011</v>
      </c>
      <c r="AC2" s="38">
        <v>2012</v>
      </c>
      <c r="AD2" s="38">
        <v>2013</v>
      </c>
      <c r="AE2" s="38">
        <v>2014</v>
      </c>
      <c r="AF2" s="38">
        <v>2015</v>
      </c>
      <c r="AG2" s="38">
        <v>2016</v>
      </c>
    </row>
    <row r="3" spans="1:43">
      <c r="A3" s="60"/>
      <c r="B3" s="165"/>
      <c r="C3" s="165"/>
      <c r="D3" s="165"/>
      <c r="E3" s="110"/>
      <c r="F3" s="165"/>
      <c r="G3" s="165"/>
      <c r="H3" s="165"/>
      <c r="I3" s="165"/>
      <c r="J3" s="165"/>
    </row>
    <row r="4" spans="1:43" ht="13.5" customHeight="1">
      <c r="A4" s="8" t="s">
        <v>445</v>
      </c>
      <c r="B4" s="164">
        <v>80</v>
      </c>
      <c r="C4" s="164">
        <v>83</v>
      </c>
      <c r="D4" s="164">
        <v>83</v>
      </c>
      <c r="E4" s="164">
        <v>83</v>
      </c>
      <c r="F4" s="164">
        <v>83</v>
      </c>
      <c r="G4" s="164">
        <v>85</v>
      </c>
      <c r="H4" s="129" t="s">
        <v>20</v>
      </c>
      <c r="I4" s="38">
        <v>84</v>
      </c>
      <c r="J4" s="129" t="s">
        <v>20</v>
      </c>
      <c r="K4" s="38">
        <v>79</v>
      </c>
      <c r="L4" s="51">
        <v>79</v>
      </c>
      <c r="M4" s="414"/>
      <c r="N4" s="414"/>
      <c r="O4" s="414"/>
      <c r="P4" s="414"/>
      <c r="Q4" s="414"/>
      <c r="R4" s="414"/>
      <c r="S4" s="414"/>
      <c r="T4" s="414"/>
      <c r="U4" s="414"/>
      <c r="V4" s="414"/>
      <c r="Z4" s="160">
        <f t="shared" ref="Z4:Z9" si="0">B4-O4</f>
        <v>80</v>
      </c>
      <c r="AA4" s="160">
        <f t="shared" ref="AA4:AK10" si="1">C4-P4</f>
        <v>83</v>
      </c>
      <c r="AB4" s="160">
        <f t="shared" si="1"/>
        <v>83</v>
      </c>
      <c r="AC4" s="160">
        <f t="shared" si="1"/>
        <v>83</v>
      </c>
      <c r="AD4" s="160">
        <f t="shared" si="1"/>
        <v>83</v>
      </c>
      <c r="AE4" s="160">
        <f t="shared" si="1"/>
        <v>85</v>
      </c>
      <c r="AF4" s="160"/>
      <c r="AG4" s="160">
        <f t="shared" si="1"/>
        <v>84</v>
      </c>
      <c r="AH4" s="160"/>
      <c r="AI4" s="160"/>
      <c r="AJ4" s="160">
        <f t="shared" si="1"/>
        <v>79</v>
      </c>
      <c r="AK4" s="160">
        <f t="shared" si="1"/>
        <v>-80</v>
      </c>
      <c r="AL4" s="160"/>
      <c r="AM4" s="160"/>
      <c r="AN4" s="160"/>
      <c r="AO4" s="160"/>
      <c r="AP4" s="160"/>
      <c r="AQ4" s="160"/>
    </row>
    <row r="5" spans="1:43">
      <c r="A5" s="188" t="s">
        <v>446</v>
      </c>
      <c r="B5" s="164">
        <v>28</v>
      </c>
      <c r="C5" s="164">
        <v>28</v>
      </c>
      <c r="D5" s="164">
        <v>25</v>
      </c>
      <c r="E5" s="164">
        <v>28</v>
      </c>
      <c r="F5" s="164">
        <v>23</v>
      </c>
      <c r="G5" s="164">
        <v>22</v>
      </c>
      <c r="H5" s="129" t="s">
        <v>20</v>
      </c>
      <c r="I5" s="38">
        <v>24</v>
      </c>
      <c r="J5" s="129" t="s">
        <v>20</v>
      </c>
      <c r="K5" s="38">
        <v>30</v>
      </c>
      <c r="L5" s="51">
        <v>32</v>
      </c>
      <c r="M5" s="414"/>
      <c r="N5" s="414"/>
      <c r="O5" s="414"/>
      <c r="P5" s="414"/>
      <c r="Q5" s="414"/>
      <c r="R5" s="414"/>
      <c r="S5" s="414"/>
      <c r="T5" s="414"/>
      <c r="U5" s="414"/>
      <c r="V5" s="414"/>
      <c r="Z5" s="160">
        <f t="shared" si="0"/>
        <v>28</v>
      </c>
      <c r="AA5" s="160">
        <f t="shared" si="1"/>
        <v>28</v>
      </c>
      <c r="AB5" s="160">
        <f t="shared" si="1"/>
        <v>25</v>
      </c>
      <c r="AC5" s="160">
        <f t="shared" si="1"/>
        <v>28</v>
      </c>
      <c r="AD5" s="160">
        <f t="shared" si="1"/>
        <v>23</v>
      </c>
      <c r="AE5" s="160">
        <f t="shared" si="1"/>
        <v>22</v>
      </c>
      <c r="AF5" s="160"/>
      <c r="AG5" s="160">
        <f t="shared" si="1"/>
        <v>24</v>
      </c>
      <c r="AH5" s="160"/>
      <c r="AI5" s="160"/>
      <c r="AJ5" s="160">
        <f t="shared" si="1"/>
        <v>32</v>
      </c>
      <c r="AK5" s="160">
        <f t="shared" si="1"/>
        <v>-28</v>
      </c>
      <c r="AL5" s="160"/>
      <c r="AM5" s="160"/>
      <c r="AN5" s="160"/>
      <c r="AO5" s="160"/>
      <c r="AP5" s="160"/>
      <c r="AQ5" s="160"/>
    </row>
    <row r="6" spans="1:43">
      <c r="A6" s="188" t="s">
        <v>447</v>
      </c>
      <c r="B6" s="164">
        <v>4</v>
      </c>
      <c r="C6" s="164">
        <v>2</v>
      </c>
      <c r="D6" s="164">
        <v>1</v>
      </c>
      <c r="E6" s="164">
        <v>2</v>
      </c>
      <c r="F6" s="164">
        <v>2</v>
      </c>
      <c r="G6" s="164">
        <v>1</v>
      </c>
      <c r="H6" s="129" t="s">
        <v>20</v>
      </c>
      <c r="I6" s="38">
        <v>1</v>
      </c>
      <c r="J6" s="129" t="s">
        <v>20</v>
      </c>
      <c r="K6" s="38">
        <v>4</v>
      </c>
      <c r="L6" s="38">
        <v>4</v>
      </c>
      <c r="M6" s="414"/>
      <c r="N6" s="414"/>
      <c r="O6" s="414"/>
      <c r="P6" s="414"/>
      <c r="Q6" s="414"/>
      <c r="R6" s="414"/>
      <c r="S6" s="414"/>
      <c r="T6" s="414"/>
      <c r="U6" s="414"/>
      <c r="V6" s="414"/>
      <c r="Z6" s="160">
        <f t="shared" si="0"/>
        <v>4</v>
      </c>
      <c r="AA6" s="160">
        <f t="shared" si="1"/>
        <v>2</v>
      </c>
      <c r="AB6" s="160">
        <f t="shared" si="1"/>
        <v>1</v>
      </c>
      <c r="AC6" s="160">
        <f t="shared" si="1"/>
        <v>2</v>
      </c>
      <c r="AD6" s="160">
        <f t="shared" si="1"/>
        <v>2</v>
      </c>
      <c r="AE6" s="160">
        <f t="shared" si="1"/>
        <v>1</v>
      </c>
      <c r="AF6" s="160"/>
      <c r="AG6" s="160">
        <f t="shared" si="1"/>
        <v>1</v>
      </c>
      <c r="AH6" s="160"/>
      <c r="AI6" s="160"/>
      <c r="AJ6" s="160">
        <f t="shared" si="1"/>
        <v>4</v>
      </c>
      <c r="AK6" s="160">
        <f t="shared" si="1"/>
        <v>-4</v>
      </c>
      <c r="AL6" s="160"/>
      <c r="AM6" s="160"/>
      <c r="AN6" s="160"/>
      <c r="AO6" s="160"/>
      <c r="AP6" s="160"/>
      <c r="AQ6" s="160"/>
    </row>
    <row r="7" spans="1:43">
      <c r="A7" s="188" t="s">
        <v>448</v>
      </c>
      <c r="B7" s="164">
        <v>3</v>
      </c>
      <c r="C7" s="164">
        <v>1</v>
      </c>
      <c r="D7" s="164">
        <v>1</v>
      </c>
      <c r="E7" s="164">
        <v>1</v>
      </c>
      <c r="F7" s="164">
        <v>2</v>
      </c>
      <c r="G7" s="164">
        <v>1</v>
      </c>
      <c r="H7" s="129" t="s">
        <v>20</v>
      </c>
      <c r="I7" s="38">
        <v>1</v>
      </c>
      <c r="J7" s="129" t="s">
        <v>20</v>
      </c>
      <c r="K7" s="38">
        <v>2</v>
      </c>
      <c r="L7" s="38">
        <v>2</v>
      </c>
      <c r="M7" s="414"/>
      <c r="N7" s="414"/>
      <c r="O7" s="414"/>
      <c r="P7" s="414"/>
      <c r="Q7" s="414"/>
      <c r="R7" s="414"/>
      <c r="S7" s="414"/>
      <c r="T7" s="414"/>
      <c r="U7" s="414"/>
      <c r="V7" s="414"/>
      <c r="Z7" s="160">
        <f t="shared" si="0"/>
        <v>3</v>
      </c>
      <c r="AA7" s="160">
        <f t="shared" si="1"/>
        <v>1</v>
      </c>
      <c r="AB7" s="160">
        <f t="shared" si="1"/>
        <v>1</v>
      </c>
      <c r="AC7" s="160">
        <f t="shared" si="1"/>
        <v>1</v>
      </c>
      <c r="AD7" s="160">
        <f t="shared" si="1"/>
        <v>2</v>
      </c>
      <c r="AE7" s="160">
        <f t="shared" si="1"/>
        <v>1</v>
      </c>
      <c r="AF7" s="160"/>
      <c r="AG7" s="160">
        <f t="shared" si="1"/>
        <v>1</v>
      </c>
      <c r="AH7" s="160"/>
      <c r="AI7" s="160"/>
      <c r="AJ7" s="160">
        <f t="shared" si="1"/>
        <v>2</v>
      </c>
      <c r="AK7" s="160">
        <f t="shared" si="1"/>
        <v>-3</v>
      </c>
      <c r="AL7" s="160"/>
      <c r="AM7" s="160"/>
      <c r="AN7" s="160"/>
      <c r="AO7" s="160"/>
      <c r="AP7" s="160"/>
      <c r="AQ7" s="160"/>
    </row>
    <row r="8" spans="1:43" ht="13.5" customHeight="1">
      <c r="A8" s="188" t="s">
        <v>449</v>
      </c>
      <c r="B8" s="164">
        <v>2</v>
      </c>
      <c r="C8" s="164">
        <v>2</v>
      </c>
      <c r="D8" s="164">
        <v>2</v>
      </c>
      <c r="E8" s="164">
        <v>2</v>
      </c>
      <c r="F8" s="164">
        <v>3</v>
      </c>
      <c r="G8" s="164">
        <v>2</v>
      </c>
      <c r="H8" s="129" t="s">
        <v>20</v>
      </c>
      <c r="I8" s="38">
        <v>1</v>
      </c>
      <c r="J8" s="129" t="s">
        <v>20</v>
      </c>
      <c r="K8" s="38">
        <v>3</v>
      </c>
      <c r="L8" s="38">
        <v>3</v>
      </c>
      <c r="M8" s="414"/>
      <c r="N8" s="414"/>
      <c r="O8" s="414"/>
      <c r="P8" s="414"/>
      <c r="Q8" s="414"/>
      <c r="R8" s="414"/>
      <c r="S8" s="414"/>
      <c r="T8" s="414"/>
      <c r="U8" s="414"/>
      <c r="V8" s="414"/>
      <c r="Z8" s="160">
        <f t="shared" si="0"/>
        <v>2</v>
      </c>
      <c r="AA8" s="160">
        <f t="shared" si="1"/>
        <v>2</v>
      </c>
      <c r="AB8" s="160">
        <f t="shared" si="1"/>
        <v>2</v>
      </c>
      <c r="AC8" s="160">
        <f t="shared" si="1"/>
        <v>2</v>
      </c>
      <c r="AD8" s="160">
        <f t="shared" si="1"/>
        <v>3</v>
      </c>
      <c r="AE8" s="160">
        <f t="shared" si="1"/>
        <v>2</v>
      </c>
      <c r="AF8" s="160"/>
      <c r="AG8" s="160">
        <f t="shared" si="1"/>
        <v>1</v>
      </c>
      <c r="AH8" s="160"/>
      <c r="AI8" s="160"/>
      <c r="AJ8" s="160">
        <f t="shared" si="1"/>
        <v>3</v>
      </c>
      <c r="AK8" s="160">
        <f t="shared" si="1"/>
        <v>-2</v>
      </c>
      <c r="AL8" s="160"/>
      <c r="AM8" s="160"/>
      <c r="AN8" s="160"/>
      <c r="AO8" s="160"/>
      <c r="AP8" s="160"/>
      <c r="AQ8" s="160"/>
    </row>
    <row r="9" spans="1:43" ht="13.5" customHeight="1">
      <c r="A9" s="188" t="s">
        <v>450</v>
      </c>
      <c r="B9" s="164">
        <v>2</v>
      </c>
      <c r="C9" s="164">
        <v>1</v>
      </c>
      <c r="D9" s="164">
        <v>2</v>
      </c>
      <c r="E9" s="164">
        <v>1</v>
      </c>
      <c r="F9" s="164">
        <v>1</v>
      </c>
      <c r="G9" s="164">
        <v>1</v>
      </c>
      <c r="H9" s="129" t="s">
        <v>20</v>
      </c>
      <c r="I9" s="38">
        <v>1</v>
      </c>
      <c r="J9" s="129" t="s">
        <v>20</v>
      </c>
      <c r="K9" s="38">
        <v>1</v>
      </c>
      <c r="L9" s="38">
        <v>2</v>
      </c>
      <c r="M9" s="414"/>
      <c r="N9" s="414"/>
      <c r="O9" s="414"/>
      <c r="P9" s="414"/>
      <c r="Q9" s="414"/>
      <c r="R9" s="414"/>
      <c r="S9" s="414"/>
      <c r="T9" s="414"/>
      <c r="U9" s="414"/>
      <c r="V9" s="414"/>
      <c r="Z9" s="160">
        <f t="shared" si="0"/>
        <v>2</v>
      </c>
      <c r="AA9" s="160">
        <f t="shared" si="1"/>
        <v>1</v>
      </c>
      <c r="AB9" s="160">
        <f t="shared" si="1"/>
        <v>2</v>
      </c>
      <c r="AC9" s="160">
        <f t="shared" si="1"/>
        <v>1</v>
      </c>
      <c r="AD9" s="160">
        <f t="shared" si="1"/>
        <v>1</v>
      </c>
      <c r="AE9" s="160">
        <f t="shared" si="1"/>
        <v>1</v>
      </c>
      <c r="AF9" s="160"/>
      <c r="AG9" s="160">
        <f t="shared" si="1"/>
        <v>1</v>
      </c>
      <c r="AH9" s="160"/>
      <c r="AI9" s="160"/>
      <c r="AJ9" s="160">
        <f t="shared" si="1"/>
        <v>2</v>
      </c>
      <c r="AK9" s="160">
        <f t="shared" si="1"/>
        <v>-2</v>
      </c>
      <c r="AL9" s="160"/>
      <c r="AM9" s="160"/>
      <c r="AN9" s="160"/>
      <c r="AO9" s="160"/>
      <c r="AP9" s="160"/>
      <c r="AQ9" s="160"/>
    </row>
    <row r="10" spans="1:43" ht="13.5" thickBot="1">
      <c r="A10" s="9" t="s">
        <v>11</v>
      </c>
      <c r="B10" s="12">
        <v>1590</v>
      </c>
      <c r="C10" s="12">
        <v>1510</v>
      </c>
      <c r="D10" s="12">
        <v>1150</v>
      </c>
      <c r="E10" s="115">
        <v>2010</v>
      </c>
      <c r="F10" s="12">
        <v>2050</v>
      </c>
      <c r="G10" s="115">
        <v>1920</v>
      </c>
      <c r="H10" s="170" t="s">
        <v>20</v>
      </c>
      <c r="I10" s="115">
        <v>2030</v>
      </c>
      <c r="J10" s="170" t="s">
        <v>20</v>
      </c>
      <c r="K10" s="411">
        <v>2080</v>
      </c>
      <c r="L10" s="411">
        <v>1980</v>
      </c>
      <c r="AJ10" s="38">
        <f t="shared" si="1"/>
        <v>1980</v>
      </c>
    </row>
    <row r="11" spans="1:43">
      <c r="A11" s="317" t="s">
        <v>459</v>
      </c>
    </row>
    <row r="12" spans="1:43">
      <c r="A12" s="1043" t="s">
        <v>859</v>
      </c>
      <c r="B12" s="96"/>
      <c r="C12" s="96"/>
      <c r="D12" s="96"/>
      <c r="E12" s="156"/>
      <c r="F12" s="96"/>
      <c r="G12" s="96"/>
      <c r="H12" s="96"/>
    </row>
    <row r="14" spans="1:43" ht="15.5">
      <c r="A14" s="765" t="s">
        <v>780</v>
      </c>
      <c r="B14" s="60"/>
      <c r="C14" s="60"/>
      <c r="D14" s="60"/>
      <c r="E14" s="153"/>
    </row>
    <row r="15" spans="1:43">
      <c r="A15" s="1261" t="s">
        <v>569</v>
      </c>
      <c r="B15" s="1261"/>
      <c r="C15" s="1261"/>
      <c r="D15" s="1261"/>
      <c r="E15" s="1261"/>
      <c r="F15" s="1261"/>
      <c r="G15" s="1261"/>
      <c r="H15" s="1261"/>
      <c r="I15" s="1261"/>
      <c r="J15" s="1261"/>
      <c r="K15" s="1261"/>
      <c r="L15" s="1261"/>
    </row>
    <row r="16" spans="1:43">
      <c r="C16" s="96"/>
      <c r="D16" s="96"/>
      <c r="E16" s="156"/>
      <c r="F16" s="96"/>
      <c r="G16" s="96"/>
    </row>
    <row r="17" spans="1:12" ht="15.5">
      <c r="A17" s="765" t="s">
        <v>781</v>
      </c>
      <c r="B17" s="60"/>
      <c r="C17" s="60"/>
      <c r="D17" s="60"/>
      <c r="E17" s="153"/>
      <c r="F17" s="60"/>
      <c r="G17" s="60"/>
    </row>
    <row r="18" spans="1:12" ht="13.5" customHeight="1">
      <c r="A18" s="1261" t="s">
        <v>570</v>
      </c>
      <c r="B18" s="1261"/>
      <c r="C18" s="1261"/>
      <c r="D18" s="1261"/>
      <c r="E18" s="1261"/>
      <c r="F18" s="1261"/>
      <c r="G18" s="1261"/>
      <c r="H18" s="1261"/>
      <c r="I18" s="1261"/>
      <c r="J18" s="1261"/>
      <c r="K18" s="1261"/>
      <c r="L18" s="1261"/>
    </row>
    <row r="19" spans="1:12">
      <c r="C19" s="96"/>
      <c r="D19" s="96"/>
      <c r="E19" s="156"/>
      <c r="F19" s="96"/>
      <c r="G19" s="96"/>
    </row>
    <row r="20" spans="1:12" ht="15.5">
      <c r="A20" s="765" t="s">
        <v>782</v>
      </c>
      <c r="B20" s="60"/>
      <c r="C20" s="60"/>
      <c r="D20" s="60"/>
      <c r="E20" s="153"/>
      <c r="F20" s="60"/>
      <c r="G20" s="60"/>
    </row>
    <row r="21" spans="1:12">
      <c r="A21" s="1261" t="s">
        <v>571</v>
      </c>
      <c r="B21" s="1261"/>
      <c r="C21" s="1261"/>
      <c r="D21" s="1261"/>
      <c r="E21" s="1261"/>
      <c r="F21" s="1261"/>
      <c r="G21" s="1261"/>
      <c r="H21" s="1261"/>
      <c r="I21" s="1261"/>
      <c r="J21" s="1261"/>
      <c r="K21" s="1261"/>
      <c r="L21" s="1261"/>
    </row>
  </sheetData>
  <mergeCells count="3">
    <mergeCell ref="A15:L15"/>
    <mergeCell ref="A18:L18"/>
    <mergeCell ref="A21:L21"/>
  </mergeCells>
  <pageMargins left="0.7" right="0.7" top="0.75" bottom="0.75" header="0.3" footer="0.3"/>
  <pageSetup paperSize="9" scale="6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A25"/>
  <sheetViews>
    <sheetView zoomScaleNormal="100" workbookViewId="0"/>
  </sheetViews>
  <sheetFormatPr defaultColWidth="9.1796875" defaultRowHeight="12.5"/>
  <cols>
    <col min="1" max="1" width="33.1796875" style="345" customWidth="1"/>
    <col min="2" max="16384" width="9.1796875" style="345"/>
  </cols>
  <sheetData>
    <row r="1" spans="1:27" ht="15.75" customHeight="1" thickBot="1">
      <c r="A1" s="781" t="s">
        <v>918</v>
      </c>
      <c r="B1" s="781"/>
      <c r="C1" s="781"/>
      <c r="D1" s="781"/>
      <c r="E1" s="781"/>
      <c r="F1" s="781"/>
      <c r="G1" s="781"/>
      <c r="H1" s="782"/>
      <c r="I1" s="782"/>
    </row>
    <row r="2" spans="1:27" ht="13">
      <c r="A2" s="346"/>
      <c r="B2" s="347">
        <v>2012</v>
      </c>
      <c r="C2" s="347">
        <v>2013</v>
      </c>
      <c r="D2" s="348">
        <v>2014</v>
      </c>
      <c r="E2" s="348">
        <v>2015</v>
      </c>
      <c r="F2" s="347">
        <v>2016</v>
      </c>
      <c r="G2" s="348">
        <v>2017</v>
      </c>
      <c r="H2" s="347">
        <v>2018</v>
      </c>
      <c r="I2" s="348">
        <v>2019</v>
      </c>
    </row>
    <row r="3" spans="1:27">
      <c r="A3" s="349" t="s">
        <v>487</v>
      </c>
      <c r="B3" s="371">
        <v>14.3</v>
      </c>
      <c r="C3" s="371">
        <v>14.2</v>
      </c>
      <c r="D3" s="371">
        <v>16.3</v>
      </c>
      <c r="E3" s="350" t="s">
        <v>20</v>
      </c>
      <c r="F3" s="371">
        <v>17.600000000000001</v>
      </c>
      <c r="G3" s="350" t="s">
        <v>20</v>
      </c>
      <c r="H3" s="345">
        <v>12.7</v>
      </c>
      <c r="I3" s="350" t="s">
        <v>20</v>
      </c>
      <c r="U3" s="371"/>
      <c r="V3" s="371"/>
      <c r="W3" s="371"/>
      <c r="X3" s="371"/>
      <c r="Y3" s="371"/>
      <c r="Z3" s="371"/>
      <c r="AA3" s="371"/>
    </row>
    <row r="4" spans="1:27">
      <c r="A4" s="351" t="s">
        <v>365</v>
      </c>
      <c r="B4" s="371">
        <v>16.5</v>
      </c>
      <c r="C4" s="371">
        <v>13.2</v>
      </c>
      <c r="D4" s="371">
        <v>15.6</v>
      </c>
      <c r="E4" s="350" t="s">
        <v>20</v>
      </c>
      <c r="F4" s="371">
        <v>19</v>
      </c>
      <c r="G4" s="350" t="s">
        <v>20</v>
      </c>
      <c r="H4" s="345">
        <v>9.6999999999999993</v>
      </c>
      <c r="I4" s="350" t="s">
        <v>20</v>
      </c>
      <c r="U4" s="371"/>
      <c r="V4" s="371"/>
      <c r="W4" s="371"/>
      <c r="X4" s="371"/>
      <c r="Y4" s="371"/>
      <c r="Z4" s="371"/>
      <c r="AA4" s="371"/>
    </row>
    <row r="5" spans="1:27">
      <c r="A5" s="349" t="s">
        <v>312</v>
      </c>
      <c r="B5" s="371">
        <v>10.8</v>
      </c>
      <c r="C5" s="371">
        <v>9.1</v>
      </c>
      <c r="D5" s="371">
        <v>7.5</v>
      </c>
      <c r="E5" s="350" t="s">
        <v>20</v>
      </c>
      <c r="F5" s="371">
        <v>9.9</v>
      </c>
      <c r="G5" s="350" t="s">
        <v>20</v>
      </c>
      <c r="H5" s="345">
        <v>10.1</v>
      </c>
      <c r="I5" s="350" t="s">
        <v>20</v>
      </c>
      <c r="U5" s="371"/>
      <c r="V5" s="371"/>
      <c r="W5" s="371"/>
      <c r="X5" s="371"/>
      <c r="Y5" s="371"/>
      <c r="Z5" s="371"/>
      <c r="AA5" s="371"/>
    </row>
    <row r="6" spans="1:27">
      <c r="A6" s="349" t="s">
        <v>366</v>
      </c>
      <c r="B6" s="371">
        <v>12.4</v>
      </c>
      <c r="C6" s="371">
        <v>10.6</v>
      </c>
      <c r="D6" s="371">
        <v>10.1</v>
      </c>
      <c r="E6" s="350" t="s">
        <v>20</v>
      </c>
      <c r="F6" s="371">
        <v>11.5</v>
      </c>
      <c r="G6" s="350" t="s">
        <v>20</v>
      </c>
      <c r="H6" s="345">
        <v>6.9</v>
      </c>
      <c r="I6" s="350" t="s">
        <v>20</v>
      </c>
      <c r="U6" s="371"/>
      <c r="V6" s="371"/>
      <c r="W6" s="371"/>
      <c r="X6" s="371"/>
      <c r="Y6" s="371"/>
      <c r="Z6" s="371"/>
      <c r="AA6" s="371"/>
    </row>
    <row r="7" spans="1:27">
      <c r="A7" s="349" t="s">
        <v>489</v>
      </c>
      <c r="B7" s="371">
        <v>23.8</v>
      </c>
      <c r="C7" s="371">
        <v>20.6</v>
      </c>
      <c r="D7" s="371">
        <v>18.899999999999999</v>
      </c>
      <c r="E7" s="350" t="s">
        <v>20</v>
      </c>
      <c r="F7" s="371">
        <v>19.3</v>
      </c>
      <c r="G7" s="350" t="s">
        <v>20</v>
      </c>
      <c r="H7" s="345">
        <v>26.3</v>
      </c>
      <c r="I7" s="350" t="s">
        <v>20</v>
      </c>
      <c r="U7" s="371"/>
      <c r="V7" s="371"/>
      <c r="W7" s="371"/>
      <c r="X7" s="371"/>
      <c r="Y7" s="371"/>
      <c r="Z7" s="371"/>
      <c r="AA7" s="371"/>
    </row>
    <row r="8" spans="1:27">
      <c r="A8" s="349" t="s">
        <v>605</v>
      </c>
      <c r="B8" s="371">
        <v>6.2</v>
      </c>
      <c r="C8" s="371">
        <v>6.7</v>
      </c>
      <c r="D8" s="371">
        <v>4.5999999999999996</v>
      </c>
      <c r="E8" s="350" t="s">
        <v>20</v>
      </c>
      <c r="F8" s="371">
        <v>5.4</v>
      </c>
      <c r="G8" s="350" t="s">
        <v>20</v>
      </c>
      <c r="H8" s="345">
        <v>3.1</v>
      </c>
      <c r="I8" s="350" t="s">
        <v>20</v>
      </c>
      <c r="U8" s="371"/>
      <c r="V8" s="371"/>
      <c r="W8" s="371"/>
      <c r="X8" s="371"/>
      <c r="Y8" s="371"/>
      <c r="Z8" s="371"/>
      <c r="AA8" s="371"/>
    </row>
    <row r="9" spans="1:27">
      <c r="A9" s="349" t="s">
        <v>367</v>
      </c>
      <c r="B9" s="371">
        <v>9.4</v>
      </c>
      <c r="C9" s="371">
        <v>9.1999999999999993</v>
      </c>
      <c r="D9" s="371">
        <v>8.1999999999999993</v>
      </c>
      <c r="E9" s="350" t="s">
        <v>20</v>
      </c>
      <c r="F9" s="371">
        <v>7.6</v>
      </c>
      <c r="G9" s="350" t="s">
        <v>20</v>
      </c>
      <c r="H9" s="345">
        <v>6.7</v>
      </c>
      <c r="I9" s="350" t="s">
        <v>20</v>
      </c>
      <c r="U9" s="371"/>
      <c r="V9" s="371"/>
      <c r="W9" s="371"/>
      <c r="X9" s="371"/>
      <c r="Y9" s="371"/>
      <c r="Z9" s="371"/>
      <c r="AA9" s="371"/>
    </row>
    <row r="10" spans="1:27">
      <c r="A10" s="349" t="s">
        <v>706</v>
      </c>
      <c r="B10" s="371">
        <v>2.1</v>
      </c>
      <c r="C10" s="371">
        <v>2.4</v>
      </c>
      <c r="D10" s="371">
        <v>1.6</v>
      </c>
      <c r="E10" s="350" t="s">
        <v>20</v>
      </c>
      <c r="F10" s="371">
        <v>1.8</v>
      </c>
      <c r="G10" s="350" t="s">
        <v>20</v>
      </c>
      <c r="H10" s="345">
        <v>1.2</v>
      </c>
      <c r="I10" s="350" t="s">
        <v>20</v>
      </c>
      <c r="K10" s="369"/>
      <c r="U10" s="371"/>
      <c r="V10" s="371"/>
      <c r="W10" s="371"/>
      <c r="X10" s="371"/>
      <c r="Y10" s="371"/>
      <c r="Z10" s="371"/>
      <c r="AA10" s="371"/>
    </row>
    <row r="11" spans="1:27">
      <c r="A11" s="349" t="s">
        <v>490</v>
      </c>
      <c r="B11" s="371">
        <v>2.9</v>
      </c>
      <c r="C11" s="371">
        <v>3.6</v>
      </c>
      <c r="D11" s="371">
        <v>2.6</v>
      </c>
      <c r="E11" s="350" t="s">
        <v>20</v>
      </c>
      <c r="F11" s="371">
        <v>2.9</v>
      </c>
      <c r="G11" s="350" t="s">
        <v>20</v>
      </c>
      <c r="H11" s="345">
        <v>3.9</v>
      </c>
      <c r="I11" s="350" t="s">
        <v>20</v>
      </c>
      <c r="U11" s="371"/>
      <c r="V11" s="371"/>
      <c r="W11" s="371"/>
      <c r="X11" s="371"/>
      <c r="Y11" s="371"/>
      <c r="Z11" s="371"/>
      <c r="AA11" s="371"/>
    </row>
    <row r="12" spans="1:27">
      <c r="A12" s="349" t="s">
        <v>368</v>
      </c>
      <c r="B12" s="371">
        <v>11.3</v>
      </c>
      <c r="C12" s="371">
        <v>11.6</v>
      </c>
      <c r="D12" s="371">
        <v>10.1</v>
      </c>
      <c r="E12" s="350" t="s">
        <v>20</v>
      </c>
      <c r="F12" s="371">
        <v>9.6999999999999993</v>
      </c>
      <c r="G12" s="350" t="s">
        <v>20</v>
      </c>
      <c r="H12" s="345">
        <v>7.7</v>
      </c>
      <c r="I12" s="350" t="s">
        <v>20</v>
      </c>
      <c r="U12" s="371"/>
      <c r="V12" s="371"/>
      <c r="W12" s="371"/>
      <c r="X12" s="371"/>
      <c r="Y12" s="371"/>
      <c r="Z12" s="371"/>
      <c r="AA12" s="371"/>
    </row>
    <row r="13" spans="1:27">
      <c r="A13" s="349" t="s">
        <v>369</v>
      </c>
      <c r="B13" s="371">
        <v>5.2</v>
      </c>
      <c r="C13" s="371">
        <v>4.4000000000000004</v>
      </c>
      <c r="D13" s="371">
        <v>4.5</v>
      </c>
      <c r="E13" s="350" t="s">
        <v>20</v>
      </c>
      <c r="F13" s="371">
        <v>4.5999999999999996</v>
      </c>
      <c r="G13" s="350" t="s">
        <v>20</v>
      </c>
      <c r="H13" s="345">
        <v>5.6</v>
      </c>
      <c r="I13" s="350" t="s">
        <v>20</v>
      </c>
      <c r="U13" s="371"/>
      <c r="V13" s="371"/>
      <c r="W13" s="371"/>
      <c r="X13" s="371"/>
      <c r="Y13" s="371"/>
      <c r="Z13" s="371"/>
      <c r="AA13" s="371"/>
    </row>
    <row r="14" spans="1:27">
      <c r="A14" s="349" t="s">
        <v>194</v>
      </c>
      <c r="B14" s="371">
        <v>9.4</v>
      </c>
      <c r="C14" s="371">
        <v>8.6999999999999993</v>
      </c>
      <c r="D14" s="371">
        <v>8.1</v>
      </c>
      <c r="E14" s="350" t="s">
        <v>20</v>
      </c>
      <c r="F14" s="371">
        <v>7.9</v>
      </c>
      <c r="G14" s="350" t="s">
        <v>20</v>
      </c>
      <c r="H14" s="345">
        <v>6.8</v>
      </c>
      <c r="I14" s="350" t="s">
        <v>20</v>
      </c>
      <c r="U14" s="371"/>
      <c r="V14" s="371"/>
      <c r="W14" s="371"/>
      <c r="X14" s="371"/>
      <c r="Y14" s="371"/>
      <c r="Z14" s="371"/>
      <c r="AA14" s="371"/>
    </row>
    <row r="15" spans="1:27">
      <c r="A15" s="349" t="s">
        <v>491</v>
      </c>
      <c r="B15" s="371">
        <v>1.3</v>
      </c>
      <c r="C15" s="371">
        <v>1.6</v>
      </c>
      <c r="D15" s="371">
        <v>1.1000000000000001</v>
      </c>
      <c r="E15" s="350" t="s">
        <v>20</v>
      </c>
      <c r="F15" s="371">
        <v>1.5</v>
      </c>
      <c r="G15" s="350" t="s">
        <v>20</v>
      </c>
      <c r="H15" s="345">
        <v>1.1000000000000001</v>
      </c>
      <c r="I15" s="350" t="s">
        <v>20</v>
      </c>
      <c r="U15" s="371"/>
      <c r="V15" s="371"/>
      <c r="W15" s="371"/>
      <c r="X15" s="371"/>
      <c r="Y15" s="371"/>
      <c r="Z15" s="371"/>
      <c r="AA15" s="371"/>
    </row>
    <row r="16" spans="1:27">
      <c r="A16" s="349" t="s">
        <v>492</v>
      </c>
      <c r="B16" s="371">
        <v>3.2</v>
      </c>
      <c r="C16" s="371">
        <v>2.8</v>
      </c>
      <c r="D16" s="371">
        <v>2.1</v>
      </c>
      <c r="E16" s="350" t="s">
        <v>20</v>
      </c>
      <c r="F16" s="371">
        <v>2.2000000000000002</v>
      </c>
      <c r="G16" s="350" t="s">
        <v>20</v>
      </c>
      <c r="H16" s="345">
        <v>1.6</v>
      </c>
      <c r="I16" s="350" t="s">
        <v>20</v>
      </c>
      <c r="U16" s="371"/>
      <c r="V16" s="371"/>
      <c r="W16" s="371"/>
      <c r="X16" s="371"/>
      <c r="Y16" s="371"/>
      <c r="Z16" s="371"/>
      <c r="AA16" s="371"/>
    </row>
    <row r="17" spans="1:27">
      <c r="A17" s="349" t="s">
        <v>372</v>
      </c>
      <c r="B17" s="371">
        <v>1.7</v>
      </c>
      <c r="C17" s="371">
        <v>1.6</v>
      </c>
      <c r="D17" s="371">
        <v>1.4</v>
      </c>
      <c r="E17" s="350" t="s">
        <v>20</v>
      </c>
      <c r="F17" s="371">
        <v>1.4</v>
      </c>
      <c r="G17" s="350" t="s">
        <v>20</v>
      </c>
      <c r="H17" s="345">
        <v>1.2</v>
      </c>
      <c r="I17" s="350" t="s">
        <v>20</v>
      </c>
      <c r="U17" s="371"/>
      <c r="V17" s="371"/>
      <c r="W17" s="371"/>
      <c r="X17" s="371"/>
      <c r="Y17" s="371"/>
      <c r="Z17" s="371"/>
      <c r="AA17" s="371"/>
    </row>
    <row r="18" spans="1:27">
      <c r="A18" s="349" t="s">
        <v>493</v>
      </c>
      <c r="B18" s="371">
        <v>16</v>
      </c>
      <c r="C18" s="371">
        <v>19</v>
      </c>
      <c r="D18" s="371">
        <v>20.2</v>
      </c>
      <c r="E18" s="350" t="s">
        <v>20</v>
      </c>
      <c r="F18" s="371">
        <v>19.899999999999999</v>
      </c>
      <c r="G18" s="350" t="s">
        <v>20</v>
      </c>
      <c r="H18" s="345">
        <v>19.8</v>
      </c>
      <c r="I18" s="350" t="s">
        <v>20</v>
      </c>
      <c r="U18" s="371"/>
      <c r="V18" s="371"/>
      <c r="W18" s="371"/>
      <c r="X18" s="371"/>
      <c r="Y18" s="371"/>
      <c r="Z18" s="371"/>
      <c r="AA18" s="371"/>
    </row>
    <row r="19" spans="1:27">
      <c r="A19" s="349" t="s">
        <v>488</v>
      </c>
      <c r="B19" s="371">
        <v>4.0999999999999996</v>
      </c>
      <c r="C19" s="371">
        <v>5</v>
      </c>
      <c r="D19" s="371">
        <v>3.9</v>
      </c>
      <c r="E19" s="350" t="s">
        <v>20</v>
      </c>
      <c r="F19" s="371">
        <v>4</v>
      </c>
      <c r="G19" s="350" t="s">
        <v>20</v>
      </c>
      <c r="H19" s="345">
        <v>4.4000000000000004</v>
      </c>
      <c r="I19" s="350" t="s">
        <v>20</v>
      </c>
      <c r="U19" s="371"/>
      <c r="V19" s="371"/>
      <c r="W19" s="371"/>
      <c r="X19" s="371"/>
      <c r="Y19" s="371"/>
      <c r="Z19" s="371"/>
      <c r="AA19" s="371"/>
    </row>
    <row r="20" spans="1:27">
      <c r="A20" s="349" t="s">
        <v>371</v>
      </c>
      <c r="B20" s="371">
        <v>2.6</v>
      </c>
      <c r="C20" s="371">
        <v>2.4</v>
      </c>
      <c r="D20" s="371">
        <v>1.7</v>
      </c>
      <c r="E20" s="350" t="s">
        <v>20</v>
      </c>
      <c r="F20" s="371">
        <v>2.5</v>
      </c>
      <c r="G20" s="350" t="s">
        <v>20</v>
      </c>
      <c r="H20" s="345">
        <v>1.8</v>
      </c>
      <c r="I20" s="350" t="s">
        <v>20</v>
      </c>
      <c r="U20" s="371"/>
      <c r="V20" s="371"/>
      <c r="W20" s="371"/>
      <c r="X20" s="371"/>
      <c r="Y20" s="371"/>
      <c r="Z20" s="371"/>
      <c r="AA20" s="371"/>
    </row>
    <row r="21" spans="1:27">
      <c r="A21" s="349" t="s">
        <v>370</v>
      </c>
      <c r="B21" s="371">
        <v>3.3</v>
      </c>
      <c r="C21" s="371">
        <v>2.7</v>
      </c>
      <c r="D21" s="371">
        <v>2.2999999999999998</v>
      </c>
      <c r="E21" s="350" t="s">
        <v>20</v>
      </c>
      <c r="F21" s="371">
        <v>3.2</v>
      </c>
      <c r="G21" s="350" t="s">
        <v>20</v>
      </c>
      <c r="H21" s="345">
        <v>2.4</v>
      </c>
      <c r="I21" s="350" t="s">
        <v>20</v>
      </c>
      <c r="U21" s="371"/>
      <c r="V21" s="371"/>
      <c r="W21" s="371"/>
      <c r="X21" s="371"/>
      <c r="Y21" s="371"/>
      <c r="Z21" s="371"/>
      <c r="AA21" s="371"/>
    </row>
    <row r="22" spans="1:27">
      <c r="A22" s="349" t="s">
        <v>494</v>
      </c>
      <c r="B22" s="371">
        <v>2.5</v>
      </c>
      <c r="C22" s="371">
        <v>2.6</v>
      </c>
      <c r="D22" s="371">
        <v>2.7</v>
      </c>
      <c r="E22" s="350" t="s">
        <v>20</v>
      </c>
      <c r="F22" s="371">
        <v>1.4</v>
      </c>
      <c r="G22" s="350" t="s">
        <v>20</v>
      </c>
      <c r="H22" s="345">
        <v>3.3</v>
      </c>
      <c r="I22" s="350" t="s">
        <v>20</v>
      </c>
      <c r="U22" s="371"/>
      <c r="V22" s="371"/>
      <c r="W22" s="371"/>
      <c r="X22" s="371"/>
      <c r="Y22" s="371"/>
      <c r="Z22" s="371"/>
      <c r="AA22" s="371"/>
    </row>
    <row r="23" spans="1:27" ht="13.5" thickBot="1">
      <c r="A23" s="352" t="s">
        <v>11</v>
      </c>
      <c r="B23" s="415">
        <v>7900</v>
      </c>
      <c r="C23" s="415">
        <v>7700</v>
      </c>
      <c r="D23" s="415">
        <v>7760</v>
      </c>
      <c r="E23" s="353" t="s">
        <v>20</v>
      </c>
      <c r="F23" s="415">
        <v>7700</v>
      </c>
      <c r="G23" s="353" t="s">
        <v>20</v>
      </c>
      <c r="H23" s="415">
        <v>7560</v>
      </c>
      <c r="I23" s="353" t="s">
        <v>20</v>
      </c>
      <c r="L23" s="370"/>
      <c r="M23" s="370"/>
      <c r="N23" s="370"/>
      <c r="O23" s="370"/>
      <c r="P23" s="370"/>
      <c r="Q23" s="370"/>
      <c r="R23" s="370"/>
    </row>
    <row r="24" spans="1:27">
      <c r="A24" s="355" t="s">
        <v>832</v>
      </c>
      <c r="B24" s="354"/>
      <c r="C24" s="354"/>
      <c r="D24" s="354"/>
      <c r="E24" s="354"/>
      <c r="F24" s="354"/>
    </row>
    <row r="25" spans="1:27">
      <c r="A25" s="351"/>
      <c r="B25" s="351"/>
      <c r="C25" s="351"/>
      <c r="D25" s="351"/>
      <c r="E25" s="351"/>
      <c r="F25" s="351"/>
    </row>
  </sheetData>
  <pageMargins left="0.7" right="0.7" top="0.75" bottom="0.75" header="0.3" footer="0.3"/>
  <pageSetup paperSize="9" scale="83"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56"/>
  <sheetViews>
    <sheetView zoomScaleNormal="100" workbookViewId="0">
      <selection sqref="A1:H1"/>
    </sheetView>
  </sheetViews>
  <sheetFormatPr defaultColWidth="9.1796875" defaultRowHeight="12.5"/>
  <cols>
    <col min="1" max="1" width="34.7265625" style="68" customWidth="1"/>
    <col min="2" max="4" width="8.26953125" style="68" customWidth="1"/>
    <col min="5" max="5" width="6" style="68" customWidth="1"/>
    <col min="6" max="9" width="7.453125" style="8" customWidth="1"/>
    <col min="10" max="10" width="7.54296875" style="38" customWidth="1"/>
    <col min="11" max="11" width="34.453125" style="38" customWidth="1"/>
    <col min="12" max="12" width="8" style="38" customWidth="1"/>
    <col min="13" max="13" width="8.1796875" style="68" customWidth="1"/>
    <col min="14" max="14" width="9.1796875" style="68"/>
    <col min="15" max="15" width="9.1796875" style="68" customWidth="1"/>
    <col min="16" max="16384" width="9.1796875" style="68"/>
  </cols>
  <sheetData>
    <row r="1" spans="1:25" ht="33.75" customHeight="1" thickBot="1">
      <c r="A1" s="1267" t="s">
        <v>834</v>
      </c>
      <c r="B1" s="1267"/>
      <c r="C1" s="1267"/>
      <c r="D1" s="1267"/>
      <c r="E1" s="1267"/>
      <c r="F1" s="1267"/>
      <c r="G1" s="1267"/>
      <c r="H1" s="1267"/>
      <c r="I1" s="951"/>
      <c r="K1" s="1267" t="s">
        <v>835</v>
      </c>
      <c r="L1" s="1267"/>
      <c r="M1" s="1267"/>
      <c r="N1" s="1267"/>
      <c r="O1" s="1267"/>
      <c r="P1" s="1267"/>
    </row>
    <row r="2" spans="1:25" ht="15">
      <c r="A2" s="87"/>
      <c r="B2" s="84">
        <v>2012</v>
      </c>
      <c r="C2" s="84">
        <v>2013</v>
      </c>
      <c r="D2" s="158">
        <v>2014</v>
      </c>
      <c r="E2" s="98">
        <v>2015</v>
      </c>
      <c r="F2" s="416" t="s">
        <v>749</v>
      </c>
      <c r="G2" s="98">
        <v>2017</v>
      </c>
      <c r="H2" s="98">
        <v>2018</v>
      </c>
      <c r="I2" s="84">
        <v>2019</v>
      </c>
      <c r="K2" s="87"/>
      <c r="L2" s="157">
        <v>2014</v>
      </c>
      <c r="M2" s="157">
        <v>2015</v>
      </c>
      <c r="N2" s="157">
        <v>2016</v>
      </c>
      <c r="O2" s="157">
        <v>2017</v>
      </c>
      <c r="P2" s="157">
        <v>2018</v>
      </c>
      <c r="Q2" s="157">
        <v>2019</v>
      </c>
    </row>
    <row r="3" spans="1:25">
      <c r="A3" s="190" t="s">
        <v>314</v>
      </c>
      <c r="B3" s="410">
        <v>57</v>
      </c>
      <c r="C3" s="694">
        <v>56</v>
      </c>
      <c r="D3" s="695">
        <v>56</v>
      </c>
      <c r="E3" s="695" t="s">
        <v>20</v>
      </c>
      <c r="F3" s="695">
        <v>54</v>
      </c>
      <c r="G3" s="159" t="s">
        <v>20</v>
      </c>
      <c r="H3" s="159" t="s">
        <v>20</v>
      </c>
      <c r="I3" s="576">
        <v>37</v>
      </c>
      <c r="K3" s="190" t="s">
        <v>314</v>
      </c>
      <c r="L3" s="576">
        <v>39</v>
      </c>
      <c r="M3" s="159" t="s">
        <v>20</v>
      </c>
      <c r="N3" s="695">
        <v>34</v>
      </c>
      <c r="O3" s="159" t="s">
        <v>20</v>
      </c>
      <c r="P3" s="159" t="s">
        <v>20</v>
      </c>
      <c r="Q3" s="68">
        <v>22</v>
      </c>
      <c r="W3" s="696"/>
      <c r="Y3" s="696"/>
    </row>
    <row r="4" spans="1:25">
      <c r="A4" s="190" t="s">
        <v>499</v>
      </c>
      <c r="B4" s="410">
        <v>4</v>
      </c>
      <c r="C4" s="410">
        <v>5</v>
      </c>
      <c r="D4" s="576">
        <v>6</v>
      </c>
      <c r="E4" s="576" t="s">
        <v>20</v>
      </c>
      <c r="F4" s="576">
        <v>8</v>
      </c>
      <c r="G4" s="101" t="s">
        <v>20</v>
      </c>
      <c r="H4" s="101" t="s">
        <v>20</v>
      </c>
      <c r="I4" s="576">
        <v>13</v>
      </c>
      <c r="K4" s="190" t="s">
        <v>499</v>
      </c>
      <c r="L4" s="164">
        <v>16</v>
      </c>
      <c r="M4" s="101" t="s">
        <v>20</v>
      </c>
      <c r="N4" s="576">
        <v>19</v>
      </c>
      <c r="O4" s="101" t="s">
        <v>20</v>
      </c>
      <c r="P4" s="101" t="s">
        <v>20</v>
      </c>
      <c r="Q4" s="68">
        <v>24</v>
      </c>
      <c r="W4" s="696"/>
      <c r="Y4" s="696"/>
    </row>
    <row r="5" spans="1:25">
      <c r="A5" s="8" t="s">
        <v>365</v>
      </c>
      <c r="B5" s="410">
        <v>1</v>
      </c>
      <c r="C5" s="410">
        <v>1</v>
      </c>
      <c r="D5" s="576">
        <v>1</v>
      </c>
      <c r="E5" s="576" t="s">
        <v>20</v>
      </c>
      <c r="F5" s="576">
        <v>1</v>
      </c>
      <c r="G5" s="101" t="s">
        <v>20</v>
      </c>
      <c r="H5" s="101" t="s">
        <v>20</v>
      </c>
      <c r="I5" s="576">
        <v>1</v>
      </c>
      <c r="K5" s="8" t="s">
        <v>365</v>
      </c>
      <c r="L5" s="164">
        <v>1</v>
      </c>
      <c r="M5" s="101" t="s">
        <v>20</v>
      </c>
      <c r="N5" s="576">
        <v>1</v>
      </c>
      <c r="O5" s="101" t="s">
        <v>20</v>
      </c>
      <c r="P5" s="101" t="s">
        <v>20</v>
      </c>
      <c r="Q5" s="68">
        <v>1</v>
      </c>
      <c r="W5" s="696"/>
      <c r="Y5" s="696"/>
    </row>
    <row r="6" spans="1:25">
      <c r="A6" s="190" t="s">
        <v>312</v>
      </c>
      <c r="B6" s="410">
        <v>3</v>
      </c>
      <c r="C6" s="410">
        <v>3</v>
      </c>
      <c r="D6" s="576">
        <v>1</v>
      </c>
      <c r="E6" s="576" t="s">
        <v>20</v>
      </c>
      <c r="F6" s="576">
        <v>2</v>
      </c>
      <c r="G6" s="101" t="s">
        <v>20</v>
      </c>
      <c r="H6" s="101" t="s">
        <v>20</v>
      </c>
      <c r="I6" s="576">
        <v>4</v>
      </c>
      <c r="K6" s="190" t="s">
        <v>312</v>
      </c>
      <c r="L6" s="164">
        <v>2</v>
      </c>
      <c r="M6" s="101" t="s">
        <v>20</v>
      </c>
      <c r="N6" s="576">
        <v>3</v>
      </c>
      <c r="O6" s="101" t="s">
        <v>20</v>
      </c>
      <c r="P6" s="101" t="s">
        <v>20</v>
      </c>
      <c r="Q6" s="68">
        <v>2</v>
      </c>
      <c r="W6" s="696"/>
      <c r="Y6" s="696"/>
    </row>
    <row r="7" spans="1:25">
      <c r="A7" s="190" t="s">
        <v>366</v>
      </c>
      <c r="B7" s="410">
        <v>2</v>
      </c>
      <c r="C7" s="410">
        <v>2</v>
      </c>
      <c r="D7" s="576">
        <v>2</v>
      </c>
      <c r="E7" s="576" t="s">
        <v>20</v>
      </c>
      <c r="F7" s="576">
        <v>2</v>
      </c>
      <c r="G7" s="101" t="s">
        <v>20</v>
      </c>
      <c r="H7" s="101" t="s">
        <v>20</v>
      </c>
      <c r="I7" s="576">
        <v>2</v>
      </c>
      <c r="K7" s="190" t="s">
        <v>366</v>
      </c>
      <c r="L7" s="164">
        <v>3</v>
      </c>
      <c r="M7" s="101" t="s">
        <v>20</v>
      </c>
      <c r="N7" s="576">
        <v>3</v>
      </c>
      <c r="O7" s="101" t="s">
        <v>20</v>
      </c>
      <c r="P7" s="101" t="s">
        <v>20</v>
      </c>
      <c r="Q7" s="68">
        <v>3</v>
      </c>
      <c r="W7" s="696"/>
      <c r="Y7" s="696"/>
    </row>
    <row r="8" spans="1:25">
      <c r="A8" s="190" t="s">
        <v>489</v>
      </c>
      <c r="B8" s="410">
        <v>6</v>
      </c>
      <c r="C8" s="410">
        <v>3</v>
      </c>
      <c r="D8" s="576">
        <v>2</v>
      </c>
      <c r="E8" s="576" t="s">
        <v>20</v>
      </c>
      <c r="F8" s="576">
        <v>3</v>
      </c>
      <c r="G8" s="101" t="s">
        <v>20</v>
      </c>
      <c r="H8" s="101" t="s">
        <v>20</v>
      </c>
      <c r="I8" s="576">
        <v>5</v>
      </c>
      <c r="K8" s="190" t="s">
        <v>489</v>
      </c>
      <c r="L8" s="164">
        <v>4</v>
      </c>
      <c r="M8" s="101" t="s">
        <v>20</v>
      </c>
      <c r="N8" s="576">
        <v>4</v>
      </c>
      <c r="O8" s="101" t="s">
        <v>20</v>
      </c>
      <c r="P8" s="101" t="s">
        <v>20</v>
      </c>
      <c r="Q8" s="68">
        <v>7</v>
      </c>
      <c r="W8" s="696"/>
      <c r="Y8" s="696"/>
    </row>
    <row r="9" spans="1:25">
      <c r="A9" s="190" t="s">
        <v>496</v>
      </c>
      <c r="B9" s="410">
        <v>0</v>
      </c>
      <c r="C9" s="410">
        <v>1</v>
      </c>
      <c r="D9" s="576">
        <v>1</v>
      </c>
      <c r="E9" s="576" t="s">
        <v>20</v>
      </c>
      <c r="F9" s="576">
        <v>1</v>
      </c>
      <c r="G9" s="101" t="s">
        <v>20</v>
      </c>
      <c r="H9" s="101" t="s">
        <v>20</v>
      </c>
      <c r="I9" s="576">
        <v>1</v>
      </c>
      <c r="K9" s="190" t="s">
        <v>496</v>
      </c>
      <c r="L9" s="164">
        <v>1</v>
      </c>
      <c r="M9" s="101" t="s">
        <v>20</v>
      </c>
      <c r="N9" s="576">
        <v>1</v>
      </c>
      <c r="O9" s="101" t="s">
        <v>20</v>
      </c>
      <c r="P9" s="101" t="s">
        <v>20</v>
      </c>
      <c r="Q9" s="68">
        <v>1</v>
      </c>
      <c r="W9" s="696"/>
      <c r="Y9" s="696"/>
    </row>
    <row r="10" spans="1:25">
      <c r="A10" s="190" t="s">
        <v>367</v>
      </c>
      <c r="B10" s="576">
        <v>17</v>
      </c>
      <c r="C10" s="576">
        <v>17</v>
      </c>
      <c r="D10" s="576">
        <v>12</v>
      </c>
      <c r="E10" s="576" t="s">
        <v>20</v>
      </c>
      <c r="F10" s="576">
        <v>11</v>
      </c>
      <c r="G10" s="101" t="s">
        <v>20</v>
      </c>
      <c r="H10" s="101" t="s">
        <v>20</v>
      </c>
      <c r="I10" s="576">
        <v>15</v>
      </c>
      <c r="K10" s="190" t="s">
        <v>367</v>
      </c>
      <c r="L10" s="164">
        <v>10</v>
      </c>
      <c r="M10" s="101" t="s">
        <v>20</v>
      </c>
      <c r="N10" s="576">
        <v>9</v>
      </c>
      <c r="O10" s="101" t="s">
        <v>20</v>
      </c>
      <c r="P10" s="101" t="s">
        <v>20</v>
      </c>
      <c r="Q10" s="68">
        <v>9</v>
      </c>
      <c r="W10" s="696"/>
      <c r="Y10" s="696"/>
    </row>
    <row r="11" spans="1:25">
      <c r="A11" s="190" t="s">
        <v>497</v>
      </c>
      <c r="B11" s="576">
        <v>0</v>
      </c>
      <c r="C11" s="576">
        <v>0</v>
      </c>
      <c r="D11" s="576">
        <v>0</v>
      </c>
      <c r="E11" s="576" t="s">
        <v>20</v>
      </c>
      <c r="F11" s="576">
        <v>0</v>
      </c>
      <c r="G11" s="101" t="s">
        <v>20</v>
      </c>
      <c r="H11" s="101" t="s">
        <v>20</v>
      </c>
      <c r="I11" s="576">
        <v>0</v>
      </c>
      <c r="K11" s="190" t="s">
        <v>497</v>
      </c>
      <c r="L11" s="164">
        <v>0</v>
      </c>
      <c r="M11" s="101" t="s">
        <v>20</v>
      </c>
      <c r="N11" s="576">
        <v>0</v>
      </c>
      <c r="O11" s="101" t="s">
        <v>20</v>
      </c>
      <c r="P11" s="101" t="s">
        <v>20</v>
      </c>
      <c r="Q11" s="68">
        <v>0</v>
      </c>
      <c r="W11" s="696"/>
      <c r="Y11" s="696"/>
    </row>
    <row r="12" spans="1:25">
      <c r="A12" s="953" t="s">
        <v>833</v>
      </c>
      <c r="B12" s="576">
        <v>1</v>
      </c>
      <c r="C12" s="576">
        <v>1</v>
      </c>
      <c r="D12" s="576">
        <v>1</v>
      </c>
      <c r="E12" s="576" t="s">
        <v>20</v>
      </c>
      <c r="F12" s="576">
        <v>1</v>
      </c>
      <c r="G12" s="101" t="s">
        <v>20</v>
      </c>
      <c r="H12" s="101" t="s">
        <v>20</v>
      </c>
      <c r="I12" s="576">
        <v>6</v>
      </c>
      <c r="K12" s="190" t="s">
        <v>833</v>
      </c>
      <c r="L12" s="164">
        <v>0</v>
      </c>
      <c r="M12" s="101" t="s">
        <v>20</v>
      </c>
      <c r="N12" s="576">
        <v>0</v>
      </c>
      <c r="O12" s="101" t="s">
        <v>20</v>
      </c>
      <c r="P12" s="101" t="s">
        <v>20</v>
      </c>
      <c r="Q12" s="68">
        <v>1</v>
      </c>
      <c r="W12" s="696"/>
      <c r="Y12" s="696"/>
    </row>
    <row r="13" spans="1:25">
      <c r="A13" s="190" t="s">
        <v>368</v>
      </c>
      <c r="B13" s="576">
        <v>2</v>
      </c>
      <c r="C13" s="576">
        <v>1</v>
      </c>
      <c r="D13" s="576">
        <v>1</v>
      </c>
      <c r="E13" s="576" t="s">
        <v>20</v>
      </c>
      <c r="F13" s="576">
        <v>2</v>
      </c>
      <c r="G13" s="101" t="s">
        <v>20</v>
      </c>
      <c r="H13" s="101" t="s">
        <v>20</v>
      </c>
      <c r="I13" s="576">
        <v>2</v>
      </c>
      <c r="K13" s="190" t="s">
        <v>368</v>
      </c>
      <c r="L13" s="164">
        <v>2</v>
      </c>
      <c r="M13" s="101" t="s">
        <v>20</v>
      </c>
      <c r="N13" s="576">
        <v>2</v>
      </c>
      <c r="O13" s="101" t="s">
        <v>20</v>
      </c>
      <c r="P13" s="101" t="s">
        <v>20</v>
      </c>
      <c r="Q13" s="68">
        <v>1</v>
      </c>
      <c r="W13" s="696"/>
      <c r="Y13" s="696"/>
    </row>
    <row r="14" spans="1:25">
      <c r="A14" s="190" t="s">
        <v>369</v>
      </c>
      <c r="B14" s="576">
        <v>1</v>
      </c>
      <c r="C14" s="576">
        <v>0</v>
      </c>
      <c r="D14" s="576">
        <v>1</v>
      </c>
      <c r="E14" s="576" t="s">
        <v>20</v>
      </c>
      <c r="F14" s="576">
        <v>1</v>
      </c>
      <c r="G14" s="101" t="s">
        <v>20</v>
      </c>
      <c r="H14" s="101" t="s">
        <v>20</v>
      </c>
      <c r="I14" s="576">
        <v>1</v>
      </c>
      <c r="K14" s="190" t="s">
        <v>369</v>
      </c>
      <c r="L14" s="164">
        <v>0</v>
      </c>
      <c r="M14" s="101" t="s">
        <v>20</v>
      </c>
      <c r="N14" s="576">
        <v>0</v>
      </c>
      <c r="O14" s="101" t="s">
        <v>20</v>
      </c>
      <c r="P14" s="101" t="s">
        <v>20</v>
      </c>
      <c r="Q14" s="68">
        <v>0</v>
      </c>
      <c r="W14" s="696"/>
      <c r="Y14" s="696"/>
    </row>
    <row r="15" spans="1:25">
      <c r="A15" s="953" t="s">
        <v>194</v>
      </c>
      <c r="B15" s="576">
        <v>0</v>
      </c>
      <c r="C15" s="576">
        <v>1</v>
      </c>
      <c r="D15" s="576">
        <v>0</v>
      </c>
      <c r="E15" s="576" t="s">
        <v>20</v>
      </c>
      <c r="F15" s="576">
        <v>1</v>
      </c>
      <c r="G15" s="101" t="s">
        <v>20</v>
      </c>
      <c r="H15" s="101" t="s">
        <v>20</v>
      </c>
      <c r="I15" s="576">
        <v>1</v>
      </c>
      <c r="K15" s="190" t="s">
        <v>194</v>
      </c>
      <c r="L15" s="164">
        <v>5</v>
      </c>
      <c r="M15" s="101" t="s">
        <v>20</v>
      </c>
      <c r="N15" s="576">
        <v>5</v>
      </c>
      <c r="O15" s="101" t="s">
        <v>20</v>
      </c>
      <c r="P15" s="101" t="s">
        <v>20</v>
      </c>
      <c r="Q15" s="68">
        <v>5</v>
      </c>
      <c r="W15" s="696"/>
      <c r="Y15" s="696"/>
    </row>
    <row r="16" spans="1:25">
      <c r="A16" s="190" t="s">
        <v>500</v>
      </c>
      <c r="B16" s="576">
        <v>0</v>
      </c>
      <c r="C16" s="576">
        <v>1</v>
      </c>
      <c r="D16" s="576">
        <v>0</v>
      </c>
      <c r="E16" s="576" t="s">
        <v>20</v>
      </c>
      <c r="F16" s="576">
        <v>0</v>
      </c>
      <c r="G16" s="101" t="s">
        <v>20</v>
      </c>
      <c r="H16" s="101" t="s">
        <v>20</v>
      </c>
      <c r="I16" s="576">
        <v>1</v>
      </c>
      <c r="K16" s="190" t="s">
        <v>500</v>
      </c>
      <c r="L16" s="164">
        <v>0</v>
      </c>
      <c r="M16" s="101" t="s">
        <v>20</v>
      </c>
      <c r="N16" s="576">
        <v>1</v>
      </c>
      <c r="O16" s="101" t="s">
        <v>20</v>
      </c>
      <c r="P16" s="101" t="s">
        <v>20</v>
      </c>
      <c r="Q16" s="68">
        <v>1</v>
      </c>
      <c r="W16" s="696"/>
      <c r="Y16" s="696"/>
    </row>
    <row r="17" spans="1:25">
      <c r="A17" s="190" t="s">
        <v>501</v>
      </c>
      <c r="B17" s="576">
        <v>0</v>
      </c>
      <c r="C17" s="576">
        <v>0</v>
      </c>
      <c r="D17" s="576">
        <v>0</v>
      </c>
      <c r="E17" s="576" t="s">
        <v>20</v>
      </c>
      <c r="F17" s="576">
        <v>0</v>
      </c>
      <c r="G17" s="101" t="s">
        <v>20</v>
      </c>
      <c r="H17" s="101" t="s">
        <v>20</v>
      </c>
      <c r="I17" s="576">
        <v>0</v>
      </c>
      <c r="K17" s="190" t="s">
        <v>501</v>
      </c>
      <c r="L17" s="164">
        <v>0</v>
      </c>
      <c r="M17" s="101" t="s">
        <v>20</v>
      </c>
      <c r="N17" s="576">
        <v>0</v>
      </c>
      <c r="O17" s="101" t="s">
        <v>20</v>
      </c>
      <c r="P17" s="101" t="s">
        <v>20</v>
      </c>
      <c r="Q17" s="68">
        <v>0</v>
      </c>
      <c r="W17" s="696"/>
      <c r="Y17" s="696"/>
    </row>
    <row r="18" spans="1:25">
      <c r="A18" s="190" t="s">
        <v>372</v>
      </c>
      <c r="B18" s="576">
        <v>0</v>
      </c>
      <c r="C18" s="576">
        <v>0</v>
      </c>
      <c r="D18" s="576">
        <v>0</v>
      </c>
      <c r="E18" s="576" t="s">
        <v>20</v>
      </c>
      <c r="F18" s="576">
        <v>0</v>
      </c>
      <c r="G18" s="101" t="s">
        <v>20</v>
      </c>
      <c r="H18" s="101" t="s">
        <v>20</v>
      </c>
      <c r="I18" s="576">
        <v>1</v>
      </c>
      <c r="K18" s="190" t="s">
        <v>372</v>
      </c>
      <c r="L18" s="164">
        <v>0</v>
      </c>
      <c r="M18" s="101" t="s">
        <v>20</v>
      </c>
      <c r="N18" s="576">
        <v>0</v>
      </c>
      <c r="O18" s="101" t="s">
        <v>20</v>
      </c>
      <c r="P18" s="101" t="s">
        <v>20</v>
      </c>
      <c r="Q18" s="68">
        <v>0</v>
      </c>
      <c r="W18" s="696"/>
      <c r="Y18" s="696"/>
    </row>
    <row r="19" spans="1:25">
      <c r="A19" s="190" t="s">
        <v>493</v>
      </c>
      <c r="B19" s="576">
        <v>8</v>
      </c>
      <c r="C19" s="576">
        <v>10</v>
      </c>
      <c r="D19" s="576">
        <v>17</v>
      </c>
      <c r="E19" s="576" t="s">
        <v>20</v>
      </c>
      <c r="F19" s="576">
        <v>15</v>
      </c>
      <c r="G19" s="101" t="s">
        <v>20</v>
      </c>
      <c r="H19" s="101" t="s">
        <v>20</v>
      </c>
      <c r="I19" s="576">
        <v>20</v>
      </c>
      <c r="K19" s="68" t="s">
        <v>493</v>
      </c>
      <c r="L19" s="155">
        <v>23</v>
      </c>
      <c r="M19" s="101" t="s">
        <v>20</v>
      </c>
      <c r="N19" s="576">
        <v>24</v>
      </c>
      <c r="O19" s="101" t="s">
        <v>20</v>
      </c>
      <c r="P19" s="101" t="s">
        <v>20</v>
      </c>
      <c r="Q19" s="68">
        <v>34</v>
      </c>
      <c r="W19" s="696"/>
      <c r="Y19" s="696"/>
    </row>
    <row r="20" spans="1:25">
      <c r="A20" s="190" t="s">
        <v>373</v>
      </c>
      <c r="B20" s="576">
        <v>0</v>
      </c>
      <c r="C20" s="576">
        <v>0</v>
      </c>
      <c r="D20" s="576">
        <v>0</v>
      </c>
      <c r="E20" s="576" t="s">
        <v>20</v>
      </c>
      <c r="F20" s="576">
        <v>0</v>
      </c>
      <c r="G20" s="101" t="s">
        <v>20</v>
      </c>
      <c r="H20" s="101" t="s">
        <v>20</v>
      </c>
      <c r="I20" s="576">
        <v>0</v>
      </c>
      <c r="J20" s="366"/>
      <c r="K20" s="190" t="s">
        <v>373</v>
      </c>
      <c r="L20" s="164">
        <v>0</v>
      </c>
      <c r="M20" s="101" t="s">
        <v>20</v>
      </c>
      <c r="N20" s="576">
        <v>0</v>
      </c>
      <c r="O20" s="101" t="s">
        <v>20</v>
      </c>
      <c r="P20" s="101" t="s">
        <v>20</v>
      </c>
      <c r="Q20" s="68">
        <v>0</v>
      </c>
      <c r="S20" s="414"/>
      <c r="Y20" s="696"/>
    </row>
    <row r="21" spans="1:25">
      <c r="A21" s="190" t="s">
        <v>498</v>
      </c>
      <c r="B21" s="576">
        <v>0</v>
      </c>
      <c r="C21" s="576">
        <v>0</v>
      </c>
      <c r="D21" s="576">
        <v>0</v>
      </c>
      <c r="E21" s="576" t="s">
        <v>20</v>
      </c>
      <c r="F21" s="576">
        <v>0</v>
      </c>
      <c r="G21" s="101" t="s">
        <v>20</v>
      </c>
      <c r="H21" s="101" t="s">
        <v>20</v>
      </c>
      <c r="I21" s="576">
        <v>1</v>
      </c>
      <c r="K21" s="190" t="s">
        <v>498</v>
      </c>
      <c r="L21" s="164">
        <v>0</v>
      </c>
      <c r="M21" s="101" t="s">
        <v>20</v>
      </c>
      <c r="N21" s="576">
        <v>0</v>
      </c>
      <c r="O21" s="101" t="s">
        <v>20</v>
      </c>
      <c r="P21" s="101" t="s">
        <v>20</v>
      </c>
      <c r="Q21" s="68">
        <v>0</v>
      </c>
      <c r="W21" s="696"/>
      <c r="Y21" s="696"/>
    </row>
    <row r="22" spans="1:25">
      <c r="A22" s="190" t="s">
        <v>502</v>
      </c>
      <c r="B22" s="576">
        <v>0</v>
      </c>
      <c r="C22" s="576">
        <v>0</v>
      </c>
      <c r="D22" s="576">
        <v>0</v>
      </c>
      <c r="E22" s="576" t="s">
        <v>20</v>
      </c>
      <c r="F22" s="576">
        <v>0</v>
      </c>
      <c r="G22" s="101" t="s">
        <v>20</v>
      </c>
      <c r="H22" s="101" t="s">
        <v>20</v>
      </c>
      <c r="I22" s="576">
        <v>0</v>
      </c>
      <c r="K22" s="190" t="s">
        <v>502</v>
      </c>
      <c r="L22" s="164">
        <v>0</v>
      </c>
      <c r="M22" s="101" t="s">
        <v>20</v>
      </c>
      <c r="N22" s="576">
        <v>0</v>
      </c>
      <c r="O22" s="101" t="s">
        <v>20</v>
      </c>
      <c r="P22" s="101" t="s">
        <v>20</v>
      </c>
      <c r="Q22" s="68">
        <v>0</v>
      </c>
      <c r="W22" s="696"/>
      <c r="Y22" s="696"/>
    </row>
    <row r="23" spans="1:25">
      <c r="A23" s="190" t="s">
        <v>503</v>
      </c>
      <c r="B23" s="576">
        <v>0</v>
      </c>
      <c r="C23" s="576">
        <v>0</v>
      </c>
      <c r="D23" s="576">
        <v>1</v>
      </c>
      <c r="E23" s="576" t="s">
        <v>20</v>
      </c>
      <c r="F23" s="576">
        <v>1</v>
      </c>
      <c r="G23" s="101" t="s">
        <v>20</v>
      </c>
      <c r="H23" s="101" t="s">
        <v>20</v>
      </c>
      <c r="I23" s="576">
        <v>1</v>
      </c>
      <c r="K23" s="190" t="s">
        <v>503</v>
      </c>
      <c r="L23" s="164">
        <v>1</v>
      </c>
      <c r="M23" s="101" t="s">
        <v>20</v>
      </c>
      <c r="N23" s="576">
        <v>1</v>
      </c>
      <c r="O23" s="101" t="s">
        <v>20</v>
      </c>
      <c r="P23" s="101" t="s">
        <v>20</v>
      </c>
      <c r="Q23" s="68">
        <v>1</v>
      </c>
      <c r="W23" s="696"/>
      <c r="Y23" s="696"/>
    </row>
    <row r="24" spans="1:25">
      <c r="A24" s="190" t="s">
        <v>315</v>
      </c>
      <c r="B24" s="576">
        <v>0</v>
      </c>
      <c r="C24" s="576">
        <v>0</v>
      </c>
      <c r="D24" s="576">
        <v>0</v>
      </c>
      <c r="E24" s="576" t="s">
        <v>20</v>
      </c>
      <c r="F24" s="576">
        <v>0</v>
      </c>
      <c r="G24" s="101" t="s">
        <v>20</v>
      </c>
      <c r="H24" s="101" t="s">
        <v>20</v>
      </c>
      <c r="I24" s="576">
        <v>0</v>
      </c>
      <c r="K24" s="190" t="s">
        <v>315</v>
      </c>
      <c r="L24" s="164">
        <v>0</v>
      </c>
      <c r="M24" s="101" t="s">
        <v>20</v>
      </c>
      <c r="N24" s="576">
        <v>0</v>
      </c>
      <c r="O24" s="101" t="s">
        <v>20</v>
      </c>
      <c r="P24" s="101" t="s">
        <v>20</v>
      </c>
      <c r="Q24" s="68">
        <v>0</v>
      </c>
      <c r="W24" s="696"/>
      <c r="Y24" s="696"/>
    </row>
    <row r="25" spans="1:25">
      <c r="A25" s="190" t="s">
        <v>316</v>
      </c>
      <c r="B25" s="576">
        <v>0</v>
      </c>
      <c r="C25" s="576">
        <v>0</v>
      </c>
      <c r="D25" s="576">
        <v>0</v>
      </c>
      <c r="E25" s="576" t="s">
        <v>20</v>
      </c>
      <c r="F25" s="576">
        <v>0</v>
      </c>
      <c r="G25" s="101" t="s">
        <v>20</v>
      </c>
      <c r="H25" s="101" t="s">
        <v>20</v>
      </c>
      <c r="I25" s="576">
        <v>0</v>
      </c>
      <c r="K25" s="190" t="s">
        <v>316</v>
      </c>
      <c r="L25" s="164">
        <v>0</v>
      </c>
      <c r="M25" s="101" t="s">
        <v>20</v>
      </c>
      <c r="N25" s="576">
        <v>0</v>
      </c>
      <c r="O25" s="101" t="s">
        <v>20</v>
      </c>
      <c r="P25" s="101" t="s">
        <v>20</v>
      </c>
      <c r="Q25" s="68">
        <v>0</v>
      </c>
      <c r="W25" s="696"/>
      <c r="Y25" s="696"/>
    </row>
    <row r="26" spans="1:25">
      <c r="A26" s="190" t="s">
        <v>320</v>
      </c>
      <c r="B26" s="576">
        <v>0</v>
      </c>
      <c r="C26" s="576">
        <v>0</v>
      </c>
      <c r="D26" s="576">
        <v>0</v>
      </c>
      <c r="E26" s="576" t="s">
        <v>20</v>
      </c>
      <c r="F26" s="576">
        <v>0</v>
      </c>
      <c r="G26" s="101" t="s">
        <v>20</v>
      </c>
      <c r="H26" s="101" t="s">
        <v>20</v>
      </c>
      <c r="I26" s="576">
        <v>0</v>
      </c>
      <c r="K26" s="190" t="s">
        <v>320</v>
      </c>
      <c r="L26" s="164">
        <v>0</v>
      </c>
      <c r="M26" s="101" t="s">
        <v>20</v>
      </c>
      <c r="N26" s="576">
        <v>0</v>
      </c>
      <c r="O26" s="101" t="s">
        <v>20</v>
      </c>
      <c r="P26" s="101" t="s">
        <v>20</v>
      </c>
      <c r="Q26" s="68">
        <v>0</v>
      </c>
      <c r="W26" s="696"/>
      <c r="Y26" s="696"/>
    </row>
    <row r="27" spans="1:25">
      <c r="A27" s="190" t="s">
        <v>317</v>
      </c>
      <c r="B27" s="576">
        <v>1</v>
      </c>
      <c r="C27" s="576">
        <v>1</v>
      </c>
      <c r="D27" s="576">
        <v>1</v>
      </c>
      <c r="E27" s="576" t="s">
        <v>20</v>
      </c>
      <c r="F27" s="576">
        <v>2</v>
      </c>
      <c r="G27" s="101" t="s">
        <v>20</v>
      </c>
      <c r="H27" s="101" t="s">
        <v>20</v>
      </c>
      <c r="I27" s="576">
        <v>3</v>
      </c>
      <c r="K27" s="190" t="s">
        <v>317</v>
      </c>
      <c r="L27" s="164">
        <v>0</v>
      </c>
      <c r="M27" s="101" t="s">
        <v>20</v>
      </c>
      <c r="N27" s="576">
        <v>0</v>
      </c>
      <c r="O27" s="101" t="s">
        <v>20</v>
      </c>
      <c r="P27" s="101" t="s">
        <v>20</v>
      </c>
      <c r="Q27" s="68">
        <v>1</v>
      </c>
      <c r="W27" s="696"/>
      <c r="Y27" s="696"/>
    </row>
    <row r="28" spans="1:25">
      <c r="A28" s="190" t="s">
        <v>318</v>
      </c>
      <c r="B28" s="576">
        <v>0</v>
      </c>
      <c r="C28" s="576">
        <v>1</v>
      </c>
      <c r="D28" s="576">
        <v>0</v>
      </c>
      <c r="E28" s="576" t="s">
        <v>20</v>
      </c>
      <c r="F28" s="576">
        <v>0</v>
      </c>
      <c r="G28" s="101" t="s">
        <v>20</v>
      </c>
      <c r="H28" s="101" t="s">
        <v>20</v>
      </c>
      <c r="I28" s="576">
        <v>0</v>
      </c>
      <c r="K28" s="190" t="s">
        <v>318</v>
      </c>
      <c r="L28" s="164">
        <v>0</v>
      </c>
      <c r="M28" s="101" t="s">
        <v>20</v>
      </c>
      <c r="N28" s="576">
        <v>0</v>
      </c>
      <c r="O28" s="101" t="s">
        <v>20</v>
      </c>
      <c r="P28" s="101" t="s">
        <v>20</v>
      </c>
      <c r="Q28" s="68">
        <v>0</v>
      </c>
      <c r="W28" s="696"/>
      <c r="Y28" s="696"/>
    </row>
    <row r="29" spans="1:25">
      <c r="A29" s="190" t="s">
        <v>319</v>
      </c>
      <c r="B29" s="576">
        <v>0</v>
      </c>
      <c r="C29" s="576">
        <v>0</v>
      </c>
      <c r="D29" s="576">
        <v>0.1</v>
      </c>
      <c r="E29" s="576" t="s">
        <v>20</v>
      </c>
      <c r="F29" s="576">
        <v>0.1</v>
      </c>
      <c r="G29" s="101" t="s">
        <v>20</v>
      </c>
      <c r="H29" s="101" t="s">
        <v>20</v>
      </c>
      <c r="I29" s="576">
        <v>0</v>
      </c>
      <c r="K29" s="190" t="s">
        <v>319</v>
      </c>
      <c r="L29" s="164">
        <v>0</v>
      </c>
      <c r="M29" s="101" t="s">
        <v>20</v>
      </c>
      <c r="N29" s="576">
        <v>0</v>
      </c>
      <c r="O29" s="101" t="s">
        <v>20</v>
      </c>
      <c r="P29" s="101" t="s">
        <v>20</v>
      </c>
      <c r="Q29" s="68">
        <v>0</v>
      </c>
      <c r="W29" s="696"/>
      <c r="Y29" s="696"/>
    </row>
    <row r="30" spans="1:25">
      <c r="A30" s="190" t="s">
        <v>37</v>
      </c>
      <c r="B30" s="576">
        <v>3</v>
      </c>
      <c r="C30" s="576">
        <v>2</v>
      </c>
      <c r="D30" s="576">
        <v>2</v>
      </c>
      <c r="E30" s="576" t="s">
        <v>20</v>
      </c>
      <c r="F30" s="576">
        <v>3</v>
      </c>
      <c r="G30" s="101" t="s">
        <v>20</v>
      </c>
      <c r="H30" s="101" t="s">
        <v>20</v>
      </c>
      <c r="I30" s="576">
        <v>4</v>
      </c>
      <c r="K30" s="190" t="s">
        <v>37</v>
      </c>
      <c r="L30" s="164">
        <v>2</v>
      </c>
      <c r="M30" s="101" t="s">
        <v>20</v>
      </c>
      <c r="N30" s="576">
        <v>3</v>
      </c>
      <c r="O30" s="101" t="s">
        <v>20</v>
      </c>
      <c r="P30" s="101" t="s">
        <v>20</v>
      </c>
      <c r="Q30" s="68">
        <v>2</v>
      </c>
    </row>
    <row r="31" spans="1:25" ht="13.5" thickBot="1">
      <c r="A31" s="69" t="s">
        <v>11</v>
      </c>
      <c r="B31" s="12">
        <v>2060</v>
      </c>
      <c r="C31" s="12">
        <v>2110</v>
      </c>
      <c r="D31" s="115">
        <v>2300</v>
      </c>
      <c r="E31" s="170" t="s">
        <v>20</v>
      </c>
      <c r="F31" s="115">
        <v>2210</v>
      </c>
      <c r="G31" s="170" t="s">
        <v>20</v>
      </c>
      <c r="H31" s="170" t="s">
        <v>20</v>
      </c>
      <c r="I31" s="115">
        <v>2150</v>
      </c>
      <c r="K31" s="69" t="s">
        <v>11</v>
      </c>
      <c r="L31" s="115">
        <v>7160</v>
      </c>
      <c r="M31" s="170" t="s">
        <v>20</v>
      </c>
      <c r="N31" s="115">
        <v>7080</v>
      </c>
      <c r="O31" s="170" t="s">
        <v>20</v>
      </c>
      <c r="P31" s="170" t="s">
        <v>20</v>
      </c>
      <c r="Q31" s="115">
        <v>7240</v>
      </c>
      <c r="R31" s="97"/>
    </row>
    <row r="32" spans="1:25" ht="24.75" customHeight="1">
      <c r="A32" s="1268" t="s">
        <v>550</v>
      </c>
      <c r="B32" s="1268"/>
      <c r="C32" s="1268"/>
      <c r="D32" s="1268"/>
      <c r="E32" s="1268"/>
      <c r="F32" s="1268"/>
      <c r="G32" s="1268"/>
      <c r="H32" s="1268"/>
      <c r="I32" s="952"/>
      <c r="K32" s="1268" t="s">
        <v>836</v>
      </c>
      <c r="L32" s="1268"/>
      <c r="M32" s="1268"/>
      <c r="N32" s="1268"/>
      <c r="O32" s="1268"/>
      <c r="P32" s="1268"/>
      <c r="Q32" s="1268"/>
      <c r="R32" s="97"/>
    </row>
    <row r="33" spans="1:18">
      <c r="A33" s="1269" t="s">
        <v>837</v>
      </c>
      <c r="B33" s="1269"/>
      <c r="C33" s="1269"/>
      <c r="D33" s="1269"/>
      <c r="E33" s="1269"/>
      <c r="F33" s="1269"/>
      <c r="G33" s="1269"/>
      <c r="H33" s="1269"/>
      <c r="I33" s="1269"/>
      <c r="K33" s="1159" t="s">
        <v>964</v>
      </c>
      <c r="L33" s="758"/>
      <c r="M33" s="758"/>
      <c r="N33" s="758"/>
      <c r="O33" s="766"/>
      <c r="P33" s="766"/>
      <c r="Q33" s="97"/>
      <c r="R33" s="97"/>
    </row>
    <row r="34" spans="1:18">
      <c r="A34" s="762" t="s">
        <v>965</v>
      </c>
      <c r="B34" s="758"/>
      <c r="C34" s="758"/>
      <c r="D34" s="758"/>
      <c r="E34" s="758"/>
      <c r="F34" s="764"/>
      <c r="G34" s="764"/>
      <c r="H34" s="764"/>
      <c r="I34" s="764"/>
      <c r="O34" s="97"/>
      <c r="P34" s="97"/>
      <c r="Q34" s="97"/>
      <c r="R34" s="97"/>
    </row>
    <row r="35" spans="1:18" ht="16.5" customHeight="1"/>
    <row r="36" spans="1:18" ht="21" customHeight="1" thickBot="1">
      <c r="A36" s="1270" t="s">
        <v>919</v>
      </c>
      <c r="B36" s="1270"/>
      <c r="C36" s="1270"/>
      <c r="D36" s="1270"/>
      <c r="E36" s="1270"/>
      <c r="F36" s="1270"/>
      <c r="G36" s="1270"/>
      <c r="H36" s="1270"/>
      <c r="I36" s="1270"/>
      <c r="J36" s="1270"/>
    </row>
    <row r="37" spans="1:18" ht="13">
      <c r="A37" s="87"/>
      <c r="B37" s="84">
        <v>2012</v>
      </c>
      <c r="C37" s="84">
        <v>2013</v>
      </c>
      <c r="D37" s="157">
        <v>2014</v>
      </c>
      <c r="E37" s="84">
        <v>2015</v>
      </c>
      <c r="F37" s="84">
        <v>2016</v>
      </c>
      <c r="G37" s="84">
        <v>2017</v>
      </c>
      <c r="H37" s="84">
        <v>2018</v>
      </c>
      <c r="I37" s="84">
        <v>2019</v>
      </c>
    </row>
    <row r="38" spans="1:18">
      <c r="A38" s="190" t="s">
        <v>314</v>
      </c>
      <c r="B38" s="698">
        <v>51</v>
      </c>
      <c r="C38" s="698">
        <v>60</v>
      </c>
      <c r="D38" s="576">
        <v>57</v>
      </c>
      <c r="E38" s="101" t="s">
        <v>20</v>
      </c>
      <c r="F38" s="576">
        <v>54</v>
      </c>
      <c r="G38" s="101" t="s">
        <v>20</v>
      </c>
      <c r="H38" s="101" t="s">
        <v>20</v>
      </c>
      <c r="I38" s="576">
        <v>55</v>
      </c>
      <c r="K38" s="697"/>
      <c r="L38" s="697"/>
      <c r="M38" s="697"/>
    </row>
    <row r="39" spans="1:18" ht="13.5" customHeight="1">
      <c r="A39" s="8" t="s">
        <v>365</v>
      </c>
      <c r="B39" s="698">
        <v>4</v>
      </c>
      <c r="C39" s="698">
        <v>4</v>
      </c>
      <c r="D39" s="576">
        <v>5</v>
      </c>
      <c r="E39" s="101" t="s">
        <v>20</v>
      </c>
      <c r="F39" s="576">
        <v>6</v>
      </c>
      <c r="G39" s="101" t="s">
        <v>20</v>
      </c>
      <c r="H39" s="101" t="s">
        <v>20</v>
      </c>
      <c r="I39" s="576">
        <v>4</v>
      </c>
      <c r="K39" s="697"/>
      <c r="L39" s="697"/>
      <c r="M39" s="697"/>
    </row>
    <row r="40" spans="1:18">
      <c r="A40" s="190" t="s">
        <v>505</v>
      </c>
      <c r="B40" s="698">
        <v>16</v>
      </c>
      <c r="C40" s="698">
        <v>16</v>
      </c>
      <c r="D40" s="576">
        <v>15</v>
      </c>
      <c r="E40" s="101" t="s">
        <v>20</v>
      </c>
      <c r="F40" s="576">
        <v>16</v>
      </c>
      <c r="G40" s="101" t="s">
        <v>20</v>
      </c>
      <c r="H40" s="101" t="s">
        <v>20</v>
      </c>
      <c r="I40" s="576">
        <v>16</v>
      </c>
      <c r="K40" s="697"/>
      <c r="L40" s="697"/>
      <c r="M40" s="697"/>
    </row>
    <row r="41" spans="1:18">
      <c r="A41" s="190" t="s">
        <v>506</v>
      </c>
      <c r="B41" s="698">
        <v>20</v>
      </c>
      <c r="C41" s="698">
        <v>11</v>
      </c>
      <c r="D41" s="576">
        <v>15</v>
      </c>
      <c r="E41" s="101" t="s">
        <v>20</v>
      </c>
      <c r="F41" s="576">
        <v>18</v>
      </c>
      <c r="G41" s="101" t="s">
        <v>20</v>
      </c>
      <c r="H41" s="101" t="s">
        <v>20</v>
      </c>
      <c r="I41" s="576">
        <v>13</v>
      </c>
      <c r="K41" s="697"/>
      <c r="L41" s="697"/>
      <c r="M41" s="697"/>
    </row>
    <row r="42" spans="1:18">
      <c r="A42" s="190" t="s">
        <v>318</v>
      </c>
      <c r="B42" s="698">
        <v>1</v>
      </c>
      <c r="C42" s="698">
        <v>1</v>
      </c>
      <c r="D42" s="576">
        <v>1</v>
      </c>
      <c r="E42" s="101" t="s">
        <v>20</v>
      </c>
      <c r="F42" s="576">
        <v>1</v>
      </c>
      <c r="G42" s="101" t="s">
        <v>20</v>
      </c>
      <c r="H42" s="101" t="s">
        <v>20</v>
      </c>
      <c r="I42" s="576">
        <v>1</v>
      </c>
      <c r="K42" s="697"/>
      <c r="L42" s="697"/>
      <c r="M42" s="697"/>
    </row>
    <row r="43" spans="1:18">
      <c r="A43" s="190" t="s">
        <v>507</v>
      </c>
      <c r="B43" s="698">
        <v>1</v>
      </c>
      <c r="C43" s="698">
        <v>1</v>
      </c>
      <c r="D43" s="576">
        <v>0</v>
      </c>
      <c r="E43" s="101" t="s">
        <v>20</v>
      </c>
      <c r="F43" s="576">
        <v>1</v>
      </c>
      <c r="G43" s="101" t="s">
        <v>20</v>
      </c>
      <c r="H43" s="101" t="s">
        <v>20</v>
      </c>
      <c r="I43" s="576">
        <v>1</v>
      </c>
      <c r="K43" s="697"/>
      <c r="L43" s="697"/>
      <c r="M43" s="697"/>
    </row>
    <row r="44" spans="1:18">
      <c r="A44" s="190" t="s">
        <v>508</v>
      </c>
      <c r="B44" s="698">
        <v>0</v>
      </c>
      <c r="C44" s="698">
        <v>1</v>
      </c>
      <c r="D44" s="576">
        <v>1</v>
      </c>
      <c r="E44" s="101" t="s">
        <v>20</v>
      </c>
      <c r="F44" s="576">
        <v>1</v>
      </c>
      <c r="G44" s="101" t="s">
        <v>20</v>
      </c>
      <c r="H44" s="101" t="s">
        <v>20</v>
      </c>
      <c r="I44" s="576">
        <v>1</v>
      </c>
      <c r="K44" s="697"/>
      <c r="L44" s="697"/>
      <c r="M44" s="697"/>
    </row>
    <row r="45" spans="1:18">
      <c r="A45" s="190" t="s">
        <v>312</v>
      </c>
      <c r="B45" s="698">
        <v>0</v>
      </c>
      <c r="C45" s="698">
        <v>1</v>
      </c>
      <c r="D45" s="576">
        <v>0</v>
      </c>
      <c r="E45" s="101" t="s">
        <v>20</v>
      </c>
      <c r="F45" s="576">
        <v>1</v>
      </c>
      <c r="G45" s="101" t="s">
        <v>20</v>
      </c>
      <c r="H45" s="101" t="s">
        <v>20</v>
      </c>
      <c r="I45" s="576">
        <v>1</v>
      </c>
      <c r="K45" s="697"/>
      <c r="L45" s="697"/>
      <c r="M45" s="697"/>
    </row>
    <row r="46" spans="1:18">
      <c r="A46" s="190" t="s">
        <v>501</v>
      </c>
      <c r="B46" s="698">
        <v>1</v>
      </c>
      <c r="C46" s="698">
        <v>0</v>
      </c>
      <c r="D46" s="576">
        <v>0</v>
      </c>
      <c r="E46" s="101" t="s">
        <v>20</v>
      </c>
      <c r="F46" s="576">
        <v>1</v>
      </c>
      <c r="G46" s="101" t="s">
        <v>20</v>
      </c>
      <c r="H46" s="101" t="s">
        <v>20</v>
      </c>
      <c r="I46" s="576">
        <v>0</v>
      </c>
      <c r="K46" s="697"/>
      <c r="L46" s="697"/>
      <c r="M46" s="697"/>
    </row>
    <row r="47" spans="1:18">
      <c r="A47" s="190" t="s">
        <v>509</v>
      </c>
      <c r="B47" s="698">
        <v>0</v>
      </c>
      <c r="C47" s="698">
        <v>0</v>
      </c>
      <c r="D47" s="576">
        <v>0</v>
      </c>
      <c r="E47" s="101" t="s">
        <v>20</v>
      </c>
      <c r="F47" s="576">
        <v>0</v>
      </c>
      <c r="G47" s="101" t="s">
        <v>20</v>
      </c>
      <c r="H47" s="101" t="s">
        <v>20</v>
      </c>
      <c r="I47" s="576">
        <v>0</v>
      </c>
      <c r="K47" s="697"/>
      <c r="L47" s="697"/>
      <c r="M47" s="697"/>
    </row>
    <row r="48" spans="1:18" s="38" customFormat="1">
      <c r="A48" s="190" t="s">
        <v>493</v>
      </c>
      <c r="B48" s="698">
        <v>3</v>
      </c>
      <c r="C48" s="698">
        <v>2</v>
      </c>
      <c r="D48" s="576">
        <v>2</v>
      </c>
      <c r="E48" s="101" t="s">
        <v>20</v>
      </c>
      <c r="F48" s="576">
        <v>2</v>
      </c>
      <c r="G48" s="101" t="s">
        <v>20</v>
      </c>
      <c r="H48" s="101" t="s">
        <v>20</v>
      </c>
      <c r="I48" s="576">
        <v>4</v>
      </c>
      <c r="K48" s="697"/>
      <c r="L48" s="697"/>
      <c r="M48" s="697"/>
      <c r="N48" s="68"/>
      <c r="O48" s="68"/>
      <c r="P48" s="68"/>
      <c r="Q48" s="68"/>
      <c r="R48" s="68"/>
    </row>
    <row r="49" spans="1:18" s="38" customFormat="1" ht="12.75" customHeight="1">
      <c r="A49" s="190" t="s">
        <v>510</v>
      </c>
      <c r="B49" s="698">
        <v>0</v>
      </c>
      <c r="C49" s="698">
        <v>1</v>
      </c>
      <c r="D49" s="576">
        <v>0</v>
      </c>
      <c r="E49" s="101" t="s">
        <v>20</v>
      </c>
      <c r="F49" s="576">
        <v>1</v>
      </c>
      <c r="G49" s="101" t="s">
        <v>20</v>
      </c>
      <c r="H49" s="101" t="s">
        <v>20</v>
      </c>
      <c r="I49" s="576">
        <v>0</v>
      </c>
      <c r="K49" s="697"/>
      <c r="L49" s="697"/>
      <c r="M49" s="697"/>
      <c r="N49" s="68"/>
      <c r="O49" s="68"/>
      <c r="P49" s="68"/>
      <c r="Q49" s="68"/>
      <c r="R49" s="68"/>
    </row>
    <row r="50" spans="1:18" s="38" customFormat="1" ht="12.75" customHeight="1">
      <c r="A50" s="190" t="s">
        <v>511</v>
      </c>
      <c r="B50" s="698">
        <v>1</v>
      </c>
      <c r="C50" s="698">
        <v>1</v>
      </c>
      <c r="D50" s="576">
        <v>0</v>
      </c>
      <c r="E50" s="101" t="s">
        <v>20</v>
      </c>
      <c r="F50" s="576">
        <v>0</v>
      </c>
      <c r="G50" s="101" t="s">
        <v>20</v>
      </c>
      <c r="H50" s="101" t="s">
        <v>20</v>
      </c>
      <c r="I50" s="576">
        <v>1</v>
      </c>
      <c r="K50" s="697"/>
      <c r="L50" s="697"/>
      <c r="M50" s="697"/>
      <c r="N50" s="68"/>
      <c r="O50" s="68"/>
      <c r="P50" s="68"/>
      <c r="Q50" s="68"/>
      <c r="R50" s="68"/>
    </row>
    <row r="51" spans="1:18" s="38" customFormat="1">
      <c r="A51" s="190" t="s">
        <v>320</v>
      </c>
      <c r="B51" s="698">
        <v>0</v>
      </c>
      <c r="C51" s="698">
        <v>0</v>
      </c>
      <c r="D51" s="576">
        <v>0</v>
      </c>
      <c r="E51" s="101" t="s">
        <v>20</v>
      </c>
      <c r="F51" s="576">
        <v>0</v>
      </c>
      <c r="G51" s="101" t="s">
        <v>20</v>
      </c>
      <c r="H51" s="101" t="s">
        <v>20</v>
      </c>
      <c r="I51" s="576">
        <v>0</v>
      </c>
      <c r="K51" s="697"/>
      <c r="L51" s="697"/>
      <c r="M51" s="697"/>
      <c r="N51" s="68"/>
      <c r="O51" s="68"/>
      <c r="P51" s="68"/>
      <c r="Q51" s="68"/>
      <c r="R51" s="68"/>
    </row>
    <row r="52" spans="1:18" s="38" customFormat="1" ht="13.5" customHeight="1">
      <c r="A52" s="190" t="s">
        <v>319</v>
      </c>
      <c r="B52" s="698">
        <v>4</v>
      </c>
      <c r="C52" s="698">
        <v>5</v>
      </c>
      <c r="D52" s="576">
        <v>4</v>
      </c>
      <c r="E52" s="101" t="s">
        <v>20</v>
      </c>
      <c r="F52" s="576">
        <v>4</v>
      </c>
      <c r="G52" s="101" t="s">
        <v>20</v>
      </c>
      <c r="H52" s="101" t="s">
        <v>20</v>
      </c>
      <c r="I52" s="576">
        <v>4</v>
      </c>
      <c r="K52" s="697"/>
      <c r="L52" s="697"/>
      <c r="M52" s="697"/>
      <c r="N52" s="68"/>
      <c r="O52" s="68"/>
      <c r="P52" s="68"/>
      <c r="Q52" s="68"/>
      <c r="R52" s="68"/>
    </row>
    <row r="53" spans="1:18" s="38" customFormat="1" ht="13.5" customHeight="1">
      <c r="A53" s="190" t="s">
        <v>37</v>
      </c>
      <c r="B53" s="698">
        <v>4</v>
      </c>
      <c r="C53" s="698">
        <v>3</v>
      </c>
      <c r="D53" s="576">
        <v>3</v>
      </c>
      <c r="E53" s="101" t="s">
        <v>20</v>
      </c>
      <c r="F53" s="576">
        <v>4</v>
      </c>
      <c r="G53" s="101" t="s">
        <v>20</v>
      </c>
      <c r="H53" s="101" t="s">
        <v>20</v>
      </c>
      <c r="I53" s="576">
        <v>5</v>
      </c>
      <c r="K53" s="697"/>
      <c r="L53" s="697"/>
      <c r="M53" s="697"/>
      <c r="N53" s="68"/>
      <c r="O53" s="68"/>
      <c r="P53" s="68"/>
      <c r="Q53" s="68"/>
      <c r="R53" s="68"/>
    </row>
    <row r="54" spans="1:18" s="38" customFormat="1" ht="13.5" thickBot="1">
      <c r="A54" s="69" t="s">
        <v>11</v>
      </c>
      <c r="B54" s="12">
        <v>9890</v>
      </c>
      <c r="C54" s="12">
        <v>9920</v>
      </c>
      <c r="D54" s="115">
        <v>9800</v>
      </c>
      <c r="E54" s="954" t="s">
        <v>20</v>
      </c>
      <c r="F54" s="115">
        <v>9640</v>
      </c>
      <c r="G54" s="954" t="s">
        <v>20</v>
      </c>
      <c r="H54" s="954" t="s">
        <v>20</v>
      </c>
      <c r="I54" s="115">
        <v>9780</v>
      </c>
      <c r="K54" s="697"/>
      <c r="L54" s="697"/>
      <c r="M54" s="697"/>
      <c r="N54" s="68"/>
      <c r="O54" s="68"/>
      <c r="P54" s="68"/>
      <c r="Q54" s="68"/>
      <c r="R54" s="68"/>
    </row>
    <row r="55" spans="1:18" s="38" customFormat="1" ht="12.75" customHeight="1">
      <c r="A55" s="1266" t="s">
        <v>836</v>
      </c>
      <c r="B55" s="1266"/>
      <c r="C55" s="1266"/>
      <c r="D55" s="1266"/>
      <c r="E55" s="1266"/>
      <c r="F55" s="1266"/>
      <c r="G55" s="1266"/>
      <c r="H55" s="1266"/>
      <c r="I55" s="1266"/>
      <c r="M55" s="68"/>
      <c r="N55" s="68"/>
      <c r="O55" s="68"/>
      <c r="P55" s="68"/>
      <c r="Q55" s="68"/>
      <c r="R55" s="68"/>
    </row>
    <row r="56" spans="1:18" s="38" customFormat="1">
      <c r="A56" s="68"/>
      <c r="B56" s="68"/>
      <c r="C56" s="68"/>
      <c r="D56" s="68"/>
      <c r="E56" s="68"/>
      <c r="F56" s="8"/>
      <c r="G56" s="8"/>
      <c r="H56" s="8"/>
      <c r="I56" s="8"/>
      <c r="M56" s="68"/>
      <c r="N56" s="68"/>
      <c r="O56" s="68"/>
      <c r="P56" s="68"/>
      <c r="Q56" s="68"/>
      <c r="R56" s="68"/>
    </row>
  </sheetData>
  <mergeCells count="7">
    <mergeCell ref="A55:I55"/>
    <mergeCell ref="A1:H1"/>
    <mergeCell ref="K1:P1"/>
    <mergeCell ref="A32:H32"/>
    <mergeCell ref="K32:Q32"/>
    <mergeCell ref="A33:I33"/>
    <mergeCell ref="A36:J36"/>
  </mergeCells>
  <pageMargins left="0.7" right="0.7" top="0.75" bottom="0.75" header="0.3" footer="0.3"/>
  <pageSetup paperSize="9" scale="4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30"/>
  <sheetViews>
    <sheetView zoomScaleNormal="100" workbookViewId="0"/>
  </sheetViews>
  <sheetFormatPr defaultColWidth="9.1796875" defaultRowHeight="12.5"/>
  <cols>
    <col min="1" max="1" width="51" style="197" customWidth="1"/>
    <col min="2" max="7" width="9.453125" style="197" bestFit="1" customWidth="1"/>
    <col min="8" max="16384" width="9.1796875" style="197"/>
  </cols>
  <sheetData>
    <row r="1" spans="1:17" ht="19" thickBot="1">
      <c r="A1" s="769" t="s">
        <v>838</v>
      </c>
      <c r="B1" s="241"/>
      <c r="C1" s="241"/>
      <c r="D1" s="241"/>
      <c r="E1" s="241"/>
      <c r="F1" s="241"/>
      <c r="G1" s="241"/>
      <c r="H1" s="241"/>
      <c r="I1" s="241"/>
    </row>
    <row r="2" spans="1:17" ht="15">
      <c r="A2" s="319"/>
      <c r="B2" s="320">
        <v>2012</v>
      </c>
      <c r="C2" s="320">
        <v>2013</v>
      </c>
      <c r="D2" s="321">
        <v>2014</v>
      </c>
      <c r="E2" s="320">
        <v>2015</v>
      </c>
      <c r="F2" s="320">
        <v>2016</v>
      </c>
      <c r="G2" s="320">
        <v>2017</v>
      </c>
      <c r="H2" s="1004" t="s">
        <v>858</v>
      </c>
      <c r="I2" s="320">
        <v>2019</v>
      </c>
    </row>
    <row r="3" spans="1:17" ht="13">
      <c r="A3" s="318" t="s">
        <v>483</v>
      </c>
      <c r="B3" s="251"/>
      <c r="C3" s="251"/>
      <c r="D3" s="251"/>
      <c r="E3" s="251"/>
      <c r="F3" s="251"/>
      <c r="G3" s="251"/>
    </row>
    <row r="4" spans="1:17">
      <c r="A4" s="270" t="s">
        <v>482</v>
      </c>
      <c r="B4" s="358">
        <v>14</v>
      </c>
      <c r="C4" s="358">
        <v>11</v>
      </c>
      <c r="D4" s="358">
        <v>11</v>
      </c>
      <c r="E4" s="358">
        <v>12</v>
      </c>
      <c r="F4" s="358">
        <v>12</v>
      </c>
      <c r="G4" s="358">
        <v>14</v>
      </c>
      <c r="H4" s="197">
        <v>15</v>
      </c>
      <c r="I4" s="197">
        <v>14</v>
      </c>
      <c r="K4" s="358"/>
      <c r="L4" s="358"/>
      <c r="M4" s="358"/>
      <c r="N4" s="358"/>
      <c r="O4" s="358"/>
      <c r="P4" s="358"/>
      <c r="Q4" s="358"/>
    </row>
    <row r="5" spans="1:17">
      <c r="A5" s="270" t="s">
        <v>481</v>
      </c>
      <c r="B5" s="197">
        <v>10</v>
      </c>
      <c r="C5" s="197">
        <v>12</v>
      </c>
      <c r="D5" s="197">
        <v>12</v>
      </c>
      <c r="E5" s="197">
        <v>9</v>
      </c>
      <c r="F5" s="197">
        <v>10</v>
      </c>
      <c r="G5" s="197">
        <v>8</v>
      </c>
      <c r="H5" s="197">
        <v>11</v>
      </c>
      <c r="I5" s="197">
        <v>11</v>
      </c>
      <c r="K5" s="358"/>
      <c r="L5" s="358"/>
      <c r="M5" s="358"/>
      <c r="N5" s="358"/>
      <c r="O5" s="358"/>
      <c r="P5" s="358"/>
      <c r="Q5" s="358"/>
    </row>
    <row r="6" spans="1:17">
      <c r="A6" s="270" t="s">
        <v>572</v>
      </c>
      <c r="B6" s="197">
        <v>5</v>
      </c>
      <c r="C6" s="197">
        <v>5</v>
      </c>
      <c r="D6" s="197">
        <v>4</v>
      </c>
      <c r="E6" s="197">
        <v>4</v>
      </c>
      <c r="F6" s="197">
        <v>4</v>
      </c>
      <c r="G6" s="197">
        <v>4</v>
      </c>
      <c r="H6" s="271">
        <v>4</v>
      </c>
      <c r="I6" s="197">
        <v>3</v>
      </c>
      <c r="J6" s="272"/>
      <c r="K6" s="358"/>
      <c r="L6" s="358"/>
      <c r="M6" s="358"/>
      <c r="N6" s="358"/>
      <c r="O6" s="358"/>
      <c r="P6" s="358"/>
      <c r="Q6" s="358"/>
    </row>
    <row r="7" spans="1:17">
      <c r="A7" s="270" t="s">
        <v>573</v>
      </c>
      <c r="B7" s="197">
        <v>33</v>
      </c>
      <c r="C7" s="197">
        <v>34</v>
      </c>
      <c r="D7" s="197">
        <v>33</v>
      </c>
      <c r="E7" s="197">
        <v>39</v>
      </c>
      <c r="F7" s="197">
        <v>35</v>
      </c>
      <c r="G7" s="197">
        <v>37</v>
      </c>
      <c r="H7" s="271">
        <v>33</v>
      </c>
      <c r="I7" s="197">
        <v>31</v>
      </c>
      <c r="K7" s="358"/>
      <c r="L7" s="358"/>
      <c r="M7" s="358"/>
      <c r="N7" s="358"/>
      <c r="O7" s="358"/>
      <c r="P7" s="358"/>
      <c r="Q7" s="358"/>
    </row>
    <row r="8" spans="1:17">
      <c r="A8" s="270" t="s">
        <v>484</v>
      </c>
      <c r="B8" s="197">
        <v>3</v>
      </c>
      <c r="C8" s="197">
        <v>3</v>
      </c>
      <c r="D8" s="197">
        <v>2</v>
      </c>
      <c r="E8" s="197">
        <v>2</v>
      </c>
      <c r="F8" s="197">
        <v>2</v>
      </c>
      <c r="G8" s="197">
        <v>3</v>
      </c>
      <c r="H8" s="271">
        <v>3</v>
      </c>
      <c r="I8" s="197">
        <v>2</v>
      </c>
      <c r="K8" s="358"/>
      <c r="L8" s="358"/>
      <c r="M8" s="358"/>
      <c r="N8" s="358"/>
      <c r="O8" s="358"/>
      <c r="P8" s="358"/>
      <c r="Q8" s="358"/>
    </row>
    <row r="9" spans="1:17">
      <c r="A9" s="270" t="s">
        <v>485</v>
      </c>
      <c r="B9" s="197">
        <v>26</v>
      </c>
      <c r="C9" s="197">
        <v>25</v>
      </c>
      <c r="D9" s="197">
        <v>25</v>
      </c>
      <c r="E9" s="197">
        <v>26</v>
      </c>
      <c r="F9" s="197">
        <v>25</v>
      </c>
      <c r="G9" s="197">
        <v>27</v>
      </c>
      <c r="H9" s="271">
        <v>26</v>
      </c>
      <c r="I9" s="197">
        <v>28</v>
      </c>
      <c r="K9" s="358"/>
      <c r="L9" s="358"/>
      <c r="M9" s="358"/>
      <c r="N9" s="358"/>
      <c r="O9" s="358"/>
      <c r="P9" s="358"/>
      <c r="Q9" s="358"/>
    </row>
    <row r="10" spans="1:17">
      <c r="A10" s="270" t="s">
        <v>574</v>
      </c>
      <c r="B10" s="197">
        <v>13</v>
      </c>
      <c r="C10" s="197">
        <v>13</v>
      </c>
      <c r="D10" s="197">
        <v>13</v>
      </c>
      <c r="E10" s="197">
        <v>16</v>
      </c>
      <c r="F10" s="197">
        <v>16</v>
      </c>
      <c r="G10" s="197">
        <v>16</v>
      </c>
      <c r="H10" s="271">
        <v>14</v>
      </c>
      <c r="I10" s="197">
        <v>16</v>
      </c>
      <c r="K10" s="358"/>
      <c r="L10" s="358"/>
      <c r="M10" s="358"/>
      <c r="N10" s="358"/>
      <c r="O10" s="358"/>
      <c r="P10" s="358"/>
      <c r="Q10" s="358"/>
    </row>
    <row r="11" spans="1:17">
      <c r="A11" s="270" t="s">
        <v>575</v>
      </c>
      <c r="B11" s="197">
        <v>18</v>
      </c>
      <c r="C11" s="197">
        <v>20</v>
      </c>
      <c r="D11" s="197">
        <v>20</v>
      </c>
      <c r="E11" s="197">
        <v>21</v>
      </c>
      <c r="F11" s="197">
        <v>20</v>
      </c>
      <c r="G11" s="197">
        <v>22</v>
      </c>
      <c r="H11" s="271">
        <v>23</v>
      </c>
      <c r="I11" s="197">
        <v>27</v>
      </c>
      <c r="K11" s="358"/>
      <c r="L11" s="358"/>
      <c r="M11" s="358"/>
      <c r="N11" s="358"/>
      <c r="O11" s="358"/>
      <c r="P11" s="358"/>
      <c r="Q11" s="358"/>
    </row>
    <row r="12" spans="1:17" ht="13.5" thickBot="1">
      <c r="A12" s="293" t="s">
        <v>11</v>
      </c>
      <c r="B12" s="303">
        <v>2440</v>
      </c>
      <c r="C12" s="303">
        <v>2480</v>
      </c>
      <c r="D12" s="303">
        <v>2640</v>
      </c>
      <c r="E12" s="303">
        <v>2500</v>
      </c>
      <c r="F12" s="303">
        <v>2560</v>
      </c>
      <c r="G12" s="303">
        <v>2610</v>
      </c>
      <c r="H12" s="303">
        <v>2540</v>
      </c>
      <c r="I12" s="303">
        <v>2530</v>
      </c>
    </row>
    <row r="13" spans="1:17" ht="13.5">
      <c r="A13" s="770" t="s">
        <v>784</v>
      </c>
      <c r="B13" s="251"/>
      <c r="C13" s="251"/>
      <c r="D13" s="251"/>
      <c r="E13" s="251"/>
      <c r="F13" s="251"/>
      <c r="G13" s="251"/>
    </row>
    <row r="14" spans="1:17" ht="13.5">
      <c r="A14" s="770" t="s">
        <v>839</v>
      </c>
      <c r="B14" s="251"/>
      <c r="C14" s="251"/>
      <c r="D14" s="251"/>
      <c r="E14" s="251"/>
      <c r="F14" s="251"/>
      <c r="G14" s="251"/>
    </row>
    <row r="16" spans="1:17" ht="19" thickBot="1">
      <c r="A16" s="768" t="s">
        <v>840</v>
      </c>
      <c r="B16" s="323"/>
      <c r="C16" s="323"/>
      <c r="D16" s="323"/>
      <c r="E16" s="323"/>
      <c r="F16" s="323"/>
    </row>
    <row r="17" spans="1:9" ht="13">
      <c r="A17" s="326"/>
      <c r="B17" s="327">
        <v>2012</v>
      </c>
      <c r="C17" s="327">
        <v>2013</v>
      </c>
      <c r="D17" s="328">
        <v>2014</v>
      </c>
      <c r="E17" s="327">
        <v>2015</v>
      </c>
      <c r="F17" s="327">
        <v>2016</v>
      </c>
      <c r="G17" s="327">
        <v>2017</v>
      </c>
      <c r="H17" s="327">
        <v>2018</v>
      </c>
      <c r="I17" s="327">
        <v>2019</v>
      </c>
    </row>
    <row r="18" spans="1:9">
      <c r="A18" s="325" t="s">
        <v>89</v>
      </c>
      <c r="B18" s="716">
        <v>86</v>
      </c>
      <c r="C18" s="716" t="s">
        <v>20</v>
      </c>
      <c r="D18" s="717">
        <v>87</v>
      </c>
      <c r="E18" s="716" t="s">
        <v>20</v>
      </c>
      <c r="F18" s="716">
        <v>84</v>
      </c>
      <c r="G18" s="716" t="s">
        <v>20</v>
      </c>
      <c r="H18" s="716" t="s">
        <v>20</v>
      </c>
      <c r="I18" s="197">
        <v>83</v>
      </c>
    </row>
    <row r="19" spans="1:9">
      <c r="A19" s="220" t="s">
        <v>533</v>
      </c>
      <c r="B19" s="718">
        <v>3</v>
      </c>
      <c r="C19" s="718" t="s">
        <v>20</v>
      </c>
      <c r="D19" s="719">
        <v>3</v>
      </c>
      <c r="E19" s="718" t="s">
        <v>20</v>
      </c>
      <c r="F19" s="718">
        <v>4</v>
      </c>
      <c r="G19" s="718" t="s">
        <v>20</v>
      </c>
      <c r="H19" s="718" t="s">
        <v>20</v>
      </c>
      <c r="I19" s="197">
        <v>3</v>
      </c>
    </row>
    <row r="20" spans="1:9">
      <c r="A20" s="305" t="s">
        <v>532</v>
      </c>
      <c r="B20" s="718">
        <v>6</v>
      </c>
      <c r="C20" s="718" t="s">
        <v>20</v>
      </c>
      <c r="D20" s="719">
        <v>6</v>
      </c>
      <c r="E20" s="718" t="s">
        <v>20</v>
      </c>
      <c r="F20" s="718">
        <v>6</v>
      </c>
      <c r="G20" s="718" t="s">
        <v>20</v>
      </c>
      <c r="H20" s="718" t="s">
        <v>20</v>
      </c>
      <c r="I20" s="197">
        <v>6</v>
      </c>
    </row>
    <row r="21" spans="1:9">
      <c r="A21" s="220" t="s">
        <v>531</v>
      </c>
      <c r="B21" s="718">
        <v>2</v>
      </c>
      <c r="C21" s="718" t="s">
        <v>20</v>
      </c>
      <c r="D21" s="719">
        <v>3</v>
      </c>
      <c r="E21" s="718" t="s">
        <v>20</v>
      </c>
      <c r="F21" s="718">
        <v>3</v>
      </c>
      <c r="G21" s="718" t="s">
        <v>20</v>
      </c>
      <c r="H21" s="718" t="s">
        <v>20</v>
      </c>
      <c r="I21" s="197">
        <v>4</v>
      </c>
    </row>
    <row r="22" spans="1:9">
      <c r="A22" s="220" t="s">
        <v>530</v>
      </c>
      <c r="B22" s="718">
        <v>1</v>
      </c>
      <c r="C22" s="718" t="s">
        <v>20</v>
      </c>
      <c r="D22" s="719">
        <v>1</v>
      </c>
      <c r="E22" s="718" t="s">
        <v>20</v>
      </c>
      <c r="F22" s="718">
        <v>1</v>
      </c>
      <c r="G22" s="718" t="s">
        <v>20</v>
      </c>
      <c r="H22" s="718" t="s">
        <v>20</v>
      </c>
      <c r="I22" s="197">
        <v>1</v>
      </c>
    </row>
    <row r="23" spans="1:9" ht="12.75" customHeight="1">
      <c r="A23" s="220" t="s">
        <v>529</v>
      </c>
      <c r="B23" s="718">
        <v>1</v>
      </c>
      <c r="C23" s="718" t="s">
        <v>20</v>
      </c>
      <c r="D23" s="719">
        <v>1</v>
      </c>
      <c r="E23" s="718" t="s">
        <v>20</v>
      </c>
      <c r="F23" s="718">
        <v>1</v>
      </c>
      <c r="G23" s="718" t="s">
        <v>20</v>
      </c>
      <c r="H23" s="718" t="s">
        <v>20</v>
      </c>
      <c r="I23" s="197">
        <v>2</v>
      </c>
    </row>
    <row r="24" spans="1:9" ht="12.75" customHeight="1">
      <c r="A24" s="220" t="s">
        <v>841</v>
      </c>
      <c r="B24" s="718">
        <v>0</v>
      </c>
      <c r="C24" s="718" t="s">
        <v>20</v>
      </c>
      <c r="D24" s="719">
        <v>1</v>
      </c>
      <c r="E24" s="718" t="s">
        <v>20</v>
      </c>
      <c r="F24" s="718">
        <v>1</v>
      </c>
      <c r="G24" s="718" t="s">
        <v>20</v>
      </c>
      <c r="H24" s="718" t="s">
        <v>20</v>
      </c>
      <c r="I24" s="197">
        <v>1</v>
      </c>
    </row>
    <row r="25" spans="1:9">
      <c r="A25" s="220" t="s">
        <v>528</v>
      </c>
      <c r="B25" s="718">
        <v>2</v>
      </c>
      <c r="C25" s="718" t="s">
        <v>20</v>
      </c>
      <c r="D25" s="719">
        <v>2</v>
      </c>
      <c r="E25" s="718" t="s">
        <v>20</v>
      </c>
      <c r="F25" s="718">
        <v>2</v>
      </c>
      <c r="G25" s="718" t="s">
        <v>20</v>
      </c>
      <c r="H25" s="718" t="s">
        <v>20</v>
      </c>
      <c r="I25" s="197">
        <v>2</v>
      </c>
    </row>
    <row r="26" spans="1:9">
      <c r="A26" s="220" t="s">
        <v>527</v>
      </c>
      <c r="B26" s="718">
        <v>1</v>
      </c>
      <c r="C26" s="718" t="s">
        <v>20</v>
      </c>
      <c r="D26" s="719">
        <v>1</v>
      </c>
      <c r="E26" s="718" t="s">
        <v>20</v>
      </c>
      <c r="F26" s="718">
        <v>2</v>
      </c>
      <c r="G26" s="718" t="s">
        <v>20</v>
      </c>
      <c r="H26" s="718" t="s">
        <v>20</v>
      </c>
      <c r="I26" s="197">
        <v>2</v>
      </c>
    </row>
    <row r="27" spans="1:9">
      <c r="A27" s="220" t="s">
        <v>37</v>
      </c>
      <c r="B27" s="718">
        <v>3</v>
      </c>
      <c r="C27" s="718" t="s">
        <v>20</v>
      </c>
      <c r="D27" s="719">
        <v>2</v>
      </c>
      <c r="E27" s="718" t="s">
        <v>20</v>
      </c>
      <c r="F27" s="718">
        <v>3</v>
      </c>
      <c r="G27" s="718" t="s">
        <v>20</v>
      </c>
      <c r="H27" s="718" t="s">
        <v>20</v>
      </c>
      <c r="I27" s="197">
        <v>3</v>
      </c>
    </row>
    <row r="28" spans="1:9" ht="13.5" thickBot="1">
      <c r="A28" s="324" t="s">
        <v>534</v>
      </c>
      <c r="B28" s="12">
        <v>3850</v>
      </c>
      <c r="C28" s="12" t="s">
        <v>20</v>
      </c>
      <c r="D28" s="115">
        <v>3940</v>
      </c>
      <c r="E28" s="954" t="s">
        <v>20</v>
      </c>
      <c r="F28" s="115">
        <v>3860</v>
      </c>
      <c r="G28" s="954" t="s">
        <v>20</v>
      </c>
      <c r="H28" s="954" t="s">
        <v>20</v>
      </c>
      <c r="I28" s="115">
        <v>3680</v>
      </c>
    </row>
    <row r="29" spans="1:9" ht="12.75" customHeight="1">
      <c r="A29" s="1271" t="s">
        <v>783</v>
      </c>
      <c r="B29" s="1271"/>
      <c r="C29" s="1271"/>
      <c r="D29" s="1271"/>
      <c r="E29" s="1271"/>
      <c r="F29" s="1271"/>
    </row>
    <row r="30" spans="1:9" ht="13.5">
      <c r="A30" s="1045" t="s">
        <v>921</v>
      </c>
      <c r="B30" s="767"/>
      <c r="C30" s="767"/>
      <c r="D30" s="767"/>
      <c r="E30" s="767"/>
      <c r="F30" s="767"/>
    </row>
  </sheetData>
  <mergeCells count="1">
    <mergeCell ref="A29:F29"/>
  </mergeCells>
  <pageMargins left="0.7" right="0.7" top="0.75" bottom="0.75" header="0.3" footer="0.3"/>
  <pageSetup paperSize="9" scale="70"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65"/>
  <sheetViews>
    <sheetView zoomScaleNormal="100" workbookViewId="0"/>
  </sheetViews>
  <sheetFormatPr defaultColWidth="9.1796875" defaultRowHeight="12.5"/>
  <cols>
    <col min="1" max="1" width="35" style="460" customWidth="1"/>
    <col min="2" max="6" width="11.7265625" style="460" customWidth="1"/>
    <col min="7" max="16384" width="9.1796875" style="460"/>
  </cols>
  <sheetData>
    <row r="1" spans="1:23" ht="16" thickBot="1">
      <c r="A1" s="1160" t="s">
        <v>927</v>
      </c>
    </row>
    <row r="2" spans="1:23" ht="13.15" customHeight="1">
      <c r="A2" s="1161"/>
      <c r="B2" s="1272" t="s">
        <v>560</v>
      </c>
      <c r="C2" s="1272" t="s">
        <v>559</v>
      </c>
      <c r="D2" s="1162"/>
      <c r="E2" s="1162"/>
      <c r="F2" s="1274" t="s">
        <v>11</v>
      </c>
      <c r="H2" s="621"/>
      <c r="I2" s="1163"/>
      <c r="T2" s="455"/>
      <c r="U2" s="456"/>
      <c r="V2" s="458"/>
      <c r="W2" s="455"/>
    </row>
    <row r="3" spans="1:23" ht="39" customHeight="1">
      <c r="A3" s="1164"/>
      <c r="B3" s="1273"/>
      <c r="C3" s="1273"/>
      <c r="D3" s="1165" t="s">
        <v>561</v>
      </c>
      <c r="E3" s="1165" t="s">
        <v>562</v>
      </c>
      <c r="F3" s="1275"/>
      <c r="H3" s="1166"/>
      <c r="I3" s="459"/>
      <c r="K3" s="455"/>
      <c r="L3" s="458"/>
      <c r="N3" s="455"/>
      <c r="O3" s="458"/>
      <c r="Q3" s="455"/>
      <c r="R3" s="458"/>
      <c r="T3" s="621"/>
      <c r="W3" s="459"/>
    </row>
    <row r="4" spans="1:23" ht="13.5" customHeight="1">
      <c r="A4" s="1167"/>
      <c r="B4" s="459"/>
      <c r="C4" s="459"/>
      <c r="D4" s="459"/>
      <c r="E4" s="473" t="s">
        <v>190</v>
      </c>
      <c r="F4" s="459"/>
      <c r="H4" s="1168"/>
      <c r="K4" s="459"/>
      <c r="N4" s="459"/>
      <c r="Q4" s="459"/>
      <c r="T4" s="459"/>
    </row>
    <row r="5" spans="1:23" ht="13">
      <c r="A5" s="1169" t="s">
        <v>381</v>
      </c>
      <c r="B5" s="623">
        <v>24.2</v>
      </c>
      <c r="C5" s="623">
        <v>13.1</v>
      </c>
      <c r="D5" s="623">
        <v>69.099999999999994</v>
      </c>
      <c r="E5" s="623">
        <v>36.700000000000003</v>
      </c>
      <c r="F5" s="520">
        <v>9780</v>
      </c>
      <c r="H5" s="1170"/>
      <c r="J5" s="316"/>
      <c r="K5" s="316"/>
      <c r="L5" s="465"/>
    </row>
    <row r="6" spans="1:23" ht="13">
      <c r="A6" s="1169" t="s">
        <v>1</v>
      </c>
      <c r="B6" s="922"/>
      <c r="C6" s="922"/>
      <c r="D6" s="922"/>
      <c r="E6" s="922"/>
      <c r="F6" s="508"/>
      <c r="H6" s="1170"/>
      <c r="J6" s="316"/>
      <c r="K6" s="316"/>
      <c r="L6" s="465"/>
    </row>
    <row r="7" spans="1:23" ht="13">
      <c r="A7" s="1171" t="s">
        <v>322</v>
      </c>
      <c r="B7" s="466">
        <v>29</v>
      </c>
      <c r="C7" s="465">
        <v>17</v>
      </c>
      <c r="D7" s="460">
        <v>73</v>
      </c>
      <c r="E7" s="460">
        <v>40</v>
      </c>
      <c r="F7" s="520">
        <v>4360</v>
      </c>
      <c r="H7" s="1170"/>
      <c r="J7" s="316"/>
      <c r="K7" s="316"/>
      <c r="L7" s="465"/>
    </row>
    <row r="8" spans="1:23" ht="13">
      <c r="A8" s="1171" t="s">
        <v>323</v>
      </c>
      <c r="B8" s="466">
        <v>20</v>
      </c>
      <c r="C8" s="465">
        <v>9</v>
      </c>
      <c r="D8" s="460">
        <v>65</v>
      </c>
      <c r="E8" s="460">
        <v>34</v>
      </c>
      <c r="F8" s="520">
        <v>5410</v>
      </c>
      <c r="H8" s="1170"/>
      <c r="J8" s="316"/>
      <c r="K8" s="316"/>
      <c r="L8" s="465"/>
    </row>
    <row r="9" spans="1:23" ht="13">
      <c r="A9" s="1171" t="s">
        <v>709</v>
      </c>
      <c r="B9" s="622" t="s">
        <v>311</v>
      </c>
      <c r="C9" s="622" t="s">
        <v>311</v>
      </c>
      <c r="D9" s="622" t="s">
        <v>311</v>
      </c>
      <c r="E9" s="622" t="s">
        <v>311</v>
      </c>
      <c r="F9" s="520">
        <v>0</v>
      </c>
      <c r="H9" s="1170"/>
      <c r="J9" s="316"/>
      <c r="K9" s="316"/>
      <c r="L9" s="465"/>
    </row>
    <row r="10" spans="1:23" ht="13">
      <c r="A10" s="1171" t="s">
        <v>708</v>
      </c>
      <c r="B10" s="622" t="s">
        <v>311</v>
      </c>
      <c r="C10" s="622" t="s">
        <v>311</v>
      </c>
      <c r="D10" s="622" t="s">
        <v>311</v>
      </c>
      <c r="E10" s="622" t="s">
        <v>311</v>
      </c>
      <c r="F10" s="520">
        <v>0</v>
      </c>
      <c r="H10" s="1170"/>
      <c r="J10" s="316"/>
      <c r="K10" s="316"/>
      <c r="L10" s="465"/>
    </row>
    <row r="11" spans="1:23" ht="13">
      <c r="A11" s="1169" t="s">
        <v>2</v>
      </c>
      <c r="B11" s="922"/>
      <c r="C11" s="922"/>
      <c r="D11" s="922"/>
      <c r="E11" s="922"/>
      <c r="F11" s="508"/>
      <c r="H11" s="1170"/>
      <c r="J11" s="316"/>
      <c r="K11" s="316"/>
    </row>
    <row r="12" spans="1:23" ht="13">
      <c r="A12" s="1171" t="s">
        <v>324</v>
      </c>
      <c r="B12" s="508">
        <v>10</v>
      </c>
      <c r="C12" s="465">
        <v>9</v>
      </c>
      <c r="D12" s="508">
        <v>58</v>
      </c>
      <c r="E12" s="508">
        <v>30</v>
      </c>
      <c r="F12" s="520">
        <v>200</v>
      </c>
      <c r="H12" s="1170"/>
      <c r="J12" s="316"/>
      <c r="K12" s="316"/>
      <c r="L12" s="465"/>
    </row>
    <row r="13" spans="1:23" ht="13">
      <c r="A13" s="1171" t="s">
        <v>325</v>
      </c>
      <c r="B13" s="508">
        <v>18</v>
      </c>
      <c r="C13" s="465">
        <v>11</v>
      </c>
      <c r="D13" s="508">
        <v>66</v>
      </c>
      <c r="E13" s="508">
        <v>38</v>
      </c>
      <c r="F13" s="520">
        <v>1020</v>
      </c>
      <c r="H13" s="1170"/>
      <c r="J13" s="316"/>
      <c r="K13" s="316"/>
      <c r="L13" s="465"/>
    </row>
    <row r="14" spans="1:23" ht="13">
      <c r="A14" s="1171" t="s">
        <v>326</v>
      </c>
      <c r="B14" s="508">
        <v>26</v>
      </c>
      <c r="C14" s="465">
        <v>13</v>
      </c>
      <c r="D14" s="508">
        <v>71</v>
      </c>
      <c r="E14" s="508">
        <v>42</v>
      </c>
      <c r="F14" s="520">
        <v>1490</v>
      </c>
      <c r="H14" s="1170"/>
      <c r="J14" s="316"/>
      <c r="K14" s="316"/>
      <c r="L14" s="465"/>
    </row>
    <row r="15" spans="1:23" ht="13">
      <c r="A15" s="1171" t="s">
        <v>327</v>
      </c>
      <c r="B15" s="508">
        <v>32</v>
      </c>
      <c r="C15" s="465">
        <v>17</v>
      </c>
      <c r="D15" s="508">
        <v>76</v>
      </c>
      <c r="E15" s="508">
        <v>43</v>
      </c>
      <c r="F15" s="520">
        <v>1380</v>
      </c>
      <c r="H15" s="1170"/>
      <c r="J15" s="316"/>
      <c r="K15" s="316"/>
      <c r="L15" s="465"/>
    </row>
    <row r="16" spans="1:23" ht="13">
      <c r="A16" s="1171" t="s">
        <v>328</v>
      </c>
      <c r="B16" s="508">
        <v>32</v>
      </c>
      <c r="C16" s="465">
        <v>18</v>
      </c>
      <c r="D16" s="508">
        <v>78</v>
      </c>
      <c r="E16" s="508">
        <v>43</v>
      </c>
      <c r="F16" s="520">
        <v>1680</v>
      </c>
      <c r="H16" s="1170"/>
      <c r="J16" s="316"/>
      <c r="K16" s="316"/>
      <c r="L16" s="465"/>
    </row>
    <row r="17" spans="1:12" ht="13">
      <c r="A17" s="1171" t="s">
        <v>329</v>
      </c>
      <c r="B17" s="508">
        <v>26</v>
      </c>
      <c r="C17" s="465">
        <v>12</v>
      </c>
      <c r="D17" s="508">
        <v>71</v>
      </c>
      <c r="E17" s="508">
        <v>35</v>
      </c>
      <c r="F17" s="520">
        <v>1690</v>
      </c>
      <c r="H17" s="1170"/>
      <c r="J17" s="316"/>
      <c r="K17" s="316"/>
      <c r="L17" s="465"/>
    </row>
    <row r="18" spans="1:12" ht="13">
      <c r="A18" s="1171" t="s">
        <v>330</v>
      </c>
      <c r="B18" s="508">
        <v>17</v>
      </c>
      <c r="C18" s="465">
        <v>9</v>
      </c>
      <c r="D18" s="508">
        <v>62</v>
      </c>
      <c r="E18" s="508">
        <v>24</v>
      </c>
      <c r="F18" s="520">
        <v>1510</v>
      </c>
      <c r="H18" s="1170"/>
      <c r="J18" s="316"/>
      <c r="K18" s="316"/>
      <c r="L18" s="465"/>
    </row>
    <row r="19" spans="1:12" ht="13">
      <c r="A19" s="1171" t="s">
        <v>331</v>
      </c>
      <c r="B19" s="508">
        <v>10</v>
      </c>
      <c r="C19" s="465">
        <v>7</v>
      </c>
      <c r="D19" s="508">
        <v>44</v>
      </c>
      <c r="E19" s="508">
        <v>14</v>
      </c>
      <c r="F19" s="520">
        <v>820</v>
      </c>
      <c r="H19" s="1170"/>
      <c r="J19" s="316"/>
      <c r="K19" s="316"/>
      <c r="L19" s="465"/>
    </row>
    <row r="20" spans="1:12" ht="13">
      <c r="A20" s="1169" t="s">
        <v>726</v>
      </c>
      <c r="B20" s="623"/>
      <c r="D20" s="623"/>
      <c r="E20" s="922"/>
      <c r="F20" s="520"/>
      <c r="H20" s="1170"/>
    </row>
    <row r="21" spans="1:12" ht="13">
      <c r="A21" s="1171" t="s">
        <v>718</v>
      </c>
      <c r="B21" s="466">
        <v>23</v>
      </c>
      <c r="C21" s="465">
        <v>13</v>
      </c>
      <c r="D21" s="466">
        <v>69</v>
      </c>
      <c r="E21" s="466">
        <v>36</v>
      </c>
      <c r="F21" s="520">
        <v>7640</v>
      </c>
      <c r="H21" s="1170"/>
      <c r="J21" s="316"/>
      <c r="K21" s="316"/>
      <c r="L21" s="465"/>
    </row>
    <row r="22" spans="1:12" ht="13">
      <c r="A22" s="1171" t="s">
        <v>719</v>
      </c>
      <c r="B22" s="466">
        <v>36</v>
      </c>
      <c r="C22" s="465">
        <v>18</v>
      </c>
      <c r="D22" s="466">
        <v>79</v>
      </c>
      <c r="E22" s="466">
        <v>49</v>
      </c>
      <c r="F22" s="520">
        <v>1280</v>
      </c>
      <c r="H22" s="1170"/>
      <c r="J22" s="316"/>
      <c r="K22" s="316"/>
      <c r="L22" s="465"/>
    </row>
    <row r="23" spans="1:12" ht="13">
      <c r="A23" s="1171" t="s">
        <v>721</v>
      </c>
      <c r="B23" s="466">
        <v>11</v>
      </c>
      <c r="C23" s="465">
        <v>8</v>
      </c>
      <c r="D23" s="466">
        <v>49</v>
      </c>
      <c r="E23" s="466">
        <v>18</v>
      </c>
      <c r="F23" s="520">
        <v>150</v>
      </c>
      <c r="H23" s="1170"/>
      <c r="J23" s="316"/>
      <c r="K23" s="316"/>
      <c r="L23" s="465"/>
    </row>
    <row r="24" spans="1:12" ht="13">
      <c r="A24" s="1171" t="s">
        <v>720</v>
      </c>
      <c r="B24" s="466">
        <v>21</v>
      </c>
      <c r="C24" s="465">
        <v>6</v>
      </c>
      <c r="D24" s="466">
        <v>65</v>
      </c>
      <c r="E24" s="466">
        <v>32</v>
      </c>
      <c r="F24" s="520">
        <v>400</v>
      </c>
      <c r="H24" s="1170"/>
      <c r="J24" s="316"/>
      <c r="K24" s="316"/>
      <c r="L24" s="465"/>
    </row>
    <row r="25" spans="1:12" ht="13">
      <c r="A25" s="1171" t="s">
        <v>722</v>
      </c>
      <c r="B25" s="466">
        <v>9</v>
      </c>
      <c r="C25" s="465">
        <v>8</v>
      </c>
      <c r="D25" s="466">
        <v>49</v>
      </c>
      <c r="E25" s="466">
        <v>27</v>
      </c>
      <c r="F25" s="520">
        <v>190</v>
      </c>
      <c r="H25" s="1172"/>
      <c r="J25" s="316"/>
      <c r="K25" s="316"/>
      <c r="L25" s="465"/>
    </row>
    <row r="26" spans="1:12" ht="13">
      <c r="A26" s="1171" t="s">
        <v>37</v>
      </c>
      <c r="B26" s="466">
        <v>16</v>
      </c>
      <c r="C26" s="465">
        <v>3</v>
      </c>
      <c r="D26" s="466">
        <v>49</v>
      </c>
      <c r="E26" s="466">
        <v>26</v>
      </c>
      <c r="F26" s="520">
        <v>130</v>
      </c>
      <c r="H26" s="1172"/>
      <c r="J26" s="316"/>
      <c r="K26" s="316"/>
      <c r="L26" s="465"/>
    </row>
    <row r="27" spans="1:12" ht="13">
      <c r="A27" s="1169" t="s">
        <v>42</v>
      </c>
      <c r="B27" s="623"/>
      <c r="D27" s="623"/>
      <c r="E27" s="623"/>
      <c r="F27" s="563"/>
      <c r="H27" s="1172"/>
    </row>
    <row r="28" spans="1:12" ht="13">
      <c r="A28" s="1171" t="s">
        <v>332</v>
      </c>
      <c r="B28" s="466">
        <v>34</v>
      </c>
      <c r="C28" s="465">
        <v>20</v>
      </c>
      <c r="D28" s="466">
        <v>80</v>
      </c>
      <c r="E28" s="466">
        <v>46</v>
      </c>
      <c r="F28" s="520">
        <v>630</v>
      </c>
      <c r="H28" s="1172"/>
      <c r="J28" s="316"/>
      <c r="K28" s="316"/>
      <c r="L28" s="465"/>
    </row>
    <row r="29" spans="1:12" ht="13">
      <c r="A29" s="1171" t="s">
        <v>333</v>
      </c>
      <c r="B29" s="466">
        <v>30</v>
      </c>
      <c r="C29" s="465">
        <v>17</v>
      </c>
      <c r="D29" s="466">
        <v>78</v>
      </c>
      <c r="E29" s="466">
        <v>45</v>
      </c>
      <c r="F29" s="520">
        <v>3210</v>
      </c>
      <c r="H29" s="1172"/>
      <c r="J29" s="316"/>
      <c r="K29" s="316"/>
      <c r="L29" s="465"/>
    </row>
    <row r="30" spans="1:12" ht="13">
      <c r="A30" s="1171" t="s">
        <v>334</v>
      </c>
      <c r="B30" s="466">
        <v>25</v>
      </c>
      <c r="C30" s="465">
        <v>12</v>
      </c>
      <c r="D30" s="466">
        <v>72</v>
      </c>
      <c r="E30" s="466">
        <v>39</v>
      </c>
      <c r="F30" s="520">
        <v>1050</v>
      </c>
      <c r="H30" s="1172"/>
      <c r="J30" s="316"/>
      <c r="K30" s="316"/>
      <c r="L30" s="465"/>
    </row>
    <row r="31" spans="1:12" ht="13">
      <c r="A31" s="1171" t="s">
        <v>335</v>
      </c>
      <c r="B31" s="466">
        <v>17</v>
      </c>
      <c r="C31" s="465">
        <v>9</v>
      </c>
      <c r="D31" s="466">
        <v>58</v>
      </c>
      <c r="E31" s="466">
        <v>29</v>
      </c>
      <c r="F31" s="520">
        <v>360</v>
      </c>
      <c r="H31" s="1172"/>
      <c r="J31" s="316"/>
      <c r="K31" s="316"/>
      <c r="L31" s="465"/>
    </row>
    <row r="32" spans="1:12" ht="13">
      <c r="A32" s="1171" t="s">
        <v>336</v>
      </c>
      <c r="B32" s="466">
        <v>20</v>
      </c>
      <c r="C32" s="465">
        <v>10</v>
      </c>
      <c r="D32" s="466">
        <v>63</v>
      </c>
      <c r="E32" s="466">
        <v>26</v>
      </c>
      <c r="F32" s="520">
        <v>3280</v>
      </c>
      <c r="H32" s="1172"/>
      <c r="J32" s="316"/>
      <c r="K32" s="316"/>
      <c r="L32" s="465"/>
    </row>
    <row r="33" spans="1:24" ht="13">
      <c r="A33" s="1171" t="s">
        <v>337</v>
      </c>
      <c r="B33" s="466">
        <v>14</v>
      </c>
      <c r="C33" s="465">
        <v>6</v>
      </c>
      <c r="D33" s="466">
        <v>49</v>
      </c>
      <c r="E33" s="466">
        <v>27</v>
      </c>
      <c r="F33" s="520">
        <v>290</v>
      </c>
      <c r="H33" s="1170"/>
      <c r="J33" s="316"/>
      <c r="K33" s="316"/>
      <c r="L33" s="465"/>
    </row>
    <row r="34" spans="1:24" ht="13">
      <c r="A34" s="1171" t="s">
        <v>338</v>
      </c>
      <c r="B34" s="466">
        <v>14</v>
      </c>
      <c r="C34" s="465">
        <v>10</v>
      </c>
      <c r="D34" s="466">
        <v>65</v>
      </c>
      <c r="E34" s="466">
        <v>39</v>
      </c>
      <c r="F34" s="520">
        <v>280</v>
      </c>
      <c r="H34" s="1170"/>
      <c r="J34" s="316"/>
      <c r="K34" s="316"/>
      <c r="L34" s="465"/>
    </row>
    <row r="35" spans="1:24" ht="13">
      <c r="A35" s="1171" t="s">
        <v>339</v>
      </c>
      <c r="B35" s="466">
        <v>9</v>
      </c>
      <c r="C35" s="465">
        <v>5</v>
      </c>
      <c r="D35" s="466">
        <v>41</v>
      </c>
      <c r="E35" s="466">
        <v>21</v>
      </c>
      <c r="F35" s="520">
        <v>500</v>
      </c>
      <c r="H35" s="1172"/>
      <c r="J35" s="316"/>
      <c r="K35" s="316"/>
      <c r="L35" s="465"/>
    </row>
    <row r="36" spans="1:24" ht="13">
      <c r="A36" s="1173" t="s">
        <v>43</v>
      </c>
      <c r="B36" s="922"/>
      <c r="C36" s="922"/>
      <c r="D36" s="922"/>
      <c r="E36" s="922"/>
      <c r="F36" s="493"/>
      <c r="H36" s="1174"/>
      <c r="I36" s="1175"/>
      <c r="J36" s="1176"/>
      <c r="K36" s="1176"/>
      <c r="L36" s="1174"/>
      <c r="M36" s="1175"/>
      <c r="N36" s="1175"/>
      <c r="O36" s="1175"/>
      <c r="P36" s="1175"/>
      <c r="Q36" s="1175"/>
      <c r="R36" s="1175"/>
      <c r="S36" s="1175"/>
      <c r="T36" s="1175"/>
      <c r="U36" s="1175"/>
      <c r="V36" s="1175"/>
      <c r="W36" s="1175"/>
      <c r="X36" s="1175"/>
    </row>
    <row r="37" spans="1:24" ht="13">
      <c r="A37" s="1171" t="s">
        <v>340</v>
      </c>
      <c r="B37" s="508">
        <v>15</v>
      </c>
      <c r="C37" s="465">
        <v>8</v>
      </c>
      <c r="D37" s="466">
        <v>55</v>
      </c>
      <c r="E37" s="466">
        <v>28</v>
      </c>
      <c r="F37" s="520">
        <v>900</v>
      </c>
      <c r="H37" s="1172"/>
    </row>
    <row r="38" spans="1:24" ht="13">
      <c r="A38" s="1171" t="s">
        <v>341</v>
      </c>
      <c r="B38" s="508">
        <v>14</v>
      </c>
      <c r="C38" s="465">
        <v>8</v>
      </c>
      <c r="D38" s="466">
        <v>54</v>
      </c>
      <c r="E38" s="466">
        <v>25</v>
      </c>
      <c r="F38" s="520">
        <v>1410</v>
      </c>
      <c r="H38" s="1172"/>
      <c r="J38" s="567"/>
      <c r="K38" s="316"/>
      <c r="L38" s="465"/>
    </row>
    <row r="39" spans="1:24" ht="13">
      <c r="A39" s="1171" t="s">
        <v>342</v>
      </c>
      <c r="B39" s="508">
        <v>18</v>
      </c>
      <c r="C39" s="465">
        <v>10</v>
      </c>
      <c r="D39" s="466">
        <v>60</v>
      </c>
      <c r="E39" s="466">
        <v>28</v>
      </c>
      <c r="F39" s="520">
        <v>1470</v>
      </c>
      <c r="H39" s="1170"/>
      <c r="J39" s="316"/>
      <c r="K39" s="316"/>
      <c r="L39" s="465"/>
    </row>
    <row r="40" spans="1:24" ht="13">
      <c r="A40" s="1171" t="s">
        <v>343</v>
      </c>
      <c r="B40" s="508">
        <v>20</v>
      </c>
      <c r="C40" s="465">
        <v>11</v>
      </c>
      <c r="D40" s="466">
        <v>67</v>
      </c>
      <c r="E40" s="466">
        <v>33</v>
      </c>
      <c r="F40" s="520">
        <v>1190</v>
      </c>
      <c r="H40" s="1170"/>
      <c r="J40" s="316"/>
      <c r="K40" s="316"/>
      <c r="L40" s="465"/>
    </row>
    <row r="41" spans="1:24" ht="13">
      <c r="A41" s="1171" t="s">
        <v>344</v>
      </c>
      <c r="B41" s="508">
        <v>24</v>
      </c>
      <c r="C41" s="465">
        <v>13</v>
      </c>
      <c r="D41" s="466">
        <v>67</v>
      </c>
      <c r="E41" s="466">
        <v>34</v>
      </c>
      <c r="F41" s="520">
        <v>910</v>
      </c>
      <c r="H41" s="1170"/>
      <c r="J41" s="316"/>
      <c r="K41" s="316"/>
      <c r="L41" s="465"/>
    </row>
    <row r="42" spans="1:24" ht="13">
      <c r="A42" s="1171" t="s">
        <v>345</v>
      </c>
      <c r="B42" s="508">
        <v>28</v>
      </c>
      <c r="C42" s="465">
        <v>16</v>
      </c>
      <c r="D42" s="466">
        <v>76</v>
      </c>
      <c r="E42" s="466">
        <v>42</v>
      </c>
      <c r="F42" s="520">
        <v>1380</v>
      </c>
      <c r="H42" s="1170"/>
      <c r="J42" s="316"/>
      <c r="K42" s="316"/>
      <c r="L42" s="465"/>
    </row>
    <row r="43" spans="1:24" ht="13">
      <c r="A43" s="1171" t="s">
        <v>716</v>
      </c>
      <c r="B43" s="508">
        <v>32</v>
      </c>
      <c r="C43" s="465">
        <v>18</v>
      </c>
      <c r="D43" s="466">
        <v>80</v>
      </c>
      <c r="E43" s="466">
        <v>46</v>
      </c>
      <c r="F43" s="520">
        <v>910</v>
      </c>
      <c r="H43" s="1170"/>
      <c r="J43" s="316"/>
      <c r="K43" s="316"/>
      <c r="L43" s="465"/>
    </row>
    <row r="44" spans="1:24" ht="13">
      <c r="A44" s="1171" t="s">
        <v>717</v>
      </c>
      <c r="B44" s="508">
        <v>37</v>
      </c>
      <c r="C44" s="465">
        <v>18</v>
      </c>
      <c r="D44" s="466">
        <v>85</v>
      </c>
      <c r="E44" s="466">
        <v>51</v>
      </c>
      <c r="F44" s="520">
        <v>1210</v>
      </c>
      <c r="H44" s="1170"/>
      <c r="J44" s="316"/>
      <c r="K44" s="316"/>
      <c r="L44" s="465"/>
    </row>
    <row r="45" spans="1:24" ht="13">
      <c r="A45" s="1173" t="s">
        <v>143</v>
      </c>
      <c r="B45" s="508"/>
      <c r="C45" s="922"/>
      <c r="D45" s="623"/>
      <c r="E45" s="466"/>
      <c r="F45" s="508"/>
      <c r="H45" s="1170"/>
      <c r="J45" s="316"/>
      <c r="K45" s="316"/>
      <c r="L45" s="465"/>
    </row>
    <row r="46" spans="1:24" ht="13">
      <c r="A46" s="1171" t="s">
        <v>346</v>
      </c>
      <c r="B46" s="508">
        <v>14</v>
      </c>
      <c r="C46" s="466">
        <v>9</v>
      </c>
      <c r="D46" s="466">
        <v>52</v>
      </c>
      <c r="E46" s="466">
        <v>30</v>
      </c>
      <c r="F46" s="520">
        <v>1820</v>
      </c>
      <c r="H46" s="1170"/>
    </row>
    <row r="47" spans="1:24" ht="13">
      <c r="A47" s="1177" t="s">
        <v>691</v>
      </c>
      <c r="B47" s="508">
        <v>19</v>
      </c>
      <c r="C47" s="466">
        <v>13</v>
      </c>
      <c r="D47" s="466">
        <v>62</v>
      </c>
      <c r="E47" s="466">
        <v>32</v>
      </c>
      <c r="F47" s="520">
        <v>1990</v>
      </c>
      <c r="H47" s="1170"/>
      <c r="J47" s="316"/>
      <c r="K47" s="316"/>
      <c r="L47" s="465"/>
    </row>
    <row r="48" spans="1:24" ht="13">
      <c r="A48" s="1177" t="s">
        <v>692</v>
      </c>
      <c r="B48" s="508">
        <v>22</v>
      </c>
      <c r="C48" s="466">
        <v>13</v>
      </c>
      <c r="D48" s="466">
        <v>70</v>
      </c>
      <c r="E48" s="466">
        <v>36</v>
      </c>
      <c r="F48" s="520">
        <v>2100</v>
      </c>
      <c r="H48" s="1170"/>
      <c r="J48" s="316"/>
      <c r="K48" s="316"/>
      <c r="L48" s="465"/>
    </row>
    <row r="49" spans="1:12" ht="13">
      <c r="A49" s="1177" t="s">
        <v>693</v>
      </c>
      <c r="B49" s="508">
        <v>28</v>
      </c>
      <c r="C49" s="466">
        <v>14</v>
      </c>
      <c r="D49" s="466">
        <v>79</v>
      </c>
      <c r="E49" s="466">
        <v>40</v>
      </c>
      <c r="F49" s="520">
        <v>2060</v>
      </c>
      <c r="H49" s="1170"/>
      <c r="J49" s="316"/>
      <c r="K49" s="316"/>
      <c r="L49" s="465"/>
    </row>
    <row r="50" spans="1:12" ht="13">
      <c r="A50" s="1171" t="s">
        <v>347</v>
      </c>
      <c r="B50" s="508">
        <v>37</v>
      </c>
      <c r="C50" s="466">
        <v>16</v>
      </c>
      <c r="D50" s="466">
        <v>81</v>
      </c>
      <c r="E50" s="466">
        <v>46</v>
      </c>
      <c r="F50" s="520">
        <v>1800</v>
      </c>
      <c r="H50" s="1170"/>
      <c r="J50" s="316"/>
      <c r="K50" s="316"/>
      <c r="L50" s="465"/>
    </row>
    <row r="51" spans="1:12" ht="13">
      <c r="A51" s="1169" t="s">
        <v>96</v>
      </c>
      <c r="B51" s="623"/>
      <c r="C51" s="466"/>
      <c r="D51" s="466"/>
      <c r="E51" s="466"/>
      <c r="F51" s="508"/>
      <c r="H51" s="1170"/>
      <c r="J51" s="316"/>
      <c r="K51" s="316"/>
      <c r="L51" s="465"/>
    </row>
    <row r="52" spans="1:12" ht="13">
      <c r="A52" s="1171" t="s">
        <v>348</v>
      </c>
      <c r="B52" s="508">
        <v>25</v>
      </c>
      <c r="C52" s="466">
        <v>9</v>
      </c>
      <c r="D52" s="466">
        <v>65</v>
      </c>
      <c r="E52" s="466">
        <v>41</v>
      </c>
      <c r="F52" s="520">
        <v>2920</v>
      </c>
      <c r="H52" s="1170"/>
    </row>
    <row r="53" spans="1:12" ht="13">
      <c r="A53" s="1171" t="s">
        <v>349</v>
      </c>
      <c r="B53" s="508">
        <v>22</v>
      </c>
      <c r="C53" s="466">
        <v>15</v>
      </c>
      <c r="D53" s="466">
        <v>68</v>
      </c>
      <c r="E53" s="466">
        <v>35</v>
      </c>
      <c r="F53" s="520">
        <v>3350</v>
      </c>
      <c r="H53" s="1170"/>
      <c r="J53" s="316"/>
      <c r="K53" s="316"/>
      <c r="L53" s="465"/>
    </row>
    <row r="54" spans="1:12" ht="13">
      <c r="A54" s="1171" t="s">
        <v>350</v>
      </c>
      <c r="B54" s="508">
        <v>25</v>
      </c>
      <c r="C54" s="466">
        <v>17</v>
      </c>
      <c r="D54" s="466">
        <v>71</v>
      </c>
      <c r="E54" s="466">
        <v>36</v>
      </c>
      <c r="F54" s="520">
        <v>870</v>
      </c>
      <c r="H54" s="1170"/>
      <c r="J54" s="316"/>
      <c r="K54" s="316"/>
      <c r="L54" s="465"/>
    </row>
    <row r="55" spans="1:12" ht="13">
      <c r="A55" s="1171" t="s">
        <v>351</v>
      </c>
      <c r="B55" s="508">
        <v>19</v>
      </c>
      <c r="C55" s="466">
        <v>11</v>
      </c>
      <c r="D55" s="466">
        <v>73</v>
      </c>
      <c r="E55" s="466">
        <v>24</v>
      </c>
      <c r="F55" s="520">
        <v>570</v>
      </c>
      <c r="H55" s="1170"/>
      <c r="J55" s="316"/>
      <c r="K55" s="316"/>
      <c r="L55" s="465"/>
    </row>
    <row r="56" spans="1:12" ht="13">
      <c r="A56" s="1171" t="s">
        <v>352</v>
      </c>
      <c r="B56" s="508">
        <v>31</v>
      </c>
      <c r="C56" s="466">
        <v>18</v>
      </c>
      <c r="D56" s="466">
        <v>78</v>
      </c>
      <c r="E56" s="466">
        <v>39</v>
      </c>
      <c r="F56" s="520">
        <v>1050</v>
      </c>
      <c r="H56" s="1170"/>
      <c r="J56" s="316"/>
      <c r="K56" s="316"/>
      <c r="L56" s="465"/>
    </row>
    <row r="57" spans="1:12" ht="13">
      <c r="A57" s="1171" t="s">
        <v>353</v>
      </c>
      <c r="B57" s="508">
        <v>22</v>
      </c>
      <c r="C57" s="466">
        <v>12</v>
      </c>
      <c r="D57" s="466">
        <v>77</v>
      </c>
      <c r="E57" s="466">
        <v>27</v>
      </c>
      <c r="F57" s="520">
        <v>1020</v>
      </c>
      <c r="H57" s="1170"/>
      <c r="J57" s="316"/>
      <c r="L57" s="465"/>
    </row>
    <row r="58" spans="1:12" ht="15">
      <c r="A58" s="1169" t="s">
        <v>772</v>
      </c>
      <c r="B58" s="508"/>
      <c r="C58" s="466"/>
      <c r="D58" s="466"/>
      <c r="E58" s="906"/>
      <c r="F58" s="508"/>
      <c r="L58" s="465"/>
    </row>
    <row r="59" spans="1:12" ht="13">
      <c r="A59" s="1171" t="s">
        <v>354</v>
      </c>
      <c r="B59" s="508">
        <v>31</v>
      </c>
      <c r="C59" s="466">
        <v>18</v>
      </c>
      <c r="D59" s="466">
        <v>82</v>
      </c>
      <c r="E59" s="466">
        <v>45</v>
      </c>
      <c r="F59" s="520">
        <v>3860</v>
      </c>
    </row>
    <row r="60" spans="1:12" ht="13">
      <c r="A60" s="1171" t="s">
        <v>355</v>
      </c>
      <c r="B60" s="508">
        <v>29</v>
      </c>
      <c r="C60" s="466">
        <v>14</v>
      </c>
      <c r="D60" s="466">
        <v>80</v>
      </c>
      <c r="E60" s="466">
        <v>38</v>
      </c>
      <c r="F60" s="520">
        <v>1600</v>
      </c>
    </row>
    <row r="61" spans="1:12" ht="13">
      <c r="A61" s="1171" t="s">
        <v>356</v>
      </c>
      <c r="B61" s="508">
        <v>31</v>
      </c>
      <c r="C61" s="466">
        <v>14</v>
      </c>
      <c r="D61" s="466">
        <v>78</v>
      </c>
      <c r="E61" s="466">
        <v>41</v>
      </c>
      <c r="F61" s="520">
        <v>710</v>
      </c>
    </row>
    <row r="62" spans="1:12" ht="13">
      <c r="A62" s="1178" t="s">
        <v>357</v>
      </c>
      <c r="B62" s="508">
        <v>30</v>
      </c>
      <c r="C62" s="1179">
        <v>17</v>
      </c>
      <c r="D62" s="1179">
        <v>75</v>
      </c>
      <c r="E62" s="1179">
        <v>45</v>
      </c>
      <c r="F62" s="928">
        <v>270</v>
      </c>
    </row>
    <row r="63" spans="1:12" ht="13.5" thickBot="1">
      <c r="A63" s="1180" t="s">
        <v>358</v>
      </c>
      <c r="B63" s="1181">
        <v>18</v>
      </c>
      <c r="C63" s="1182">
        <v>9</v>
      </c>
      <c r="D63" s="1182">
        <v>57</v>
      </c>
      <c r="E63" s="1182">
        <v>37</v>
      </c>
      <c r="F63" s="1183">
        <v>700</v>
      </c>
      <c r="G63" s="458"/>
    </row>
    <row r="64" spans="1:12" ht="13.5">
      <c r="A64" s="1184" t="s">
        <v>771</v>
      </c>
      <c r="B64" s="459"/>
      <c r="C64" s="459"/>
      <c r="D64" s="459"/>
      <c r="E64" s="459"/>
      <c r="F64" s="459"/>
    </row>
    <row r="65" spans="1:1">
      <c r="A65" s="1185" t="s">
        <v>757</v>
      </c>
    </row>
  </sheetData>
  <mergeCells count="3">
    <mergeCell ref="B2:B3"/>
    <mergeCell ref="C2:C3"/>
    <mergeCell ref="F2:F3"/>
  </mergeCells>
  <pageMargins left="0.7" right="0.7" top="0.75" bottom="0.75" header="0.3" footer="0.3"/>
  <pageSetup paperSize="9" scale="85" orientation="portrait" horizontalDpi="1200" verticalDpi="1200" r:id="rId1"/>
  <colBreaks count="1" manualBreakCount="1">
    <brk id="6"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G69"/>
  <sheetViews>
    <sheetView zoomScaleNormal="100" workbookViewId="0"/>
  </sheetViews>
  <sheetFormatPr defaultColWidth="9.1796875" defaultRowHeight="12.5"/>
  <cols>
    <col min="1" max="1" width="34.7265625" style="197" customWidth="1"/>
    <col min="2" max="2" width="15.7265625" style="197" customWidth="1"/>
    <col min="3" max="3" width="10.7265625" style="197" customWidth="1"/>
    <col min="4" max="4" width="3.54296875" style="197" customWidth="1"/>
    <col min="5" max="5" width="15.7265625" style="197" customWidth="1"/>
    <col min="6" max="6" width="10.7265625" style="197" customWidth="1"/>
    <col min="7" max="7" width="4.1796875" style="197" customWidth="1"/>
    <col min="8" max="8" width="15.7265625" style="197" customWidth="1"/>
    <col min="9" max="9" width="10.7265625" style="197" customWidth="1"/>
    <col min="10" max="10" width="9.1796875" style="197"/>
    <col min="11" max="22" width="9.1796875" style="192"/>
    <col min="23" max="23" width="9.81640625" style="192" bestFit="1" customWidth="1"/>
    <col min="24" max="26" width="9.81640625" style="192" customWidth="1"/>
    <col min="27" max="33" width="9.1796875" style="192"/>
    <col min="34" max="16384" width="9.1796875" style="197"/>
  </cols>
  <sheetData>
    <row r="1" spans="1:33" ht="19.5" customHeight="1" thickBot="1">
      <c r="A1" s="772" t="s">
        <v>842</v>
      </c>
      <c r="B1" s="241"/>
      <c r="C1" s="241"/>
      <c r="D1" s="241"/>
      <c r="E1" s="241"/>
      <c r="F1" s="241"/>
      <c r="G1" s="241"/>
      <c r="H1" s="241"/>
      <c r="I1" s="241"/>
      <c r="N1" s="379"/>
      <c r="O1" s="380"/>
      <c r="P1" s="382"/>
      <c r="Q1" s="379"/>
    </row>
    <row r="2" spans="1:33" ht="6.75" customHeight="1">
      <c r="A2" s="329"/>
      <c r="B2" s="1280" t="s">
        <v>564</v>
      </c>
      <c r="C2" s="1278" t="s">
        <v>11</v>
      </c>
      <c r="D2" s="335"/>
      <c r="E2" s="1280" t="s">
        <v>563</v>
      </c>
      <c r="F2" s="1278" t="s">
        <v>11</v>
      </c>
      <c r="G2" s="335"/>
      <c r="H2" s="330"/>
      <c r="I2" s="1278" t="s">
        <v>11</v>
      </c>
      <c r="K2" s="379"/>
      <c r="L2" s="380"/>
      <c r="N2" s="661"/>
      <c r="Q2" s="661"/>
      <c r="R2" s="380"/>
      <c r="S2" s="382"/>
      <c r="T2" s="379"/>
      <c r="U2" s="379"/>
      <c r="V2" s="379"/>
      <c r="W2" s="379"/>
      <c r="X2" s="379"/>
      <c r="Y2" s="379"/>
      <c r="Z2" s="379"/>
    </row>
    <row r="3" spans="1:33" ht="46" customHeight="1">
      <c r="A3" s="331"/>
      <c r="B3" s="1281"/>
      <c r="C3" s="1279"/>
      <c r="D3" s="334"/>
      <c r="E3" s="1281"/>
      <c r="F3" s="1279"/>
      <c r="G3" s="334"/>
      <c r="H3" s="332" t="s">
        <v>565</v>
      </c>
      <c r="I3" s="1279"/>
      <c r="K3" s="661"/>
      <c r="L3" s="380"/>
      <c r="M3" s="379"/>
      <c r="N3" s="665"/>
      <c r="O3" s="382"/>
      <c r="P3" s="379"/>
      <c r="Q3" s="661"/>
      <c r="T3" s="661"/>
      <c r="U3" s="661"/>
      <c r="V3" s="661"/>
      <c r="W3" s="661"/>
      <c r="X3" s="661"/>
      <c r="Y3" s="661"/>
      <c r="Z3" s="661"/>
    </row>
    <row r="4" spans="1:33" ht="13.5" customHeight="1">
      <c r="A4" s="329"/>
      <c r="B4" s="251"/>
      <c r="C4" s="251"/>
      <c r="D4" s="251"/>
      <c r="E4" s="251"/>
      <c r="F4" s="251"/>
      <c r="G4" s="251"/>
      <c r="H4" s="264" t="s">
        <v>190</v>
      </c>
      <c r="I4" s="251"/>
      <c r="K4" s="661"/>
      <c r="L4" s="664"/>
      <c r="M4" s="661"/>
      <c r="P4" s="336"/>
      <c r="Q4" s="336"/>
      <c r="T4" s="336"/>
      <c r="U4" s="336"/>
      <c r="V4" s="336"/>
      <c r="W4" s="336"/>
      <c r="X4" s="336"/>
      <c r="Y4" s="336"/>
      <c r="Z4" s="336"/>
    </row>
    <row r="5" spans="1:33" ht="13.5" customHeight="1">
      <c r="A5" s="307" t="s">
        <v>381</v>
      </c>
      <c r="B5" s="221">
        <v>3.4</v>
      </c>
      <c r="C5" s="210">
        <v>1970</v>
      </c>
      <c r="D5" s="210"/>
      <c r="E5" s="221">
        <v>10.1</v>
      </c>
      <c r="F5" s="210">
        <v>910</v>
      </c>
      <c r="G5" s="210"/>
      <c r="H5" s="310">
        <v>4.2</v>
      </c>
      <c r="I5" s="296">
        <v>3270</v>
      </c>
      <c r="K5" s="661"/>
      <c r="L5" s="665"/>
      <c r="M5" s="336"/>
      <c r="S5" s="662"/>
      <c r="AB5" s="202"/>
      <c r="AC5" s="202"/>
      <c r="AD5" s="202"/>
      <c r="AE5" s="202"/>
      <c r="AF5" s="202"/>
      <c r="AG5" s="202"/>
    </row>
    <row r="6" spans="1:33" ht="15">
      <c r="A6" s="307" t="s">
        <v>739</v>
      </c>
      <c r="B6" s="221"/>
      <c r="C6" s="210" t="s">
        <v>689</v>
      </c>
      <c r="E6" s="221"/>
      <c r="F6" s="197" t="s">
        <v>689</v>
      </c>
      <c r="H6" s="955"/>
      <c r="I6" s="271"/>
      <c r="S6" s="662"/>
      <c r="AA6" s="202"/>
      <c r="AB6" s="202"/>
      <c r="AC6" s="202"/>
      <c r="AD6" s="202"/>
      <c r="AE6" s="202"/>
      <c r="AF6" s="202"/>
      <c r="AG6" s="202"/>
    </row>
    <row r="7" spans="1:33" ht="13">
      <c r="A7" s="308" t="s">
        <v>322</v>
      </c>
      <c r="B7" s="358">
        <v>4</v>
      </c>
      <c r="C7" s="210">
        <v>1070</v>
      </c>
      <c r="D7" s="210"/>
      <c r="E7" s="358">
        <v>12</v>
      </c>
      <c r="F7" s="210">
        <v>560</v>
      </c>
      <c r="G7" s="210"/>
      <c r="H7" s="192">
        <v>5</v>
      </c>
      <c r="I7" s="296">
        <v>1570</v>
      </c>
      <c r="S7" s="662"/>
      <c r="AA7" s="395"/>
      <c r="AB7" s="202"/>
      <c r="AC7" s="202"/>
      <c r="AD7" s="202"/>
      <c r="AE7" s="202"/>
      <c r="AF7" s="202"/>
      <c r="AG7" s="202"/>
    </row>
    <row r="8" spans="1:33" ht="13">
      <c r="A8" s="308" t="s">
        <v>323</v>
      </c>
      <c r="B8" s="358">
        <v>2</v>
      </c>
      <c r="C8" s="210">
        <v>900</v>
      </c>
      <c r="D8" s="210"/>
      <c r="E8" s="358">
        <v>7</v>
      </c>
      <c r="F8" s="210">
        <v>350</v>
      </c>
      <c r="G8" s="210"/>
      <c r="H8" s="192">
        <v>3</v>
      </c>
      <c r="I8" s="296">
        <v>1700</v>
      </c>
      <c r="S8" s="662"/>
      <c r="AA8" s="395"/>
      <c r="AB8" s="202"/>
      <c r="AC8" s="202"/>
      <c r="AD8" s="202"/>
      <c r="AE8" s="202"/>
      <c r="AF8" s="202"/>
      <c r="AG8" s="202"/>
    </row>
    <row r="9" spans="1:33" ht="13">
      <c r="A9" s="308" t="s">
        <v>745</v>
      </c>
      <c r="B9" s="311" t="s">
        <v>311</v>
      </c>
      <c r="C9" s="296">
        <v>0</v>
      </c>
      <c r="D9" s="296"/>
      <c r="E9" s="311" t="s">
        <v>311</v>
      </c>
      <c r="F9" s="296">
        <v>0</v>
      </c>
      <c r="G9" s="274"/>
      <c r="H9" s="311" t="s">
        <v>311</v>
      </c>
      <c r="I9" s="296">
        <v>0</v>
      </c>
      <c r="S9" s="662"/>
      <c r="AA9" s="395"/>
      <c r="AB9" s="202"/>
      <c r="AC9" s="202"/>
      <c r="AD9" s="202"/>
      <c r="AE9" s="202"/>
      <c r="AF9" s="202"/>
      <c r="AG9" s="202"/>
    </row>
    <row r="10" spans="1:33" ht="13">
      <c r="A10" s="308" t="s">
        <v>708</v>
      </c>
      <c r="B10" s="311" t="s">
        <v>311</v>
      </c>
      <c r="C10" s="296">
        <v>0</v>
      </c>
      <c r="D10" s="296"/>
      <c r="E10" s="311" t="s">
        <v>311</v>
      </c>
      <c r="F10" s="296">
        <v>0</v>
      </c>
      <c r="G10" s="274"/>
      <c r="H10" s="311" t="s">
        <v>311</v>
      </c>
      <c r="I10" s="296">
        <v>0</v>
      </c>
      <c r="S10" s="662"/>
      <c r="AA10" s="395"/>
      <c r="AB10" s="202"/>
      <c r="AC10" s="202"/>
      <c r="AD10" s="202"/>
      <c r="AE10" s="202"/>
      <c r="AF10" s="202"/>
      <c r="AG10" s="202"/>
    </row>
    <row r="11" spans="1:33" ht="13">
      <c r="A11" s="307" t="s">
        <v>2</v>
      </c>
      <c r="B11" s="221"/>
      <c r="C11" s="210" t="s">
        <v>689</v>
      </c>
      <c r="E11" s="221"/>
      <c r="F11" s="197" t="s">
        <v>689</v>
      </c>
      <c r="H11" s="955"/>
      <c r="I11" s="272"/>
      <c r="S11" s="662"/>
      <c r="AA11" s="395"/>
      <c r="AB11" s="202"/>
      <c r="AC11" s="202"/>
      <c r="AD11" s="202"/>
      <c r="AE11" s="202"/>
      <c r="AF11" s="202"/>
      <c r="AG11" s="202"/>
    </row>
    <row r="12" spans="1:33" ht="13">
      <c r="A12" s="308" t="s">
        <v>324</v>
      </c>
      <c r="B12" s="311" t="s">
        <v>311</v>
      </c>
      <c r="C12" s="418">
        <v>10</v>
      </c>
      <c r="D12" s="418"/>
      <c r="E12" s="311" t="s">
        <v>311</v>
      </c>
      <c r="F12" s="418">
        <v>10</v>
      </c>
      <c r="G12" s="418"/>
      <c r="H12" s="192">
        <v>7</v>
      </c>
      <c r="I12" s="418">
        <v>60</v>
      </c>
      <c r="S12" s="662"/>
      <c r="AA12" s="395"/>
      <c r="AB12" s="202"/>
      <c r="AC12" s="202"/>
      <c r="AD12" s="202"/>
      <c r="AE12" s="202"/>
      <c r="AF12" s="202"/>
      <c r="AG12" s="202"/>
    </row>
    <row r="13" spans="1:33" ht="13">
      <c r="A13" s="308" t="s">
        <v>325</v>
      </c>
      <c r="B13" s="358">
        <v>4</v>
      </c>
      <c r="C13" s="210">
        <v>140</v>
      </c>
      <c r="D13" s="210"/>
      <c r="E13" s="462">
        <v>2</v>
      </c>
      <c r="F13" s="210">
        <v>70</v>
      </c>
      <c r="G13" s="210"/>
      <c r="H13" s="192">
        <v>8</v>
      </c>
      <c r="I13" s="296">
        <v>360</v>
      </c>
      <c r="S13" s="662"/>
      <c r="AA13" s="395"/>
      <c r="AB13" s="202"/>
      <c r="AC13" s="202"/>
      <c r="AD13" s="202"/>
      <c r="AE13" s="202"/>
      <c r="AF13" s="202"/>
      <c r="AG13" s="202"/>
    </row>
    <row r="14" spans="1:33" ht="13">
      <c r="A14" s="308" t="s">
        <v>326</v>
      </c>
      <c r="B14" s="358">
        <v>3</v>
      </c>
      <c r="C14" s="210">
        <v>350</v>
      </c>
      <c r="D14" s="210"/>
      <c r="E14" s="462">
        <v>7</v>
      </c>
      <c r="F14" s="210">
        <v>150</v>
      </c>
      <c r="G14" s="210"/>
      <c r="H14" s="192">
        <v>6</v>
      </c>
      <c r="I14" s="296">
        <v>600</v>
      </c>
      <c r="S14" s="662"/>
      <c r="AA14" s="395"/>
      <c r="AB14" s="202"/>
      <c r="AC14" s="202"/>
      <c r="AD14" s="202"/>
      <c r="AE14" s="202"/>
      <c r="AF14" s="202"/>
      <c r="AG14" s="202"/>
    </row>
    <row r="15" spans="1:33" ht="13">
      <c r="A15" s="308" t="s">
        <v>327</v>
      </c>
      <c r="B15" s="358">
        <v>5</v>
      </c>
      <c r="C15" s="210">
        <v>370</v>
      </c>
      <c r="D15" s="210"/>
      <c r="E15" s="462">
        <v>13</v>
      </c>
      <c r="F15" s="210">
        <v>150</v>
      </c>
      <c r="G15" s="210"/>
      <c r="H15" s="192">
        <v>3</v>
      </c>
      <c r="I15" s="296">
        <v>580</v>
      </c>
      <c r="S15" s="662"/>
      <c r="AA15" s="395"/>
      <c r="AB15" s="202"/>
      <c r="AC15" s="202"/>
      <c r="AD15" s="202"/>
      <c r="AE15" s="202"/>
      <c r="AF15" s="202"/>
      <c r="AG15" s="202"/>
    </row>
    <row r="16" spans="1:33" ht="13">
      <c r="A16" s="308" t="s">
        <v>328</v>
      </c>
      <c r="B16" s="358">
        <v>4</v>
      </c>
      <c r="C16" s="210">
        <v>420</v>
      </c>
      <c r="D16" s="210"/>
      <c r="E16" s="462">
        <v>11</v>
      </c>
      <c r="F16" s="210">
        <v>200</v>
      </c>
      <c r="G16" s="210"/>
      <c r="H16" s="192">
        <v>2</v>
      </c>
      <c r="I16" s="296">
        <v>660</v>
      </c>
      <c r="S16" s="662"/>
      <c r="AA16" s="395"/>
      <c r="AB16" s="202"/>
      <c r="AC16" s="202"/>
      <c r="AD16" s="202"/>
      <c r="AE16" s="202"/>
      <c r="AF16" s="202"/>
      <c r="AG16" s="202"/>
    </row>
    <row r="17" spans="1:33" ht="13">
      <c r="A17" s="308" t="s">
        <v>329</v>
      </c>
      <c r="B17" s="358">
        <v>1</v>
      </c>
      <c r="C17" s="210">
        <v>380</v>
      </c>
      <c r="D17" s="210"/>
      <c r="E17" s="462">
        <v>19</v>
      </c>
      <c r="F17" s="210">
        <v>160</v>
      </c>
      <c r="G17" s="210"/>
      <c r="H17" s="192">
        <v>1</v>
      </c>
      <c r="I17" s="296">
        <v>570</v>
      </c>
      <c r="S17" s="662"/>
      <c r="AA17" s="395"/>
      <c r="AB17" s="202"/>
      <c r="AC17" s="202"/>
      <c r="AD17" s="202"/>
      <c r="AE17" s="202"/>
      <c r="AF17" s="202"/>
      <c r="AG17" s="202"/>
    </row>
    <row r="18" spans="1:33" ht="13">
      <c r="A18" s="308" t="s">
        <v>330</v>
      </c>
      <c r="B18" s="358">
        <v>2</v>
      </c>
      <c r="C18" s="210">
        <v>240</v>
      </c>
      <c r="D18" s="210"/>
      <c r="E18" s="462">
        <v>3</v>
      </c>
      <c r="F18" s="210">
        <v>130</v>
      </c>
      <c r="G18" s="210"/>
      <c r="H18" s="192">
        <v>2</v>
      </c>
      <c r="I18" s="296">
        <v>330</v>
      </c>
      <c r="S18" s="662"/>
      <c r="AA18" s="395"/>
      <c r="AB18" s="202"/>
      <c r="AC18" s="202"/>
      <c r="AD18" s="202"/>
      <c r="AE18" s="202"/>
      <c r="AF18" s="202"/>
      <c r="AG18" s="202"/>
    </row>
    <row r="19" spans="1:33" ht="13">
      <c r="A19" s="308" t="s">
        <v>331</v>
      </c>
      <c r="B19" s="358">
        <v>1</v>
      </c>
      <c r="C19" s="210">
        <v>60</v>
      </c>
      <c r="D19" s="210"/>
      <c r="E19" s="462">
        <v>1</v>
      </c>
      <c r="F19" s="296">
        <v>50</v>
      </c>
      <c r="G19" s="210"/>
      <c r="H19" s="192">
        <v>1</v>
      </c>
      <c r="I19" s="296">
        <v>110</v>
      </c>
      <c r="S19" s="662"/>
      <c r="AA19" s="395"/>
      <c r="AB19" s="202"/>
      <c r="AC19" s="202"/>
      <c r="AD19" s="202"/>
      <c r="AE19" s="202"/>
      <c r="AF19" s="202"/>
      <c r="AG19" s="202"/>
    </row>
    <row r="20" spans="1:33" ht="13">
      <c r="A20" s="307" t="s">
        <v>726</v>
      </c>
      <c r="B20" s="221"/>
      <c r="C20" s="210" t="s">
        <v>689</v>
      </c>
      <c r="D20" s="210"/>
      <c r="E20" s="221"/>
      <c r="F20" s="210" t="s">
        <v>689</v>
      </c>
      <c r="G20" s="210"/>
      <c r="H20" s="955"/>
      <c r="I20" s="296"/>
      <c r="S20" s="662"/>
      <c r="AA20" s="202"/>
      <c r="AB20" s="202"/>
      <c r="AC20" s="202"/>
      <c r="AD20" s="202"/>
      <c r="AE20" s="202"/>
      <c r="AF20" s="202"/>
      <c r="AG20" s="202"/>
    </row>
    <row r="21" spans="1:33" ht="13">
      <c r="A21" s="308" t="s">
        <v>718</v>
      </c>
      <c r="B21" s="358">
        <v>3</v>
      </c>
      <c r="C21" s="210">
        <v>1480</v>
      </c>
      <c r="D21" s="210"/>
      <c r="E21" s="358">
        <v>10</v>
      </c>
      <c r="F21" s="210">
        <v>790</v>
      </c>
      <c r="G21" s="210"/>
      <c r="H21" s="192">
        <v>4</v>
      </c>
      <c r="I21" s="296">
        <v>2470</v>
      </c>
      <c r="S21" s="662"/>
      <c r="W21" s="396"/>
      <c r="AA21" s="395"/>
      <c r="AB21" s="202"/>
      <c r="AC21" s="202"/>
      <c r="AD21" s="202"/>
      <c r="AE21" s="202"/>
      <c r="AF21" s="202"/>
      <c r="AG21" s="202"/>
    </row>
    <row r="22" spans="1:33" ht="13">
      <c r="A22" s="308" t="s">
        <v>719</v>
      </c>
      <c r="B22" s="358">
        <v>4</v>
      </c>
      <c r="C22" s="210">
        <v>360</v>
      </c>
      <c r="D22" s="210"/>
      <c r="E22" s="358">
        <v>8</v>
      </c>
      <c r="F22" s="210">
        <v>160</v>
      </c>
      <c r="G22" s="210"/>
      <c r="H22" s="192">
        <v>3</v>
      </c>
      <c r="I22" s="296">
        <v>560</v>
      </c>
      <c r="S22" s="662"/>
      <c r="W22" s="396"/>
      <c r="AA22" s="395"/>
      <c r="AB22" s="202"/>
      <c r="AC22" s="202"/>
      <c r="AD22" s="202"/>
      <c r="AE22" s="202"/>
      <c r="AF22" s="202"/>
      <c r="AG22" s="202"/>
    </row>
    <row r="23" spans="1:33" ht="13">
      <c r="A23" s="308" t="s">
        <v>721</v>
      </c>
      <c r="B23" s="311" t="s">
        <v>311</v>
      </c>
      <c r="C23" s="296">
        <v>10</v>
      </c>
      <c r="D23" s="210"/>
      <c r="E23" s="311" t="s">
        <v>311</v>
      </c>
      <c r="F23" s="296">
        <v>10</v>
      </c>
      <c r="G23" s="210"/>
      <c r="H23" s="570" t="s">
        <v>311</v>
      </c>
      <c r="I23" s="296">
        <v>30</v>
      </c>
      <c r="S23" s="662"/>
      <c r="W23" s="396"/>
      <c r="X23" s="396"/>
      <c r="Y23" s="396"/>
      <c r="Z23" s="396"/>
      <c r="AA23" s="395"/>
      <c r="AC23" s="202"/>
      <c r="AD23" s="202"/>
      <c r="AE23" s="202"/>
      <c r="AF23" s="202"/>
      <c r="AG23" s="202"/>
    </row>
    <row r="24" spans="1:33" ht="13">
      <c r="A24" s="308" t="s">
        <v>720</v>
      </c>
      <c r="B24" s="462">
        <v>7</v>
      </c>
      <c r="C24" s="296">
        <v>90</v>
      </c>
      <c r="D24" s="210"/>
      <c r="E24" s="311" t="s">
        <v>311</v>
      </c>
      <c r="F24" s="296">
        <v>40</v>
      </c>
      <c r="G24" s="210"/>
      <c r="H24" s="192">
        <v>6</v>
      </c>
      <c r="I24" s="296">
        <v>130</v>
      </c>
      <c r="AA24" s="395"/>
      <c r="AB24" s="202"/>
      <c r="AC24" s="202"/>
      <c r="AD24" s="202"/>
      <c r="AE24" s="202"/>
      <c r="AF24" s="202"/>
      <c r="AG24" s="202"/>
    </row>
    <row r="25" spans="1:33" ht="13">
      <c r="A25" s="308" t="s">
        <v>722</v>
      </c>
      <c r="B25" s="311" t="s">
        <v>311</v>
      </c>
      <c r="C25" s="296">
        <v>20</v>
      </c>
      <c r="D25" s="210"/>
      <c r="E25" s="311" t="s">
        <v>311</v>
      </c>
      <c r="F25" s="296">
        <v>0</v>
      </c>
      <c r="G25" s="210"/>
      <c r="H25" s="570" t="s">
        <v>311</v>
      </c>
      <c r="I25" s="296">
        <v>50</v>
      </c>
      <c r="S25" s="662"/>
      <c r="W25" s="396"/>
      <c r="X25" s="396"/>
      <c r="Y25" s="396"/>
      <c r="Z25" s="396"/>
      <c r="AA25" s="395"/>
      <c r="AB25" s="202"/>
      <c r="AC25" s="202"/>
      <c r="AD25" s="202"/>
      <c r="AE25" s="202"/>
      <c r="AF25" s="202"/>
      <c r="AG25" s="202"/>
    </row>
    <row r="26" spans="1:33" ht="13">
      <c r="A26" s="308" t="s">
        <v>37</v>
      </c>
      <c r="B26" s="311" t="s">
        <v>311</v>
      </c>
      <c r="C26" s="296">
        <v>10</v>
      </c>
      <c r="D26" s="210"/>
      <c r="E26" s="311" t="s">
        <v>311</v>
      </c>
      <c r="F26" s="296">
        <v>10</v>
      </c>
      <c r="G26" s="210"/>
      <c r="H26" s="570" t="s">
        <v>311</v>
      </c>
      <c r="I26" s="296">
        <v>40</v>
      </c>
      <c r="Z26" s="396"/>
      <c r="AA26" s="395"/>
      <c r="AB26" s="202"/>
      <c r="AC26" s="202"/>
      <c r="AD26" s="202"/>
      <c r="AE26" s="202"/>
      <c r="AF26" s="202"/>
      <c r="AG26" s="202"/>
    </row>
    <row r="27" spans="1:33" ht="13">
      <c r="A27" s="307" t="s">
        <v>42</v>
      </c>
      <c r="B27" s="221"/>
      <c r="C27" s="210" t="s">
        <v>689</v>
      </c>
      <c r="E27" s="221"/>
      <c r="F27" s="197" t="s">
        <v>689</v>
      </c>
      <c r="H27" s="272"/>
      <c r="I27" s="272"/>
      <c r="S27" s="662"/>
      <c r="X27" s="396"/>
      <c r="Y27" s="396"/>
      <c r="Z27" s="396"/>
      <c r="AA27" s="202"/>
      <c r="AB27" s="202"/>
      <c r="AC27" s="202"/>
      <c r="AD27" s="663"/>
      <c r="AF27" s="202"/>
      <c r="AG27" s="663"/>
    </row>
    <row r="28" spans="1:33" ht="13">
      <c r="A28" s="308" t="s">
        <v>332</v>
      </c>
      <c r="B28" s="358">
        <v>3</v>
      </c>
      <c r="C28" s="210">
        <v>170</v>
      </c>
      <c r="D28" s="210"/>
      <c r="E28" s="197">
        <v>8</v>
      </c>
      <c r="F28" s="210">
        <v>90</v>
      </c>
      <c r="G28" s="210"/>
      <c r="H28" s="462">
        <v>5</v>
      </c>
      <c r="I28" s="396">
        <f t="shared" ref="I28:I33" si="0">ROUND(Q28,-1)</f>
        <v>0</v>
      </c>
      <c r="S28" s="662"/>
      <c r="X28" s="396"/>
      <c r="Y28" s="396"/>
      <c r="Z28" s="396"/>
      <c r="AA28" s="395"/>
      <c r="AC28" s="202"/>
      <c r="AD28" s="663"/>
      <c r="AF28" s="202"/>
      <c r="AG28" s="663"/>
    </row>
    <row r="29" spans="1:33" ht="13">
      <c r="A29" s="308" t="s">
        <v>333</v>
      </c>
      <c r="B29" s="358">
        <v>4</v>
      </c>
      <c r="C29" s="210">
        <v>900</v>
      </c>
      <c r="D29" s="210"/>
      <c r="E29" s="197">
        <v>12</v>
      </c>
      <c r="F29" s="210">
        <v>450</v>
      </c>
      <c r="G29" s="210"/>
      <c r="H29" s="462">
        <v>4</v>
      </c>
      <c r="I29" s="396">
        <f t="shared" si="0"/>
        <v>0</v>
      </c>
      <c r="S29" s="662"/>
      <c r="AA29" s="395"/>
      <c r="AC29" s="202"/>
      <c r="AD29" s="663"/>
      <c r="AF29" s="202"/>
      <c r="AG29" s="663"/>
    </row>
    <row r="30" spans="1:33" ht="13">
      <c r="A30" s="308" t="s">
        <v>334</v>
      </c>
      <c r="B30" s="358">
        <v>3</v>
      </c>
      <c r="C30" s="210">
        <v>210</v>
      </c>
      <c r="D30" s="210"/>
      <c r="E30" s="197">
        <v>3</v>
      </c>
      <c r="F30" s="210">
        <v>100</v>
      </c>
      <c r="G30" s="210"/>
      <c r="H30" s="462">
        <v>3</v>
      </c>
      <c r="I30" s="396">
        <f t="shared" si="0"/>
        <v>0</v>
      </c>
      <c r="S30" s="662"/>
      <c r="AA30" s="395"/>
      <c r="AC30" s="202"/>
      <c r="AD30" s="663"/>
      <c r="AF30" s="202"/>
      <c r="AG30" s="663"/>
    </row>
    <row r="31" spans="1:33" ht="13">
      <c r="A31" s="308" t="s">
        <v>335</v>
      </c>
      <c r="B31" s="311" t="s">
        <v>311</v>
      </c>
      <c r="C31" s="296">
        <v>50</v>
      </c>
      <c r="D31" s="210"/>
      <c r="E31" s="311" t="s">
        <v>311</v>
      </c>
      <c r="F31" s="210">
        <v>20</v>
      </c>
      <c r="G31" s="210"/>
      <c r="H31" s="570">
        <v>2</v>
      </c>
      <c r="I31" s="396">
        <f t="shared" si="0"/>
        <v>0</v>
      </c>
      <c r="S31" s="662"/>
      <c r="AA31" s="395"/>
      <c r="AC31" s="202"/>
      <c r="AD31" s="663"/>
      <c r="AF31" s="202"/>
      <c r="AG31" s="663"/>
    </row>
    <row r="32" spans="1:33" ht="13">
      <c r="A32" s="308" t="s">
        <v>336</v>
      </c>
      <c r="B32" s="358">
        <v>2</v>
      </c>
      <c r="C32" s="210">
        <v>540</v>
      </c>
      <c r="D32" s="210"/>
      <c r="E32" s="197">
        <v>8</v>
      </c>
      <c r="F32" s="210">
        <v>275</v>
      </c>
      <c r="G32" s="210"/>
      <c r="H32" s="570">
        <v>2</v>
      </c>
      <c r="I32" s="396">
        <f t="shared" si="0"/>
        <v>0</v>
      </c>
      <c r="S32" s="662"/>
      <c r="AA32" s="395"/>
      <c r="AC32" s="202"/>
      <c r="AD32" s="663"/>
      <c r="AF32" s="202"/>
      <c r="AG32" s="663"/>
    </row>
    <row r="33" spans="1:33" ht="13">
      <c r="A33" s="308" t="s">
        <v>337</v>
      </c>
      <c r="B33" s="311" t="s">
        <v>311</v>
      </c>
      <c r="C33" s="296">
        <v>30</v>
      </c>
      <c r="D33" s="210"/>
      <c r="E33" s="311" t="s">
        <v>311</v>
      </c>
      <c r="F33" s="210">
        <v>20</v>
      </c>
      <c r="G33" s="210"/>
      <c r="H33" s="570">
        <v>8</v>
      </c>
      <c r="I33" s="396">
        <f t="shared" si="0"/>
        <v>0</v>
      </c>
      <c r="S33" s="662"/>
      <c r="AA33" s="395"/>
      <c r="AC33" s="202"/>
      <c r="AD33" s="663"/>
      <c r="AF33" s="202"/>
      <c r="AG33" s="663"/>
    </row>
    <row r="34" spans="1:33" ht="13">
      <c r="A34" s="308" t="s">
        <v>338</v>
      </c>
      <c r="B34" s="311" t="s">
        <v>311</v>
      </c>
      <c r="C34" s="296">
        <v>40</v>
      </c>
      <c r="D34" s="210"/>
      <c r="E34" s="311" t="s">
        <v>311</v>
      </c>
      <c r="F34" s="210">
        <v>20</v>
      </c>
      <c r="G34" s="210"/>
      <c r="H34" s="570">
        <v>9</v>
      </c>
      <c r="I34" s="296">
        <v>100</v>
      </c>
      <c r="S34" s="662"/>
      <c r="AA34" s="395"/>
      <c r="AC34" s="202"/>
      <c r="AD34" s="663"/>
      <c r="AF34" s="202"/>
      <c r="AG34" s="663"/>
    </row>
    <row r="35" spans="1:33" ht="13">
      <c r="A35" s="308" t="s">
        <v>339</v>
      </c>
      <c r="B35" s="311" t="s">
        <v>311</v>
      </c>
      <c r="C35" s="296">
        <v>20</v>
      </c>
      <c r="D35" s="210"/>
      <c r="E35" s="311" t="s">
        <v>311</v>
      </c>
      <c r="F35" s="296">
        <v>10</v>
      </c>
      <c r="G35" s="210"/>
      <c r="H35" s="570">
        <v>2</v>
      </c>
      <c r="I35" s="296">
        <v>100</v>
      </c>
      <c r="S35" s="662"/>
      <c r="AA35" s="395"/>
      <c r="AC35" s="202"/>
      <c r="AD35" s="663"/>
      <c r="AF35" s="202"/>
      <c r="AG35" s="663"/>
    </row>
    <row r="36" spans="1:33" ht="13">
      <c r="A36" s="309" t="s">
        <v>43</v>
      </c>
      <c r="B36" s="221"/>
      <c r="C36" s="210" t="s">
        <v>689</v>
      </c>
      <c r="D36" s="210"/>
      <c r="E36" s="221"/>
      <c r="F36" s="210" t="s">
        <v>689</v>
      </c>
      <c r="G36" s="210"/>
      <c r="H36" s="273"/>
      <c r="I36" s="274"/>
      <c r="S36" s="662"/>
      <c r="AA36" s="395"/>
      <c r="AC36" s="202"/>
      <c r="AD36" s="663"/>
      <c r="AF36" s="202"/>
      <c r="AG36" s="663"/>
    </row>
    <row r="37" spans="1:33" ht="13">
      <c r="A37" s="308" t="s">
        <v>762</v>
      </c>
      <c r="B37" s="197">
        <v>1</v>
      </c>
      <c r="C37" s="210">
        <v>250</v>
      </c>
      <c r="D37" s="210"/>
      <c r="E37" s="197">
        <v>8</v>
      </c>
      <c r="F37" s="296">
        <v>140</v>
      </c>
      <c r="G37" s="210"/>
      <c r="H37" s="192">
        <v>7</v>
      </c>
      <c r="I37" s="296">
        <v>530</v>
      </c>
      <c r="S37" s="662"/>
      <c r="AA37" s="395"/>
      <c r="AC37" s="202"/>
      <c r="AD37" s="663"/>
      <c r="AF37" s="202"/>
      <c r="AG37" s="663"/>
    </row>
    <row r="38" spans="1:33" ht="13">
      <c r="A38" s="308" t="s">
        <v>342</v>
      </c>
      <c r="B38" s="197">
        <v>1</v>
      </c>
      <c r="C38" s="210">
        <v>220</v>
      </c>
      <c r="D38" s="210"/>
      <c r="E38" s="197">
        <v>5</v>
      </c>
      <c r="F38" s="296">
        <v>150</v>
      </c>
      <c r="G38" s="210"/>
      <c r="H38" s="192">
        <v>3</v>
      </c>
      <c r="I38" s="296">
        <v>390</v>
      </c>
      <c r="S38" s="662"/>
      <c r="AA38" s="395"/>
      <c r="AC38" s="202"/>
      <c r="AD38" s="663"/>
      <c r="AF38" s="202"/>
      <c r="AG38" s="663"/>
    </row>
    <row r="39" spans="1:33" ht="13">
      <c r="A39" s="308" t="s">
        <v>343</v>
      </c>
      <c r="B39" s="197">
        <v>3</v>
      </c>
      <c r="C39" s="210">
        <v>210</v>
      </c>
      <c r="D39" s="210"/>
      <c r="E39" s="197">
        <v>12</v>
      </c>
      <c r="F39" s="296">
        <v>120</v>
      </c>
      <c r="G39" s="210"/>
      <c r="H39" s="192">
        <v>2</v>
      </c>
      <c r="I39" s="296">
        <v>370</v>
      </c>
      <c r="S39" s="662"/>
      <c r="AA39" s="395"/>
      <c r="AF39" s="202"/>
      <c r="AG39" s="663"/>
    </row>
    <row r="40" spans="1:33" ht="13">
      <c r="A40" s="308" t="s">
        <v>344</v>
      </c>
      <c r="B40" s="197">
        <v>2</v>
      </c>
      <c r="C40" s="210">
        <v>200</v>
      </c>
      <c r="D40" s="210"/>
      <c r="E40" s="197">
        <v>6</v>
      </c>
      <c r="F40" s="296">
        <v>100</v>
      </c>
      <c r="G40" s="210"/>
      <c r="H40" s="192">
        <v>4</v>
      </c>
      <c r="I40" s="296">
        <v>310</v>
      </c>
      <c r="S40" s="662"/>
      <c r="AA40" s="395"/>
      <c r="AF40" s="202"/>
      <c r="AG40" s="663"/>
    </row>
    <row r="41" spans="1:33" ht="13">
      <c r="A41" s="308" t="s">
        <v>345</v>
      </c>
      <c r="B41" s="197">
        <v>1</v>
      </c>
      <c r="C41" s="210">
        <v>350</v>
      </c>
      <c r="D41" s="210"/>
      <c r="E41" s="197">
        <v>16</v>
      </c>
      <c r="F41" s="296">
        <v>180</v>
      </c>
      <c r="G41" s="210"/>
      <c r="H41" s="192">
        <v>3</v>
      </c>
      <c r="I41" s="296">
        <v>560</v>
      </c>
      <c r="S41" s="662"/>
      <c r="AA41" s="395"/>
      <c r="AF41" s="202"/>
      <c r="AG41" s="663"/>
    </row>
    <row r="42" spans="1:33" ht="13">
      <c r="A42" s="308" t="s">
        <v>763</v>
      </c>
      <c r="B42" s="197">
        <v>4</v>
      </c>
      <c r="C42" s="210">
        <v>290</v>
      </c>
      <c r="D42" s="210"/>
      <c r="E42" s="197">
        <v>16</v>
      </c>
      <c r="F42" s="296">
        <v>130</v>
      </c>
      <c r="G42" s="210"/>
      <c r="H42" s="192">
        <v>4</v>
      </c>
      <c r="I42" s="296">
        <v>410</v>
      </c>
      <c r="S42" s="662"/>
      <c r="AA42" s="395"/>
      <c r="AF42" s="202"/>
      <c r="AG42" s="663"/>
    </row>
    <row r="43" spans="1:33" ht="13">
      <c r="A43" s="308" t="s">
        <v>758</v>
      </c>
      <c r="B43" s="197">
        <v>6</v>
      </c>
      <c r="C43" s="210">
        <v>400</v>
      </c>
      <c r="D43" s="210"/>
      <c r="E43" s="197">
        <v>7</v>
      </c>
      <c r="F43" s="296">
        <v>170</v>
      </c>
      <c r="G43" s="210"/>
      <c r="H43" s="192">
        <v>5</v>
      </c>
      <c r="I43" s="296">
        <v>620</v>
      </c>
      <c r="J43" s="272"/>
      <c r="S43" s="662"/>
      <c r="AA43" s="395"/>
      <c r="AF43" s="202"/>
      <c r="AG43" s="663"/>
    </row>
    <row r="44" spans="1:33" ht="13">
      <c r="A44" s="309" t="s">
        <v>143</v>
      </c>
      <c r="B44" s="221"/>
      <c r="C44" s="210" t="s">
        <v>689</v>
      </c>
      <c r="E44" s="273"/>
      <c r="F44" s="272" t="s">
        <v>689</v>
      </c>
      <c r="H44" s="272"/>
      <c r="I44" s="272"/>
      <c r="S44" s="662"/>
      <c r="AA44" s="395"/>
      <c r="AF44" s="202"/>
      <c r="AG44" s="663"/>
    </row>
    <row r="45" spans="1:33" ht="13">
      <c r="A45" s="308" t="s">
        <v>346</v>
      </c>
      <c r="B45" s="197">
        <v>3</v>
      </c>
      <c r="C45" s="210">
        <v>170</v>
      </c>
      <c r="D45" s="210"/>
      <c r="E45" s="462">
        <v>17</v>
      </c>
      <c r="F45" s="296">
        <v>110</v>
      </c>
      <c r="G45" s="210"/>
      <c r="H45" s="462">
        <v>7</v>
      </c>
      <c r="I45" s="296">
        <v>490</v>
      </c>
      <c r="J45" s="272"/>
      <c r="S45" s="662"/>
      <c r="AA45" s="395"/>
      <c r="AF45" s="202"/>
      <c r="AG45" s="663"/>
    </row>
    <row r="46" spans="1:33" ht="13">
      <c r="A46" s="308" t="s">
        <v>555</v>
      </c>
      <c r="B46" s="197">
        <v>3</v>
      </c>
      <c r="C46" s="210">
        <v>300</v>
      </c>
      <c r="D46" s="210"/>
      <c r="E46" s="462">
        <v>14</v>
      </c>
      <c r="F46" s="296">
        <v>180</v>
      </c>
      <c r="G46" s="210"/>
      <c r="H46" s="462">
        <v>4</v>
      </c>
      <c r="I46" s="296">
        <v>570</v>
      </c>
      <c r="S46" s="662"/>
      <c r="AA46" s="395"/>
      <c r="AC46" s="202"/>
      <c r="AD46" s="663"/>
      <c r="AF46" s="202"/>
      <c r="AG46" s="663"/>
    </row>
    <row r="47" spans="1:33" ht="13">
      <c r="A47" s="308" t="s">
        <v>556</v>
      </c>
      <c r="B47" s="197">
        <v>4</v>
      </c>
      <c r="C47" s="210">
        <v>430</v>
      </c>
      <c r="D47" s="210"/>
      <c r="E47" s="462">
        <v>5</v>
      </c>
      <c r="F47" s="296">
        <v>230</v>
      </c>
      <c r="G47" s="210"/>
      <c r="H47" s="462">
        <v>3</v>
      </c>
      <c r="I47" s="296">
        <v>640</v>
      </c>
      <c r="S47" s="662"/>
      <c r="AA47" s="395"/>
      <c r="AC47" s="202"/>
      <c r="AD47" s="663"/>
      <c r="AF47" s="202"/>
      <c r="AG47" s="663"/>
    </row>
    <row r="48" spans="1:33" ht="13">
      <c r="A48" s="308" t="s">
        <v>557</v>
      </c>
      <c r="B48" s="197">
        <v>3</v>
      </c>
      <c r="C48" s="210">
        <v>530</v>
      </c>
      <c r="D48" s="210"/>
      <c r="E48" s="462">
        <v>7</v>
      </c>
      <c r="F48" s="296">
        <v>260</v>
      </c>
      <c r="G48" s="210"/>
      <c r="H48" s="462">
        <v>4</v>
      </c>
      <c r="I48" s="296">
        <v>750</v>
      </c>
      <c r="S48" s="662"/>
      <c r="AA48" s="395"/>
      <c r="AC48" s="202"/>
      <c r="AD48" s="663"/>
      <c r="AF48" s="202"/>
      <c r="AG48" s="663"/>
    </row>
    <row r="49" spans="1:33" ht="13">
      <c r="A49" s="308" t="s">
        <v>347</v>
      </c>
      <c r="B49" s="197">
        <v>3</v>
      </c>
      <c r="C49" s="210">
        <v>560</v>
      </c>
      <c r="D49" s="210"/>
      <c r="E49" s="462">
        <v>12</v>
      </c>
      <c r="F49" s="296">
        <v>230</v>
      </c>
      <c r="G49" s="210"/>
      <c r="H49" s="462">
        <v>4</v>
      </c>
      <c r="I49" s="296">
        <v>810</v>
      </c>
      <c r="S49" s="662"/>
      <c r="AA49" s="395"/>
      <c r="AC49" s="202"/>
      <c r="AD49" s="663"/>
      <c r="AF49" s="202"/>
      <c r="AG49" s="663"/>
    </row>
    <row r="50" spans="1:33" ht="13">
      <c r="A50" s="307" t="s">
        <v>96</v>
      </c>
      <c r="B50" s="221"/>
      <c r="C50" s="210" t="s">
        <v>689</v>
      </c>
      <c r="E50" s="273"/>
      <c r="F50" s="272" t="s">
        <v>689</v>
      </c>
      <c r="H50" s="271"/>
      <c r="I50" s="271"/>
      <c r="S50" s="662"/>
      <c r="AA50" s="395"/>
      <c r="AC50" s="202"/>
      <c r="AD50" s="663"/>
      <c r="AF50" s="202"/>
      <c r="AG50" s="663"/>
    </row>
    <row r="51" spans="1:33" ht="13">
      <c r="A51" s="308" t="s">
        <v>348</v>
      </c>
      <c r="B51" s="197">
        <v>4</v>
      </c>
      <c r="C51" s="210">
        <v>640</v>
      </c>
      <c r="D51" s="210"/>
      <c r="E51" s="197">
        <v>9</v>
      </c>
      <c r="F51" s="296">
        <v>240</v>
      </c>
      <c r="G51" s="210"/>
      <c r="H51" s="462">
        <v>6</v>
      </c>
      <c r="I51" s="296">
        <v>1150</v>
      </c>
      <c r="S51" s="662"/>
      <c r="AA51" s="395"/>
      <c r="AC51" s="202"/>
      <c r="AD51" s="663"/>
      <c r="AF51" s="202"/>
      <c r="AG51" s="663"/>
    </row>
    <row r="52" spans="1:33" ht="13">
      <c r="A52" s="308" t="s">
        <v>349</v>
      </c>
      <c r="B52" s="197">
        <v>4</v>
      </c>
      <c r="C52" s="210">
        <v>600</v>
      </c>
      <c r="D52" s="210"/>
      <c r="E52" s="197">
        <v>11</v>
      </c>
      <c r="F52" s="296">
        <v>350</v>
      </c>
      <c r="G52" s="210"/>
      <c r="H52" s="462">
        <v>4</v>
      </c>
      <c r="I52" s="296">
        <v>1090</v>
      </c>
      <c r="S52" s="662"/>
      <c r="AA52" s="395"/>
      <c r="AC52" s="202"/>
      <c r="AD52" s="663"/>
      <c r="AF52" s="202"/>
      <c r="AG52" s="663"/>
    </row>
    <row r="53" spans="1:33" ht="13">
      <c r="A53" s="308" t="s">
        <v>350</v>
      </c>
      <c r="B53" s="197">
        <v>2</v>
      </c>
      <c r="C53" s="210">
        <v>210</v>
      </c>
      <c r="D53" s="210"/>
      <c r="E53" s="197">
        <v>11</v>
      </c>
      <c r="F53" s="296">
        <v>110</v>
      </c>
      <c r="G53" s="210"/>
      <c r="H53" s="462">
        <v>2</v>
      </c>
      <c r="I53" s="296">
        <v>300</v>
      </c>
      <c r="S53" s="662"/>
      <c r="AA53" s="395"/>
      <c r="AC53" s="202"/>
      <c r="AD53" s="663"/>
      <c r="AF53" s="202"/>
      <c r="AG53" s="663"/>
    </row>
    <row r="54" spans="1:33" ht="13">
      <c r="A54" s="308" t="s">
        <v>351</v>
      </c>
      <c r="B54" s="197">
        <v>5</v>
      </c>
      <c r="C54" s="210">
        <v>80</v>
      </c>
      <c r="D54" s="210"/>
      <c r="E54" s="311" t="s">
        <v>311</v>
      </c>
      <c r="F54" s="296">
        <v>50</v>
      </c>
      <c r="G54" s="210"/>
      <c r="H54" s="462">
        <v>6</v>
      </c>
      <c r="I54" s="296">
        <v>120</v>
      </c>
      <c r="S54" s="662"/>
      <c r="AA54" s="395"/>
      <c r="AC54" s="202"/>
      <c r="AD54" s="663"/>
      <c r="AF54" s="202"/>
      <c r="AG54" s="663"/>
    </row>
    <row r="55" spans="1:33" ht="13">
      <c r="A55" s="308" t="s">
        <v>352</v>
      </c>
      <c r="B55" s="197">
        <v>1</v>
      </c>
      <c r="C55" s="210">
        <v>280</v>
      </c>
      <c r="D55" s="210"/>
      <c r="E55" s="462">
        <v>11</v>
      </c>
      <c r="F55" s="296">
        <v>170</v>
      </c>
      <c r="G55" s="210"/>
      <c r="H55" s="462">
        <v>3</v>
      </c>
      <c r="I55" s="296">
        <v>390</v>
      </c>
      <c r="S55" s="662"/>
      <c r="AA55" s="395"/>
      <c r="AC55" s="202"/>
      <c r="AD55" s="663"/>
      <c r="AF55" s="202"/>
      <c r="AG55" s="663"/>
    </row>
    <row r="56" spans="1:33" ht="13">
      <c r="A56" s="308" t="s">
        <v>353</v>
      </c>
      <c r="B56" s="197">
        <v>3</v>
      </c>
      <c r="C56" s="210">
        <v>170</v>
      </c>
      <c r="D56" s="210"/>
      <c r="E56" s="462">
        <v>5</v>
      </c>
      <c r="F56" s="296">
        <v>90</v>
      </c>
      <c r="G56" s="210"/>
      <c r="H56" s="462">
        <v>2</v>
      </c>
      <c r="I56" s="296">
        <v>230</v>
      </c>
      <c r="S56" s="662"/>
      <c r="AA56" s="395"/>
      <c r="AC56" s="202"/>
    </row>
    <row r="57" spans="1:33" ht="15">
      <c r="A57" s="307" t="s">
        <v>558</v>
      </c>
      <c r="B57" s="221"/>
      <c r="C57" s="210" t="s">
        <v>689</v>
      </c>
      <c r="D57" s="210"/>
      <c r="E57" s="273"/>
      <c r="F57" s="274" t="s">
        <v>689</v>
      </c>
      <c r="G57" s="210"/>
      <c r="H57" s="310"/>
      <c r="I57" s="296"/>
      <c r="S57" s="662"/>
      <c r="AA57" s="395"/>
      <c r="AC57" s="202"/>
    </row>
    <row r="58" spans="1:33" ht="13">
      <c r="A58" s="308" t="s">
        <v>354</v>
      </c>
      <c r="B58" s="358">
        <v>3</v>
      </c>
      <c r="C58" s="210">
        <v>1120</v>
      </c>
      <c r="D58" s="210"/>
      <c r="E58" s="462">
        <v>11</v>
      </c>
      <c r="F58" s="296">
        <v>610</v>
      </c>
      <c r="G58" s="210"/>
      <c r="H58" s="462">
        <v>3</v>
      </c>
      <c r="I58" s="296">
        <v>1670</v>
      </c>
      <c r="S58" s="662"/>
      <c r="AA58" s="395"/>
      <c r="AC58" s="202"/>
    </row>
    <row r="59" spans="1:33" ht="13">
      <c r="A59" s="308" t="s">
        <v>355</v>
      </c>
      <c r="B59" s="358">
        <v>3</v>
      </c>
      <c r="C59" s="210">
        <v>440</v>
      </c>
      <c r="D59" s="210"/>
      <c r="E59" s="462">
        <v>14</v>
      </c>
      <c r="F59" s="296">
        <v>200</v>
      </c>
      <c r="G59" s="210"/>
      <c r="H59" s="462">
        <v>5</v>
      </c>
      <c r="I59" s="296">
        <v>560</v>
      </c>
      <c r="S59" s="662"/>
      <c r="AA59" s="395"/>
      <c r="AC59" s="202"/>
    </row>
    <row r="60" spans="1:33" ht="13">
      <c r="A60" s="308" t="s">
        <v>356</v>
      </c>
      <c r="B60" s="358">
        <v>4</v>
      </c>
      <c r="C60" s="210">
        <v>190</v>
      </c>
      <c r="D60" s="210"/>
      <c r="E60" s="462">
        <v>5</v>
      </c>
      <c r="F60" s="296">
        <v>90</v>
      </c>
      <c r="G60" s="210"/>
      <c r="H60" s="462">
        <v>4</v>
      </c>
      <c r="I60" s="296">
        <v>250</v>
      </c>
      <c r="S60" s="662"/>
      <c r="AA60" s="395"/>
      <c r="AC60" s="202"/>
    </row>
    <row r="61" spans="1:33" ht="13">
      <c r="A61" s="308" t="s">
        <v>357</v>
      </c>
      <c r="B61" s="358">
        <v>9</v>
      </c>
      <c r="C61" s="210">
        <v>90</v>
      </c>
      <c r="D61" s="210"/>
      <c r="E61" s="462">
        <v>3</v>
      </c>
      <c r="F61" s="296">
        <v>30</v>
      </c>
      <c r="G61" s="210"/>
      <c r="H61" s="462">
        <v>6</v>
      </c>
      <c r="I61" s="296">
        <v>110</v>
      </c>
      <c r="S61" s="662"/>
      <c r="AA61" s="395"/>
      <c r="AC61" s="202"/>
    </row>
    <row r="62" spans="1:33" ht="13.5" thickBot="1">
      <c r="A62" s="333" t="s">
        <v>358</v>
      </c>
      <c r="B62" s="547">
        <v>5</v>
      </c>
      <c r="C62" s="303">
        <v>120</v>
      </c>
      <c r="D62" s="250"/>
      <c r="E62" s="464">
        <v>1</v>
      </c>
      <c r="F62" s="303">
        <v>70</v>
      </c>
      <c r="G62" s="250"/>
      <c r="H62" s="464">
        <v>6</v>
      </c>
      <c r="I62" s="303">
        <v>240</v>
      </c>
      <c r="S62" s="662"/>
      <c r="AA62" s="395"/>
      <c r="AC62" s="202"/>
    </row>
    <row r="63" spans="1:33" ht="13">
      <c r="A63" s="712" t="s">
        <v>843</v>
      </c>
      <c r="B63" s="707"/>
      <c r="C63" s="708"/>
      <c r="D63" s="708"/>
      <c r="E63" s="709"/>
      <c r="F63" s="710"/>
      <c r="G63" s="708"/>
      <c r="H63" s="707"/>
      <c r="I63" s="708"/>
    </row>
    <row r="64" spans="1:33" ht="13">
      <c r="A64" s="712" t="s">
        <v>773</v>
      </c>
      <c r="B64" s="707"/>
      <c r="C64" s="708"/>
      <c r="D64" s="708"/>
      <c r="E64" s="709"/>
      <c r="F64" s="710"/>
      <c r="G64" s="708"/>
      <c r="H64" s="707"/>
      <c r="I64" s="708"/>
    </row>
    <row r="65" spans="1:12" ht="13">
      <c r="A65" s="712" t="s">
        <v>844</v>
      </c>
      <c r="B65" s="336"/>
      <c r="C65" s="711"/>
      <c r="D65" s="336"/>
      <c r="E65" s="711"/>
      <c r="F65" s="336"/>
      <c r="G65" s="711"/>
      <c r="H65" s="336"/>
      <c r="I65" s="336"/>
    </row>
    <row r="66" spans="1:12">
      <c r="A66" s="1276"/>
      <c r="B66" s="1277"/>
      <c r="C66" s="1277"/>
      <c r="D66" s="1277"/>
      <c r="E66" s="1277"/>
      <c r="F66" s="1277"/>
      <c r="G66" s="1277"/>
      <c r="H66" s="1277"/>
      <c r="I66" s="1277"/>
    </row>
    <row r="67" spans="1:12" ht="13">
      <c r="C67" s="210"/>
      <c r="E67" s="210"/>
      <c r="G67" s="210"/>
      <c r="K67" s="379"/>
      <c r="L67" s="380"/>
    </row>
    <row r="68" spans="1:12" ht="15.5">
      <c r="A68" s="771" t="s">
        <v>785</v>
      </c>
      <c r="C68" s="210"/>
      <c r="E68" s="210"/>
      <c r="G68" s="210"/>
      <c r="K68" s="336"/>
    </row>
    <row r="69" spans="1:12">
      <c r="A69" s="1209" t="s">
        <v>694</v>
      </c>
      <c r="B69" s="1209"/>
      <c r="C69" s="1209"/>
      <c r="D69" s="1209"/>
      <c r="E69" s="1209"/>
      <c r="F69" s="1209"/>
      <c r="G69" s="1209"/>
      <c r="H69" s="1209"/>
      <c r="I69" s="1209"/>
    </row>
  </sheetData>
  <mergeCells count="7">
    <mergeCell ref="A69:I69"/>
    <mergeCell ref="A66:I66"/>
    <mergeCell ref="I2:I3"/>
    <mergeCell ref="F2:F3"/>
    <mergeCell ref="E2:E3"/>
    <mergeCell ref="C2:C3"/>
    <mergeCell ref="B2:B3"/>
  </mergeCell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V118"/>
  <sheetViews>
    <sheetView showGridLines="0" view="pageBreakPreview" zoomScale="80" zoomScaleNormal="80" zoomScaleSheetLayoutView="80" workbookViewId="0">
      <pane ySplit="4" topLeftCell="A5" activePane="bottomLeft" state="frozen"/>
      <selection pane="bottomLeft"/>
    </sheetView>
  </sheetViews>
  <sheetFormatPr defaultColWidth="9.1796875" defaultRowHeight="12.5"/>
  <cols>
    <col min="1" max="1" width="1.81640625" style="626" customWidth="1"/>
    <col min="2" max="3" width="3.26953125" style="626" customWidth="1"/>
    <col min="4" max="4" width="63.54296875" style="626" customWidth="1"/>
    <col min="5" max="14" width="12.453125" style="626" customWidth="1"/>
    <col min="15" max="16" width="12.453125" style="626" bestFit="1" customWidth="1"/>
    <col min="17" max="17" width="12.81640625" style="626" bestFit="1" customWidth="1"/>
    <col min="18" max="23" width="12.453125" style="626" bestFit="1" customWidth="1"/>
    <col min="24" max="24" width="11.453125" style="626" bestFit="1" customWidth="1"/>
    <col min="25" max="25" width="10.54296875" style="626" bestFit="1" customWidth="1"/>
    <col min="26" max="26" width="9.1796875" style="626"/>
    <col min="27" max="36" width="10.453125" style="626" bestFit="1" customWidth="1"/>
    <col min="37" max="42" width="9.453125" style="626" bestFit="1" customWidth="1"/>
    <col min="43" max="16384" width="9.1796875" style="626"/>
  </cols>
  <sheetData>
    <row r="1" spans="1:58" ht="10.9" customHeight="1">
      <c r="A1" s="182"/>
      <c r="B1" s="182"/>
      <c r="C1" s="182"/>
      <c r="D1" s="182"/>
      <c r="E1" s="625"/>
      <c r="F1" s="625"/>
      <c r="G1" s="625"/>
      <c r="H1" s="625"/>
      <c r="I1" s="625"/>
      <c r="J1" s="625"/>
      <c r="K1" s="625"/>
      <c r="L1" s="625"/>
      <c r="M1" s="625"/>
      <c r="N1" s="625"/>
      <c r="O1" s="625"/>
    </row>
    <row r="2" spans="1:58" ht="21">
      <c r="A2" s="175"/>
      <c r="B2" s="176" t="s">
        <v>750</v>
      </c>
      <c r="C2" s="175"/>
      <c r="D2" s="175"/>
    </row>
    <row r="3" spans="1:58" ht="6.65" customHeight="1">
      <c r="A3" s="46"/>
      <c r="B3" s="10"/>
      <c r="C3" s="10"/>
      <c r="D3" s="10"/>
    </row>
    <row r="4" spans="1:58" ht="15.5">
      <c r="A4" s="183"/>
      <c r="B4" s="43"/>
      <c r="C4" s="43"/>
      <c r="D4" s="43"/>
      <c r="E4" s="43">
        <v>1999</v>
      </c>
      <c r="F4" s="43">
        <v>2000</v>
      </c>
      <c r="G4" s="43">
        <v>2001</v>
      </c>
      <c r="H4" s="43">
        <v>2002</v>
      </c>
      <c r="I4" s="43">
        <v>2003</v>
      </c>
      <c r="J4" s="43">
        <v>2004</v>
      </c>
      <c r="K4" s="43">
        <v>2005</v>
      </c>
      <c r="L4" s="43">
        <v>2006</v>
      </c>
      <c r="M4" s="43">
        <v>2007</v>
      </c>
      <c r="N4" s="43">
        <v>2008</v>
      </c>
      <c r="O4" s="44">
        <v>2009</v>
      </c>
      <c r="P4" s="92">
        <v>2010</v>
      </c>
      <c r="Q4" s="92">
        <v>2011</v>
      </c>
      <c r="R4" s="92">
        <v>2012</v>
      </c>
      <c r="S4" s="92">
        <v>2013</v>
      </c>
      <c r="T4" s="92">
        <v>2014</v>
      </c>
      <c r="U4" s="92">
        <v>2015</v>
      </c>
      <c r="V4" s="92">
        <v>2016</v>
      </c>
      <c r="W4" s="92">
        <v>2017</v>
      </c>
      <c r="X4" s="92">
        <v>2018</v>
      </c>
      <c r="Y4" s="92">
        <v>2019</v>
      </c>
      <c r="AP4" s="627"/>
      <c r="AQ4" s="627"/>
      <c r="AR4" s="627"/>
      <c r="AS4" s="627"/>
      <c r="AT4" s="627"/>
      <c r="AU4" s="627"/>
      <c r="AV4" s="627"/>
      <c r="AW4" s="627"/>
      <c r="AX4" s="627"/>
      <c r="AY4" s="627"/>
      <c r="AZ4" s="627"/>
      <c r="BA4" s="627"/>
    </row>
    <row r="5" spans="1:58" ht="15.5">
      <c r="A5" s="71"/>
      <c r="B5" s="71"/>
      <c r="C5" s="71"/>
      <c r="D5" s="71"/>
      <c r="E5" s="71"/>
      <c r="F5" s="71"/>
      <c r="G5" s="71"/>
      <c r="H5" s="71"/>
      <c r="I5" s="71"/>
      <c r="J5" s="71"/>
      <c r="K5" s="71"/>
      <c r="L5" s="71"/>
      <c r="M5" s="171"/>
      <c r="N5" s="171"/>
      <c r="O5" s="172"/>
      <c r="P5" s="173"/>
      <c r="Q5" s="173"/>
      <c r="R5" s="173"/>
      <c r="S5" s="173"/>
      <c r="T5" s="173"/>
      <c r="U5" s="173"/>
      <c r="V5" s="173"/>
      <c r="W5" s="173"/>
    </row>
    <row r="6" spans="1:58" ht="17.5">
      <c r="A6" s="71"/>
      <c r="B6" s="177" t="s">
        <v>751</v>
      </c>
      <c r="C6" s="71"/>
      <c r="D6" s="71"/>
      <c r="E6" s="71"/>
      <c r="F6" s="71"/>
      <c r="G6" s="71"/>
      <c r="H6" s="71"/>
      <c r="I6" s="71"/>
      <c r="J6" s="71"/>
      <c r="K6" s="71"/>
      <c r="L6" s="71"/>
    </row>
    <row r="7" spans="1:58" ht="16.149999999999999" customHeight="1">
      <c r="A7" s="71"/>
      <c r="B7" s="45"/>
      <c r="C7" s="72"/>
      <c r="D7" s="628" t="s">
        <v>34</v>
      </c>
      <c r="E7" s="629">
        <v>19.5</v>
      </c>
      <c r="F7" s="629">
        <v>18.100000000000001</v>
      </c>
      <c r="G7" s="629">
        <v>18.2</v>
      </c>
      <c r="H7" s="629">
        <v>17</v>
      </c>
      <c r="I7" s="629">
        <v>15.6</v>
      </c>
      <c r="J7" s="629">
        <v>15.3</v>
      </c>
      <c r="K7" s="629">
        <v>13.5</v>
      </c>
      <c r="L7" s="376">
        <v>13.6</v>
      </c>
      <c r="M7" s="375">
        <v>22</v>
      </c>
      <c r="N7" s="375">
        <v>22.2</v>
      </c>
      <c r="O7" s="996">
        <v>21.8</v>
      </c>
      <c r="P7" s="315">
        <v>22</v>
      </c>
      <c r="Q7" s="376">
        <v>22.1</v>
      </c>
      <c r="R7" s="315">
        <v>26</v>
      </c>
      <c r="S7" s="315">
        <v>23.3</v>
      </c>
      <c r="T7" s="315">
        <v>25</v>
      </c>
      <c r="U7" s="315">
        <v>21.6</v>
      </c>
      <c r="V7" s="315">
        <v>23.5</v>
      </c>
      <c r="W7" s="315">
        <v>21.3</v>
      </c>
      <c r="X7" s="315">
        <v>19.8</v>
      </c>
      <c r="Y7" s="629">
        <v>22.1</v>
      </c>
      <c r="Z7" s="629"/>
      <c r="AK7" s="630"/>
      <c r="AM7" s="631"/>
      <c r="AP7" s="631"/>
      <c r="AQ7" s="631"/>
      <c r="AR7" s="631"/>
      <c r="AS7" s="631"/>
      <c r="AT7" s="631"/>
      <c r="AU7" s="631"/>
      <c r="AV7" s="631"/>
      <c r="AW7" s="631"/>
      <c r="AX7" s="631"/>
      <c r="AY7" s="631"/>
      <c r="AZ7" s="631"/>
      <c r="BA7" s="631"/>
      <c r="BB7" s="631"/>
      <c r="BC7" s="631"/>
      <c r="BD7" s="631"/>
      <c r="BE7" s="631"/>
      <c r="BF7" s="631"/>
    </row>
    <row r="8" spans="1:58" ht="15.5">
      <c r="A8" s="71"/>
      <c r="B8" s="45"/>
      <c r="C8" s="72"/>
      <c r="D8" s="628" t="s">
        <v>148</v>
      </c>
      <c r="E8" s="629">
        <v>49.4</v>
      </c>
      <c r="F8" s="629">
        <v>50.7</v>
      </c>
      <c r="G8" s="629">
        <v>50.8</v>
      </c>
      <c r="H8" s="629">
        <v>51.8</v>
      </c>
      <c r="I8" s="629">
        <v>53.7</v>
      </c>
      <c r="J8" s="629">
        <v>52.7</v>
      </c>
      <c r="K8" s="629">
        <v>54.6</v>
      </c>
      <c r="L8" s="376">
        <v>54.5</v>
      </c>
      <c r="M8" s="375">
        <v>50.2</v>
      </c>
      <c r="N8" s="375">
        <v>49.8</v>
      </c>
      <c r="O8" s="996">
        <v>51</v>
      </c>
      <c r="P8" s="315">
        <v>51.1</v>
      </c>
      <c r="Q8" s="376">
        <v>49.9</v>
      </c>
      <c r="R8" s="315">
        <v>48.3</v>
      </c>
      <c r="S8" s="315">
        <v>50</v>
      </c>
      <c r="T8" s="315">
        <v>48.1</v>
      </c>
      <c r="U8" s="315">
        <v>50.7</v>
      </c>
      <c r="V8" s="315">
        <v>50.7</v>
      </c>
      <c r="W8" s="315">
        <v>52.1</v>
      </c>
      <c r="X8" s="315">
        <v>52.9</v>
      </c>
      <c r="Y8" s="629">
        <v>52.9</v>
      </c>
      <c r="Z8" s="629"/>
      <c r="AK8" s="630"/>
      <c r="AM8" s="631"/>
      <c r="AP8" s="631"/>
      <c r="AQ8" s="631"/>
      <c r="AR8" s="631"/>
      <c r="AS8" s="631"/>
      <c r="AT8" s="631"/>
      <c r="AU8" s="631"/>
      <c r="AV8" s="631"/>
      <c r="AW8" s="631"/>
      <c r="AX8" s="631"/>
      <c r="AY8" s="631"/>
      <c r="AZ8" s="631"/>
      <c r="BA8" s="631"/>
      <c r="BB8" s="631"/>
      <c r="BC8" s="631"/>
      <c r="BD8" s="631"/>
      <c r="BE8" s="631"/>
      <c r="BF8" s="631"/>
    </row>
    <row r="9" spans="1:58" ht="15.75" customHeight="1">
      <c r="A9" s="71"/>
      <c r="B9" s="45"/>
      <c r="C9" s="72"/>
      <c r="D9" s="628" t="s">
        <v>149</v>
      </c>
      <c r="E9" s="629">
        <v>16</v>
      </c>
      <c r="F9" s="629">
        <v>16.600000000000001</v>
      </c>
      <c r="G9" s="629">
        <v>16.100000000000001</v>
      </c>
      <c r="H9" s="629">
        <v>15.5</v>
      </c>
      <c r="I9" s="629">
        <v>16.2</v>
      </c>
      <c r="J9" s="629">
        <v>15.8</v>
      </c>
      <c r="K9" s="629">
        <v>15.4</v>
      </c>
      <c r="L9" s="376">
        <v>15.4</v>
      </c>
      <c r="M9" s="375">
        <v>13.4</v>
      </c>
      <c r="N9" s="375">
        <v>13.8</v>
      </c>
      <c r="O9" s="996">
        <v>13.3</v>
      </c>
      <c r="P9" s="315">
        <v>14.3</v>
      </c>
      <c r="Q9" s="376">
        <v>13.1</v>
      </c>
      <c r="R9" s="315">
        <v>12.7</v>
      </c>
      <c r="S9" s="315">
        <v>13.6</v>
      </c>
      <c r="T9" s="315">
        <v>13</v>
      </c>
      <c r="U9" s="315">
        <v>13.3</v>
      </c>
      <c r="V9" s="315">
        <v>13.1</v>
      </c>
      <c r="W9" s="315">
        <v>12.5</v>
      </c>
      <c r="X9" s="315">
        <v>12.8</v>
      </c>
      <c r="Y9" s="629">
        <v>12.3</v>
      </c>
      <c r="Z9" s="629"/>
      <c r="AK9" s="630"/>
      <c r="AM9" s="631"/>
      <c r="AP9" s="631"/>
      <c r="AQ9" s="631"/>
      <c r="AR9" s="631"/>
      <c r="AS9" s="631"/>
      <c r="AT9" s="631"/>
      <c r="AU9" s="631"/>
      <c r="AV9" s="631"/>
      <c r="AW9" s="631"/>
      <c r="AX9" s="631"/>
      <c r="AY9" s="631"/>
      <c r="AZ9" s="631"/>
      <c r="BA9" s="631"/>
      <c r="BB9" s="631"/>
      <c r="BC9" s="631"/>
      <c r="BD9" s="631"/>
      <c r="BE9" s="631"/>
      <c r="BF9" s="631"/>
    </row>
    <row r="10" spans="1:58" ht="15.5">
      <c r="A10" s="71"/>
      <c r="B10" s="45"/>
      <c r="C10" s="72"/>
      <c r="D10" s="628" t="s">
        <v>74</v>
      </c>
      <c r="E10" s="629">
        <v>1.1000000000000001</v>
      </c>
      <c r="F10" s="629">
        <v>0.9</v>
      </c>
      <c r="G10" s="629">
        <v>0.7</v>
      </c>
      <c r="H10" s="629">
        <v>0.8</v>
      </c>
      <c r="I10" s="629">
        <v>0.8</v>
      </c>
      <c r="J10" s="629">
        <v>0.8</v>
      </c>
      <c r="K10" s="629">
        <v>0.9</v>
      </c>
      <c r="L10" s="376">
        <v>0.9</v>
      </c>
      <c r="M10" s="375">
        <v>0.7</v>
      </c>
      <c r="N10" s="375">
        <v>1</v>
      </c>
      <c r="O10" s="996">
        <v>0.9</v>
      </c>
      <c r="P10" s="315">
        <v>0.8</v>
      </c>
      <c r="Q10" s="376">
        <v>1.3</v>
      </c>
      <c r="R10" s="315">
        <v>1.2</v>
      </c>
      <c r="S10" s="315">
        <v>1</v>
      </c>
      <c r="T10" s="315">
        <v>1.4</v>
      </c>
      <c r="U10" s="315">
        <v>1.2</v>
      </c>
      <c r="V10" s="315">
        <v>1.2</v>
      </c>
      <c r="W10" s="315">
        <v>1.5</v>
      </c>
      <c r="X10" s="315">
        <v>1.4</v>
      </c>
      <c r="Y10" s="629">
        <v>1.2</v>
      </c>
      <c r="Z10" s="629"/>
      <c r="AK10" s="630"/>
      <c r="AM10" s="631"/>
      <c r="AP10" s="631"/>
      <c r="AQ10" s="631"/>
      <c r="AR10" s="631"/>
      <c r="AS10" s="631"/>
      <c r="AT10" s="631"/>
      <c r="AU10" s="631"/>
      <c r="AV10" s="631"/>
      <c r="AW10" s="631"/>
      <c r="AX10" s="631"/>
      <c r="AY10" s="631"/>
      <c r="AZ10" s="631"/>
      <c r="BA10" s="631"/>
      <c r="BB10" s="631"/>
      <c r="BC10" s="631"/>
      <c r="BD10" s="631"/>
      <c r="BE10" s="631"/>
      <c r="BF10" s="631"/>
    </row>
    <row r="11" spans="1:58" ht="15.5">
      <c r="A11" s="71"/>
      <c r="B11" s="45"/>
      <c r="C11" s="72"/>
      <c r="D11" s="628" t="s">
        <v>121</v>
      </c>
      <c r="E11" s="997">
        <v>9.4</v>
      </c>
      <c r="F11" s="997">
        <v>9.8000000000000007</v>
      </c>
      <c r="G11" s="997">
        <v>9.9</v>
      </c>
      <c r="H11" s="997">
        <v>10.6</v>
      </c>
      <c r="I11" s="997">
        <v>9.6999999999999993</v>
      </c>
      <c r="J11" s="997">
        <v>10.3</v>
      </c>
      <c r="K11" s="997">
        <v>10.4</v>
      </c>
      <c r="L11" s="376">
        <v>11.2</v>
      </c>
      <c r="M11" s="375">
        <v>9.3000000000000007</v>
      </c>
      <c r="N11" s="375">
        <v>9.1</v>
      </c>
      <c r="O11" s="996">
        <v>8.6</v>
      </c>
      <c r="P11" s="315">
        <v>8.6999999999999993</v>
      </c>
      <c r="Q11" s="376">
        <v>9.1</v>
      </c>
      <c r="R11" s="315">
        <v>8.1</v>
      </c>
      <c r="S11" s="315">
        <v>8.5</v>
      </c>
      <c r="T11" s="315">
        <v>8.6</v>
      </c>
      <c r="U11" s="315">
        <v>9.5</v>
      </c>
      <c r="V11" s="315">
        <v>7.7</v>
      </c>
      <c r="W11" s="315">
        <v>8.1999999999999993</v>
      </c>
      <c r="X11" s="315">
        <v>8</v>
      </c>
      <c r="Y11" s="629">
        <v>7</v>
      </c>
      <c r="Z11" s="629"/>
      <c r="AK11" s="630"/>
      <c r="AM11" s="631"/>
      <c r="AP11" s="631"/>
      <c r="AQ11" s="631"/>
      <c r="AR11" s="631"/>
      <c r="AS11" s="631"/>
      <c r="AT11" s="631"/>
      <c r="AU11" s="631"/>
      <c r="AV11" s="631"/>
      <c r="AW11" s="631"/>
      <c r="AX11" s="631"/>
      <c r="AY11" s="631"/>
      <c r="AZ11" s="631"/>
      <c r="BA11" s="631"/>
      <c r="BB11" s="631"/>
      <c r="BC11" s="631"/>
      <c r="BD11" s="631"/>
      <c r="BE11" s="631"/>
      <c r="BF11" s="631"/>
    </row>
    <row r="12" spans="1:58" ht="15.5">
      <c r="A12" s="71"/>
      <c r="B12" s="45"/>
      <c r="C12" s="72"/>
      <c r="D12" s="628" t="s">
        <v>374</v>
      </c>
      <c r="E12" s="629">
        <v>1.9</v>
      </c>
      <c r="F12" s="629">
        <v>1.6</v>
      </c>
      <c r="G12" s="629">
        <v>1.9</v>
      </c>
      <c r="H12" s="629">
        <v>1.8</v>
      </c>
      <c r="I12" s="629">
        <v>1.6</v>
      </c>
      <c r="J12" s="629">
        <v>1.9</v>
      </c>
      <c r="K12" s="629">
        <v>2.2000000000000002</v>
      </c>
      <c r="L12" s="376">
        <v>1.6</v>
      </c>
      <c r="M12" s="375">
        <v>1.5</v>
      </c>
      <c r="N12" s="375">
        <v>1.5</v>
      </c>
      <c r="O12" s="996">
        <v>1.4</v>
      </c>
      <c r="P12" s="315">
        <v>0.8</v>
      </c>
      <c r="Q12" s="376">
        <v>1.3</v>
      </c>
      <c r="R12" s="315">
        <v>1.3</v>
      </c>
      <c r="S12" s="315">
        <v>1.6</v>
      </c>
      <c r="T12" s="315">
        <v>1.2</v>
      </c>
      <c r="U12" s="315">
        <v>1.3</v>
      </c>
      <c r="V12" s="315">
        <v>0.9</v>
      </c>
      <c r="W12" s="315">
        <v>1.3</v>
      </c>
      <c r="X12" s="315">
        <v>1.4</v>
      </c>
      <c r="Y12" s="997">
        <v>1.2</v>
      </c>
      <c r="Z12" s="629"/>
      <c r="AK12" s="630"/>
      <c r="AM12" s="631"/>
      <c r="AP12" s="631"/>
      <c r="AQ12" s="631"/>
      <c r="AR12" s="631"/>
      <c r="AS12" s="631"/>
      <c r="AT12" s="631"/>
      <c r="AU12" s="631"/>
      <c r="AV12" s="631"/>
      <c r="AW12" s="631"/>
      <c r="AX12" s="631"/>
      <c r="AY12" s="631"/>
      <c r="AZ12" s="631"/>
      <c r="BA12" s="631"/>
      <c r="BB12" s="631"/>
      <c r="BC12" s="631"/>
      <c r="BD12" s="631"/>
      <c r="BE12" s="631"/>
      <c r="BF12" s="631"/>
    </row>
    <row r="13" spans="1:58" ht="15.5">
      <c r="A13" s="71"/>
      <c r="B13" s="71"/>
      <c r="C13" s="71"/>
      <c r="D13" s="628" t="s">
        <v>285</v>
      </c>
      <c r="E13" s="629">
        <v>1.4</v>
      </c>
      <c r="F13" s="629">
        <v>1.2</v>
      </c>
      <c r="G13" s="629">
        <v>1.4</v>
      </c>
      <c r="H13" s="629">
        <v>1.1000000000000001</v>
      </c>
      <c r="I13" s="629">
        <v>1.3</v>
      </c>
      <c r="J13" s="629">
        <v>1.7</v>
      </c>
      <c r="K13" s="629">
        <v>1.9</v>
      </c>
      <c r="L13" s="376">
        <v>1.8</v>
      </c>
      <c r="M13" s="375">
        <v>1.7</v>
      </c>
      <c r="N13" s="375">
        <v>1.6</v>
      </c>
      <c r="O13" s="996">
        <v>1.9</v>
      </c>
      <c r="P13" s="315">
        <v>1.4</v>
      </c>
      <c r="Q13" s="376">
        <v>2</v>
      </c>
      <c r="R13" s="315">
        <v>1.8</v>
      </c>
      <c r="S13" s="315">
        <v>1.7</v>
      </c>
      <c r="T13" s="315">
        <v>2.1</v>
      </c>
      <c r="U13" s="315">
        <v>1.7</v>
      </c>
      <c r="V13" s="315">
        <v>2.2000000000000002</v>
      </c>
      <c r="W13" s="315">
        <v>2.6</v>
      </c>
      <c r="X13" s="315">
        <v>2.6</v>
      </c>
      <c r="Y13" s="997">
        <v>2.2999999999999998</v>
      </c>
      <c r="Z13" s="629"/>
      <c r="AK13" s="630"/>
      <c r="AM13" s="631"/>
      <c r="AP13" s="631"/>
      <c r="AQ13" s="631"/>
      <c r="AR13" s="631"/>
      <c r="AS13" s="631"/>
      <c r="AT13" s="631"/>
      <c r="AU13" s="631"/>
      <c r="AV13" s="631"/>
      <c r="AW13" s="631"/>
      <c r="AX13" s="631"/>
      <c r="AY13" s="631"/>
      <c r="AZ13" s="631"/>
      <c r="BA13" s="631"/>
      <c r="BB13" s="631"/>
      <c r="BC13" s="631"/>
      <c r="BD13" s="631"/>
      <c r="BE13" s="631"/>
      <c r="BF13" s="631"/>
    </row>
    <row r="14" spans="1:58" ht="15.5">
      <c r="A14" s="71"/>
      <c r="B14" s="71"/>
      <c r="C14" s="71"/>
      <c r="D14" s="628" t="s">
        <v>37</v>
      </c>
      <c r="E14" s="629">
        <v>1.3</v>
      </c>
      <c r="F14" s="629">
        <v>1.1000000000000001</v>
      </c>
      <c r="G14" s="629">
        <v>1.1000000000000001</v>
      </c>
      <c r="H14" s="629">
        <v>1.3</v>
      </c>
      <c r="I14" s="629">
        <v>1.1000000000000001</v>
      </c>
      <c r="J14" s="629">
        <v>1.4</v>
      </c>
      <c r="K14" s="629">
        <v>1.2</v>
      </c>
      <c r="L14" s="376">
        <v>0.9</v>
      </c>
      <c r="M14" s="375">
        <v>1.1000000000000001</v>
      </c>
      <c r="N14" s="375">
        <v>1</v>
      </c>
      <c r="O14" s="996">
        <v>1</v>
      </c>
      <c r="P14" s="315">
        <v>1</v>
      </c>
      <c r="Q14" s="376">
        <v>1.2</v>
      </c>
      <c r="R14" s="315">
        <v>0.7</v>
      </c>
      <c r="S14" s="315">
        <v>0.3</v>
      </c>
      <c r="T14" s="315">
        <v>0.6</v>
      </c>
      <c r="U14" s="315">
        <v>0.7</v>
      </c>
      <c r="V14" s="315">
        <v>0.8</v>
      </c>
      <c r="W14" s="315">
        <v>0.5</v>
      </c>
      <c r="X14" s="315">
        <v>1</v>
      </c>
      <c r="Y14" s="629">
        <v>1</v>
      </c>
      <c r="Z14" s="629"/>
      <c r="AK14" s="630"/>
      <c r="AM14" s="631"/>
      <c r="AP14" s="631"/>
      <c r="AQ14" s="631"/>
      <c r="AR14" s="631"/>
      <c r="AS14" s="631"/>
      <c r="AT14" s="631"/>
      <c r="AU14" s="631"/>
      <c r="AV14" s="631"/>
      <c r="AW14" s="631"/>
      <c r="AX14" s="631"/>
      <c r="AY14" s="631"/>
      <c r="AZ14" s="631"/>
      <c r="BA14" s="631"/>
      <c r="BB14" s="631"/>
      <c r="BC14" s="631"/>
      <c r="BD14" s="631"/>
      <c r="BE14" s="631"/>
      <c r="BF14" s="631"/>
    </row>
    <row r="15" spans="1:58" ht="5.25" customHeight="1">
      <c r="A15" s="71"/>
      <c r="B15" s="71"/>
      <c r="C15" s="71"/>
      <c r="D15" s="628"/>
      <c r="E15" s="632"/>
      <c r="F15" s="632"/>
      <c r="G15" s="632"/>
      <c r="H15" s="632"/>
      <c r="I15" s="632"/>
      <c r="J15" s="632"/>
      <c r="K15" s="632"/>
      <c r="L15" s="633"/>
      <c r="M15" s="633"/>
      <c r="N15" s="633"/>
      <c r="O15" s="633"/>
      <c r="P15" s="633"/>
      <c r="Q15" s="633"/>
      <c r="R15" s="633"/>
      <c r="S15" s="633"/>
      <c r="T15" s="633"/>
      <c r="U15" s="633"/>
      <c r="V15" s="633"/>
      <c r="W15" s="633"/>
      <c r="X15" s="633"/>
      <c r="Y15" s="632"/>
      <c r="Z15" s="632"/>
      <c r="AP15" s="631"/>
      <c r="AQ15" s="631"/>
      <c r="AR15" s="631"/>
      <c r="AS15" s="631"/>
      <c r="AT15" s="631"/>
      <c r="AU15" s="631"/>
      <c r="AV15" s="631"/>
      <c r="AW15" s="631"/>
      <c r="AX15" s="631"/>
      <c r="AY15" s="631"/>
      <c r="AZ15" s="631"/>
      <c r="BA15" s="631"/>
      <c r="BB15" s="631"/>
      <c r="BC15" s="631"/>
      <c r="BD15" s="631"/>
      <c r="BE15" s="631"/>
      <c r="BF15" s="631"/>
    </row>
    <row r="16" spans="1:58" ht="15.5">
      <c r="A16" s="71"/>
      <c r="B16" s="71"/>
      <c r="C16" s="71"/>
      <c r="D16" s="634" t="s">
        <v>11</v>
      </c>
      <c r="E16" s="635">
        <v>28390</v>
      </c>
      <c r="F16" s="635">
        <v>28560</v>
      </c>
      <c r="G16" s="636">
        <v>28520</v>
      </c>
      <c r="H16" s="637">
        <v>26940</v>
      </c>
      <c r="I16" s="637">
        <v>26790</v>
      </c>
      <c r="J16" s="635">
        <v>27120</v>
      </c>
      <c r="K16" s="635">
        <v>24660</v>
      </c>
      <c r="L16" s="638">
        <v>25220</v>
      </c>
      <c r="M16" s="637">
        <v>20520</v>
      </c>
      <c r="N16" s="637">
        <v>20450</v>
      </c>
      <c r="O16" s="636">
        <v>18680</v>
      </c>
      <c r="P16" s="637">
        <v>16300</v>
      </c>
      <c r="Q16" s="638">
        <v>17590</v>
      </c>
      <c r="R16" s="637">
        <v>19740</v>
      </c>
      <c r="S16" s="637">
        <v>20180</v>
      </c>
      <c r="T16" s="637">
        <v>19930</v>
      </c>
      <c r="U16" s="637">
        <v>18710</v>
      </c>
      <c r="V16" s="637">
        <v>19050</v>
      </c>
      <c r="W16" s="637">
        <v>18320</v>
      </c>
      <c r="X16" s="637">
        <v>17790</v>
      </c>
      <c r="Y16" s="635">
        <v>18450</v>
      </c>
      <c r="Z16" s="635"/>
      <c r="AB16" s="639"/>
      <c r="AC16" s="639"/>
      <c r="AD16" s="627"/>
      <c r="AE16" s="627"/>
      <c r="AF16" s="627"/>
      <c r="AG16" s="627"/>
      <c r="AH16" s="627"/>
      <c r="AI16" s="627"/>
      <c r="AK16" s="630"/>
      <c r="AL16" s="627"/>
      <c r="AM16" s="627"/>
      <c r="AP16" s="631"/>
      <c r="AQ16" s="631"/>
      <c r="AR16" s="631"/>
      <c r="AS16" s="631"/>
      <c r="AT16" s="631"/>
      <c r="AU16" s="631"/>
      <c r="AV16" s="631"/>
      <c r="AW16" s="631"/>
      <c r="AX16" s="631"/>
      <c r="AY16" s="631"/>
      <c r="AZ16" s="631"/>
      <c r="BA16" s="631"/>
      <c r="BB16" s="631"/>
      <c r="BC16" s="631"/>
      <c r="BD16" s="631"/>
      <c r="BE16" s="631"/>
      <c r="BF16" s="631"/>
    </row>
    <row r="17" spans="1:79" ht="15.5">
      <c r="A17" s="71"/>
      <c r="B17" s="178"/>
      <c r="C17" s="178"/>
      <c r="D17" s="45"/>
      <c r="E17" s="45"/>
      <c r="F17" s="45"/>
      <c r="G17" s="45"/>
      <c r="H17" s="45"/>
      <c r="I17" s="45"/>
      <c r="J17" s="45"/>
      <c r="K17" s="45"/>
      <c r="L17" s="45"/>
      <c r="M17" s="174"/>
      <c r="N17" s="794"/>
      <c r="O17" s="795"/>
      <c r="P17" s="796"/>
      <c r="Q17" s="796"/>
      <c r="R17" s="796"/>
      <c r="S17" s="796"/>
      <c r="T17" s="796"/>
      <c r="U17" s="796"/>
      <c r="V17" s="796"/>
      <c r="W17" s="796"/>
      <c r="X17" s="796"/>
    </row>
    <row r="18" spans="1:79" ht="15.5">
      <c r="A18" s="71"/>
      <c r="B18" s="177" t="s">
        <v>229</v>
      </c>
      <c r="C18" s="178"/>
      <c r="D18" s="45"/>
      <c r="E18" s="45"/>
      <c r="F18" s="45"/>
      <c r="G18" s="45"/>
      <c r="H18" s="45"/>
      <c r="I18" s="45"/>
      <c r="J18" s="45"/>
      <c r="K18" s="45"/>
      <c r="L18" s="45"/>
      <c r="N18" s="797"/>
      <c r="O18" s="797"/>
      <c r="P18" s="797"/>
      <c r="Q18" s="797"/>
      <c r="R18" s="797"/>
      <c r="S18" s="797"/>
      <c r="T18" s="797"/>
      <c r="U18" s="797"/>
      <c r="V18" s="797"/>
      <c r="W18" s="797"/>
      <c r="X18" s="797"/>
    </row>
    <row r="19" spans="1:79" ht="15.5">
      <c r="A19" s="71"/>
      <c r="B19" s="178"/>
      <c r="C19" s="45" t="s">
        <v>228</v>
      </c>
      <c r="D19" s="45"/>
      <c r="E19" s="419">
        <v>7.3</v>
      </c>
      <c r="F19" s="419">
        <v>7.9</v>
      </c>
      <c r="G19" s="419">
        <v>8.6999999999999993</v>
      </c>
      <c r="H19" s="419">
        <v>9.3000000000000007</v>
      </c>
      <c r="I19" s="419">
        <v>9.1</v>
      </c>
      <c r="J19" s="419">
        <v>9</v>
      </c>
      <c r="K19" s="419">
        <v>11.1</v>
      </c>
      <c r="L19" s="419">
        <v>10.7</v>
      </c>
      <c r="M19" s="640">
        <v>11.2</v>
      </c>
      <c r="N19" s="646">
        <v>10</v>
      </c>
      <c r="O19" s="646">
        <v>11.4</v>
      </c>
      <c r="P19" s="646">
        <v>10.1</v>
      </c>
      <c r="Q19" s="646">
        <v>10.6</v>
      </c>
      <c r="R19" s="646">
        <v>13.2</v>
      </c>
      <c r="S19" s="646">
        <v>13.3</v>
      </c>
      <c r="T19" s="646">
        <v>13.1</v>
      </c>
      <c r="U19" s="646">
        <v>14.1</v>
      </c>
      <c r="V19" s="646">
        <v>14.5</v>
      </c>
      <c r="W19" s="646">
        <v>14.2</v>
      </c>
      <c r="X19" s="646">
        <v>16</v>
      </c>
      <c r="Y19" s="646">
        <v>16.100000000000001</v>
      </c>
      <c r="Z19" s="631"/>
      <c r="AA19" s="631"/>
      <c r="AB19" s="631"/>
      <c r="AC19" s="631"/>
      <c r="AD19" s="631"/>
      <c r="AE19" s="631"/>
      <c r="AF19" s="631"/>
      <c r="AG19" s="631"/>
      <c r="AH19" s="631"/>
      <c r="AJ19" s="631"/>
      <c r="AK19" s="631"/>
      <c r="AL19" s="631"/>
      <c r="AM19" s="631"/>
      <c r="AN19" s="631"/>
      <c r="AO19" s="631"/>
      <c r="AP19" s="631"/>
      <c r="AQ19" s="631"/>
      <c r="AR19" s="631"/>
      <c r="AS19" s="631"/>
      <c r="AT19" s="631"/>
      <c r="AU19" s="631"/>
      <c r="AV19" s="631"/>
      <c r="AW19" s="631"/>
      <c r="AX19" s="631"/>
      <c r="AY19" s="631"/>
      <c r="AZ19" s="631"/>
      <c r="BA19" s="631"/>
      <c r="BB19" s="631"/>
      <c r="BC19" s="631"/>
      <c r="BD19" s="631"/>
      <c r="BE19" s="631"/>
      <c r="BF19" s="631"/>
    </row>
    <row r="20" spans="1:79" ht="15.5">
      <c r="A20" s="71"/>
      <c r="B20" s="178"/>
      <c r="C20" s="45" t="s">
        <v>227</v>
      </c>
      <c r="D20" s="45"/>
      <c r="E20" s="419">
        <v>92.7</v>
      </c>
      <c r="F20" s="419">
        <v>92.1</v>
      </c>
      <c r="G20" s="419">
        <v>91.3</v>
      </c>
      <c r="H20" s="419">
        <v>90.7</v>
      </c>
      <c r="I20" s="419">
        <v>90.9</v>
      </c>
      <c r="J20" s="640">
        <v>91</v>
      </c>
      <c r="K20" s="640">
        <v>88.9</v>
      </c>
      <c r="L20" s="640">
        <v>89.3</v>
      </c>
      <c r="M20" s="640">
        <v>88.8</v>
      </c>
      <c r="N20" s="646">
        <v>90</v>
      </c>
      <c r="O20" s="646">
        <v>88.6</v>
      </c>
      <c r="P20" s="646">
        <v>89.9</v>
      </c>
      <c r="Q20" s="646">
        <v>89.4</v>
      </c>
      <c r="R20" s="646">
        <v>86.8</v>
      </c>
      <c r="S20" s="646">
        <v>86.7</v>
      </c>
      <c r="T20" s="646">
        <v>86.9</v>
      </c>
      <c r="U20" s="646">
        <v>85.9</v>
      </c>
      <c r="V20" s="646">
        <v>85.5</v>
      </c>
      <c r="W20" s="646">
        <v>85.8</v>
      </c>
      <c r="X20" s="646">
        <v>84</v>
      </c>
      <c r="Y20" s="646">
        <v>83.9</v>
      </c>
      <c r="Z20" s="631"/>
      <c r="AA20" s="631"/>
      <c r="AB20" s="631"/>
      <c r="AC20" s="631"/>
      <c r="AD20" s="631"/>
      <c r="AE20" s="631"/>
      <c r="AF20" s="631"/>
      <c r="AG20" s="631"/>
      <c r="AH20" s="631"/>
      <c r="AJ20" s="631"/>
      <c r="AK20" s="631"/>
      <c r="AL20" s="631"/>
      <c r="AM20" s="631"/>
      <c r="AN20" s="631"/>
      <c r="AO20" s="631"/>
      <c r="AP20" s="631"/>
      <c r="AQ20" s="631"/>
      <c r="AR20" s="631"/>
      <c r="AS20" s="631"/>
      <c r="AT20" s="631"/>
      <c r="AU20" s="631"/>
      <c r="AV20" s="631"/>
      <c r="AW20" s="631"/>
      <c r="AX20" s="631"/>
      <c r="AY20" s="631"/>
      <c r="AZ20" s="631"/>
      <c r="BA20" s="631"/>
      <c r="BB20" s="631"/>
      <c r="BC20" s="631"/>
      <c r="BD20" s="631"/>
      <c r="BE20" s="631"/>
      <c r="BF20" s="631"/>
    </row>
    <row r="21" spans="1:79" ht="7.5" customHeight="1">
      <c r="A21" s="71"/>
      <c r="B21" s="45"/>
      <c r="C21" s="45"/>
      <c r="D21" s="71"/>
      <c r="E21" s="71"/>
      <c r="F21" s="71"/>
      <c r="G21" s="71"/>
      <c r="H21" s="71"/>
      <c r="I21" s="71"/>
      <c r="J21" s="71"/>
      <c r="K21" s="71"/>
      <c r="L21" s="71"/>
      <c r="M21" s="640"/>
      <c r="N21" s="646"/>
      <c r="O21" s="646"/>
      <c r="P21" s="646"/>
      <c r="Q21" s="646"/>
      <c r="R21" s="646"/>
      <c r="S21" s="646"/>
      <c r="T21" s="646"/>
      <c r="U21" s="646"/>
      <c r="V21" s="646"/>
      <c r="W21" s="646"/>
      <c r="X21" s="630"/>
      <c r="Y21" s="630"/>
      <c r="AJ21" s="631"/>
    </row>
    <row r="22" spans="1:79" ht="15.5">
      <c r="A22" s="71"/>
      <c r="B22" s="45"/>
      <c r="C22" s="72" t="s">
        <v>11</v>
      </c>
      <c r="D22" s="71"/>
      <c r="E22" s="641">
        <v>6530</v>
      </c>
      <c r="F22" s="641">
        <v>6820</v>
      </c>
      <c r="G22" s="641">
        <v>6920</v>
      </c>
      <c r="H22" s="641">
        <v>6600</v>
      </c>
      <c r="I22" s="641">
        <v>6680</v>
      </c>
      <c r="J22" s="641">
        <v>7060</v>
      </c>
      <c r="K22" s="641">
        <v>6840</v>
      </c>
      <c r="L22" s="641">
        <v>6850</v>
      </c>
      <c r="M22" s="641">
        <v>5890</v>
      </c>
      <c r="N22" s="657">
        <v>6090</v>
      </c>
      <c r="O22" s="657">
        <v>6100</v>
      </c>
      <c r="P22" s="657">
        <v>5860</v>
      </c>
      <c r="Q22" s="657">
        <v>6190</v>
      </c>
      <c r="R22" s="657">
        <v>4730</v>
      </c>
      <c r="S22" s="657">
        <v>4850</v>
      </c>
      <c r="T22" s="657">
        <v>4810</v>
      </c>
      <c r="U22" s="657">
        <v>4670</v>
      </c>
      <c r="V22" s="657">
        <v>4720</v>
      </c>
      <c r="W22" s="657">
        <v>4820</v>
      </c>
      <c r="X22" s="657">
        <v>4720</v>
      </c>
      <c r="Y22" s="657">
        <v>4890</v>
      </c>
      <c r="AJ22" s="631"/>
    </row>
    <row r="23" spans="1:79" ht="15.5">
      <c r="A23" s="71"/>
      <c r="B23" s="45"/>
      <c r="C23" s="45"/>
      <c r="D23" s="45"/>
      <c r="E23" s="45"/>
      <c r="F23" s="45"/>
      <c r="G23" s="45"/>
      <c r="H23" s="45"/>
      <c r="I23" s="45"/>
      <c r="J23" s="45"/>
      <c r="K23" s="45"/>
      <c r="L23" s="45"/>
      <c r="M23" s="642"/>
      <c r="N23" s="648"/>
      <c r="O23" s="648"/>
      <c r="P23" s="648"/>
      <c r="Q23" s="648"/>
      <c r="R23" s="648"/>
      <c r="S23" s="648"/>
      <c r="T23" s="648"/>
      <c r="U23" s="648"/>
      <c r="V23" s="648"/>
      <c r="W23" s="648"/>
      <c r="X23" s="797"/>
      <c r="Y23" s="643"/>
      <c r="Z23" s="643"/>
      <c r="AA23" s="643"/>
      <c r="AB23" s="643"/>
      <c r="AC23" s="643"/>
      <c r="AD23" s="643"/>
      <c r="AE23" s="643"/>
      <c r="AF23" s="643"/>
      <c r="AG23" s="643"/>
      <c r="AH23" s="643"/>
      <c r="AI23" s="643"/>
      <c r="AJ23" s="631"/>
    </row>
    <row r="24" spans="1:79" ht="17.5">
      <c r="A24" s="71"/>
      <c r="B24" s="177" t="s">
        <v>958</v>
      </c>
      <c r="C24" s="177"/>
      <c r="D24" s="45"/>
      <c r="H24" s="45"/>
      <c r="I24" s="45"/>
      <c r="J24" s="45"/>
      <c r="K24" s="45"/>
      <c r="L24" s="45"/>
      <c r="M24" s="642"/>
      <c r="N24" s="648"/>
      <c r="O24" s="648"/>
      <c r="P24" s="648"/>
      <c r="Q24" s="648"/>
      <c r="R24" s="648"/>
      <c r="S24" s="648"/>
      <c r="T24" s="648"/>
      <c r="U24" s="648"/>
      <c r="V24" s="648"/>
      <c r="W24" s="648"/>
      <c r="X24" s="797"/>
      <c r="AJ24" s="631"/>
    </row>
    <row r="25" spans="1:79" ht="15.5">
      <c r="A25" s="71"/>
      <c r="B25" s="45"/>
      <c r="C25" s="45" t="s">
        <v>34</v>
      </c>
      <c r="D25" s="71"/>
      <c r="E25" s="315">
        <v>13.7</v>
      </c>
      <c r="F25" s="315">
        <v>13.7</v>
      </c>
      <c r="G25" s="315">
        <v>13.1</v>
      </c>
      <c r="H25" s="640">
        <v>13.2</v>
      </c>
      <c r="I25" s="315">
        <v>12.6</v>
      </c>
      <c r="J25" s="315">
        <v>12.7</v>
      </c>
      <c r="K25" s="315">
        <v>12.7</v>
      </c>
      <c r="L25" s="315">
        <v>13.8</v>
      </c>
      <c r="M25" s="640">
        <v>11.9</v>
      </c>
      <c r="N25" s="646">
        <v>12.5</v>
      </c>
      <c r="O25" s="646">
        <v>12.3</v>
      </c>
      <c r="P25" s="646">
        <v>13.4</v>
      </c>
      <c r="Q25" s="646">
        <v>12.9</v>
      </c>
      <c r="R25" s="646">
        <v>13.6</v>
      </c>
      <c r="S25" s="646">
        <v>12.9</v>
      </c>
      <c r="T25" s="646">
        <v>12.9</v>
      </c>
      <c r="U25" s="646">
        <v>13.6</v>
      </c>
      <c r="V25" s="646">
        <v>12.3</v>
      </c>
      <c r="W25" s="646">
        <v>12</v>
      </c>
      <c r="X25" s="646">
        <v>11.8</v>
      </c>
      <c r="Y25" s="646">
        <v>12</v>
      </c>
      <c r="AJ25" s="631"/>
      <c r="AK25" s="631"/>
      <c r="AL25" s="631"/>
      <c r="AM25" s="631"/>
      <c r="AN25" s="631"/>
      <c r="AO25" s="631"/>
      <c r="AP25" s="631"/>
      <c r="AQ25" s="631"/>
      <c r="AR25" s="631"/>
      <c r="AS25" s="631"/>
      <c r="AT25" s="631"/>
    </row>
    <row r="26" spans="1:79" ht="15.5">
      <c r="A26" s="71"/>
      <c r="B26" s="45"/>
      <c r="C26" s="45" t="s">
        <v>225</v>
      </c>
      <c r="D26" s="71"/>
      <c r="E26" s="315">
        <v>66.400000000000006</v>
      </c>
      <c r="F26" s="315">
        <v>67</v>
      </c>
      <c r="G26" s="315">
        <v>68.400000000000006</v>
      </c>
      <c r="H26" s="646">
        <v>67.7</v>
      </c>
      <c r="I26" s="315">
        <v>68.5</v>
      </c>
      <c r="J26" s="315">
        <v>67</v>
      </c>
      <c r="K26" s="315">
        <v>67.400000000000006</v>
      </c>
      <c r="L26" s="315">
        <v>66.8</v>
      </c>
      <c r="M26" s="646">
        <v>68</v>
      </c>
      <c r="N26" s="646">
        <v>66</v>
      </c>
      <c r="O26" s="646">
        <v>67</v>
      </c>
      <c r="P26" s="646">
        <v>67.3</v>
      </c>
      <c r="Q26" s="646">
        <v>66.599999999999994</v>
      </c>
      <c r="R26" s="646">
        <v>67.3</v>
      </c>
      <c r="S26" s="646">
        <v>66.2</v>
      </c>
      <c r="T26" s="646">
        <v>67.7</v>
      </c>
      <c r="U26" s="646">
        <v>65.900000000000006</v>
      </c>
      <c r="V26" s="646">
        <v>67</v>
      </c>
      <c r="W26" s="646">
        <v>67.599999999999994</v>
      </c>
      <c r="X26" s="646">
        <v>67.7</v>
      </c>
      <c r="Y26" s="646">
        <v>68.2</v>
      </c>
      <c r="Z26" s="631"/>
      <c r="AA26" s="631"/>
      <c r="AB26" s="631"/>
      <c r="AC26" s="631"/>
      <c r="AD26" s="631"/>
      <c r="AE26" s="631"/>
      <c r="AF26" s="631"/>
      <c r="AG26" s="631"/>
      <c r="AH26" s="631"/>
      <c r="AJ26" s="631"/>
      <c r="AK26" s="631"/>
      <c r="AL26" s="631"/>
      <c r="AM26" s="631"/>
      <c r="AN26" s="631"/>
      <c r="AO26" s="631"/>
      <c r="AP26" s="631"/>
      <c r="AQ26" s="631"/>
      <c r="AR26" s="631"/>
      <c r="AS26" s="631"/>
      <c r="AT26" s="631"/>
    </row>
    <row r="27" spans="1:79" ht="15.5">
      <c r="A27" s="71"/>
      <c r="B27" s="45"/>
      <c r="C27" s="71"/>
      <c r="D27" s="45" t="s">
        <v>35</v>
      </c>
      <c r="E27" s="419">
        <v>54.6</v>
      </c>
      <c r="F27" s="419">
        <v>56.5</v>
      </c>
      <c r="G27" s="419">
        <v>57.9</v>
      </c>
      <c r="H27" s="640">
        <v>56.6</v>
      </c>
      <c r="I27" s="419">
        <v>59.8</v>
      </c>
      <c r="J27" s="419">
        <v>58.9</v>
      </c>
      <c r="K27" s="419">
        <v>59.8</v>
      </c>
      <c r="L27" s="419">
        <v>59.8</v>
      </c>
      <c r="M27" s="640">
        <v>61.3</v>
      </c>
      <c r="N27" s="646">
        <v>59.9</v>
      </c>
      <c r="O27" s="646">
        <v>60.7</v>
      </c>
      <c r="P27" s="646">
        <v>61</v>
      </c>
      <c r="Q27" s="646">
        <v>59.1</v>
      </c>
      <c r="R27" s="646">
        <v>61.4</v>
      </c>
      <c r="S27" s="646">
        <v>60.6</v>
      </c>
      <c r="T27" s="646">
        <v>61.6</v>
      </c>
      <c r="U27" s="646">
        <v>60.3</v>
      </c>
      <c r="V27" s="646">
        <v>61.7</v>
      </c>
      <c r="W27" s="646">
        <v>62.3</v>
      </c>
      <c r="X27" s="646">
        <v>62.9</v>
      </c>
      <c r="Y27" s="646">
        <v>63.1</v>
      </c>
      <c r="AJ27" s="631"/>
      <c r="AK27" s="631"/>
      <c r="AL27" s="631"/>
      <c r="AM27" s="631"/>
      <c r="AN27" s="631"/>
      <c r="AO27" s="631"/>
      <c r="AP27" s="631"/>
      <c r="AQ27" s="631"/>
      <c r="AR27" s="631"/>
      <c r="AS27" s="631"/>
      <c r="AT27" s="631"/>
    </row>
    <row r="28" spans="1:79" ht="15.5">
      <c r="A28" s="71"/>
      <c r="B28" s="45"/>
      <c r="C28" s="179"/>
      <c r="D28" s="71" t="s">
        <v>36</v>
      </c>
      <c r="E28" s="315">
        <v>11.8</v>
      </c>
      <c r="F28" s="315">
        <v>10.5</v>
      </c>
      <c r="G28" s="315">
        <v>10.4</v>
      </c>
      <c r="H28" s="640">
        <v>11</v>
      </c>
      <c r="I28" s="315">
        <v>8.6999999999999993</v>
      </c>
      <c r="J28" s="315">
        <v>8.1</v>
      </c>
      <c r="K28" s="315">
        <v>7.5</v>
      </c>
      <c r="L28" s="315">
        <v>7</v>
      </c>
      <c r="M28" s="640">
        <v>6.7</v>
      </c>
      <c r="N28" s="646">
        <v>6.1</v>
      </c>
      <c r="O28" s="646">
        <v>6.4</v>
      </c>
      <c r="P28" s="646">
        <v>6.3</v>
      </c>
      <c r="Q28" s="646">
        <v>7.5</v>
      </c>
      <c r="R28" s="646">
        <v>6</v>
      </c>
      <c r="S28" s="646">
        <v>5.6</v>
      </c>
      <c r="T28" s="646">
        <v>6</v>
      </c>
      <c r="U28" s="646">
        <v>5.6</v>
      </c>
      <c r="V28" s="646">
        <v>5.3</v>
      </c>
      <c r="W28" s="646">
        <v>5.4</v>
      </c>
      <c r="X28" s="646">
        <v>4.8</v>
      </c>
      <c r="Y28" s="646">
        <v>5.0999999999999996</v>
      </c>
      <c r="AJ28" s="631"/>
      <c r="AK28" s="631"/>
      <c r="AL28" s="631"/>
      <c r="AM28" s="631"/>
      <c r="AN28" s="631"/>
      <c r="AO28" s="631"/>
      <c r="AP28" s="631"/>
      <c r="AQ28" s="631"/>
      <c r="AR28" s="631"/>
      <c r="AS28" s="631"/>
      <c r="AT28" s="631"/>
    </row>
    <row r="29" spans="1:79" ht="15.5">
      <c r="A29" s="71"/>
      <c r="B29" s="45"/>
      <c r="C29" s="179" t="s">
        <v>74</v>
      </c>
      <c r="D29" s="71"/>
      <c r="E29" s="315">
        <v>1.7</v>
      </c>
      <c r="F29" s="315">
        <v>1.7</v>
      </c>
      <c r="G29" s="315">
        <v>1.7</v>
      </c>
      <c r="H29" s="646">
        <v>1.6</v>
      </c>
      <c r="I29" s="315">
        <v>1.8</v>
      </c>
      <c r="J29" s="315">
        <v>1.9</v>
      </c>
      <c r="K29" s="315">
        <v>1.6</v>
      </c>
      <c r="L29" s="315">
        <v>2</v>
      </c>
      <c r="M29" s="646">
        <v>1.7</v>
      </c>
      <c r="N29" s="646">
        <v>2.2999999999999998</v>
      </c>
      <c r="O29" s="646">
        <v>2.4</v>
      </c>
      <c r="P29" s="646">
        <v>2.2999999999999998</v>
      </c>
      <c r="Q29" s="646">
        <v>2</v>
      </c>
      <c r="R29" s="646">
        <v>2</v>
      </c>
      <c r="S29" s="646">
        <v>2.5</v>
      </c>
      <c r="T29" s="646">
        <v>2.6</v>
      </c>
      <c r="U29" s="646">
        <v>2.2000000000000002</v>
      </c>
      <c r="V29" s="646">
        <v>2.6</v>
      </c>
      <c r="W29" s="646">
        <v>3</v>
      </c>
      <c r="X29" s="646">
        <v>2.8</v>
      </c>
      <c r="Y29" s="646">
        <v>2.7</v>
      </c>
      <c r="AJ29" s="631"/>
      <c r="AK29" s="631"/>
      <c r="AL29" s="631"/>
      <c r="AM29" s="631"/>
      <c r="AN29" s="631"/>
      <c r="AO29" s="631"/>
      <c r="AP29" s="631"/>
      <c r="AQ29" s="631"/>
      <c r="AR29" s="631"/>
      <c r="AS29" s="631"/>
      <c r="AT29" s="631"/>
    </row>
    <row r="30" spans="1:79" ht="15.5">
      <c r="A30" s="71"/>
      <c r="B30" s="45"/>
      <c r="C30" s="179" t="s">
        <v>121</v>
      </c>
      <c r="D30" s="71"/>
      <c r="E30" s="315">
        <v>12.1</v>
      </c>
      <c r="F30" s="315">
        <v>12.5</v>
      </c>
      <c r="G30" s="315">
        <v>12.2</v>
      </c>
      <c r="H30" s="640">
        <v>12.2</v>
      </c>
      <c r="I30" s="315">
        <v>11.6</v>
      </c>
      <c r="J30" s="315">
        <v>12.7</v>
      </c>
      <c r="K30" s="315">
        <v>12.1</v>
      </c>
      <c r="L30" s="315">
        <v>11.8</v>
      </c>
      <c r="M30" s="640">
        <v>12.7</v>
      </c>
      <c r="N30" s="646">
        <v>12.1</v>
      </c>
      <c r="O30" s="646">
        <v>12.1</v>
      </c>
      <c r="P30" s="646">
        <v>10.8</v>
      </c>
      <c r="Q30" s="646">
        <v>12</v>
      </c>
      <c r="R30" s="646">
        <v>10.1</v>
      </c>
      <c r="S30" s="646">
        <v>11.3</v>
      </c>
      <c r="T30" s="646">
        <v>10.1</v>
      </c>
      <c r="U30" s="646">
        <v>11.2</v>
      </c>
      <c r="V30" s="646">
        <v>10.4</v>
      </c>
      <c r="W30" s="646">
        <v>9.8000000000000007</v>
      </c>
      <c r="X30" s="646">
        <v>10.1</v>
      </c>
      <c r="Y30" s="646">
        <v>9.6</v>
      </c>
      <c r="AJ30" s="631"/>
      <c r="AK30" s="631"/>
      <c r="AL30" s="631"/>
      <c r="AM30" s="631"/>
      <c r="AN30" s="631"/>
      <c r="AO30" s="631"/>
      <c r="AP30" s="631"/>
      <c r="AQ30" s="631"/>
      <c r="AR30" s="631"/>
      <c r="AS30" s="631"/>
      <c r="AT30" s="631"/>
      <c r="BL30" s="645"/>
      <c r="BM30" s="645"/>
      <c r="BN30" s="645"/>
      <c r="BO30" s="645"/>
      <c r="BP30" s="645"/>
      <c r="BQ30" s="645"/>
      <c r="BR30" s="645"/>
      <c r="BS30" s="645"/>
      <c r="BT30" s="645"/>
      <c r="BU30" s="645"/>
      <c r="BV30" s="645"/>
      <c r="BW30" s="645"/>
      <c r="BX30" s="645"/>
      <c r="BY30" s="645"/>
      <c r="BZ30" s="645"/>
      <c r="CA30" s="645"/>
    </row>
    <row r="31" spans="1:79" ht="15.5">
      <c r="A31" s="71"/>
      <c r="B31" s="45"/>
      <c r="C31" s="179" t="s">
        <v>223</v>
      </c>
      <c r="D31" s="71"/>
      <c r="E31" s="315">
        <v>3</v>
      </c>
      <c r="F31" s="315">
        <v>2.2999999999999998</v>
      </c>
      <c r="G31" s="315">
        <v>2.2999999999999998</v>
      </c>
      <c r="H31" s="646">
        <v>3.1</v>
      </c>
      <c r="I31" s="315">
        <v>2.9</v>
      </c>
      <c r="J31" s="315">
        <v>3.5</v>
      </c>
      <c r="K31" s="315">
        <v>3.9</v>
      </c>
      <c r="L31" s="315">
        <v>3.6</v>
      </c>
      <c r="M31" s="646">
        <v>3.5</v>
      </c>
      <c r="N31" s="646">
        <v>4.3</v>
      </c>
      <c r="O31" s="646">
        <v>3.9</v>
      </c>
      <c r="P31" s="646">
        <v>3.6</v>
      </c>
      <c r="Q31" s="646">
        <v>3.9</v>
      </c>
      <c r="R31" s="646">
        <v>4.3</v>
      </c>
      <c r="S31" s="646">
        <v>4</v>
      </c>
      <c r="T31" s="646">
        <v>4.2</v>
      </c>
      <c r="U31" s="646">
        <v>4.4000000000000004</v>
      </c>
      <c r="V31" s="646">
        <v>5.2</v>
      </c>
      <c r="W31" s="646">
        <v>5.2</v>
      </c>
      <c r="X31" s="646">
        <v>5.5</v>
      </c>
      <c r="Y31" s="646">
        <v>5.4</v>
      </c>
      <c r="AJ31" s="631"/>
      <c r="AK31" s="631"/>
      <c r="AL31" s="631"/>
      <c r="AM31" s="631"/>
      <c r="AN31" s="631"/>
      <c r="AO31" s="631"/>
      <c r="AP31" s="631"/>
      <c r="AQ31" s="631"/>
      <c r="AR31" s="631"/>
      <c r="AS31" s="631"/>
      <c r="AT31" s="631"/>
      <c r="BL31" s="645"/>
      <c r="BM31" s="645"/>
      <c r="BN31" s="645"/>
      <c r="BO31" s="645"/>
      <c r="BP31" s="645"/>
      <c r="BQ31" s="645"/>
      <c r="BR31" s="645"/>
      <c r="BS31" s="645"/>
      <c r="BT31" s="645"/>
      <c r="BU31" s="645"/>
      <c r="BV31" s="645"/>
      <c r="BW31" s="645"/>
      <c r="BX31" s="645"/>
      <c r="BY31" s="645"/>
      <c r="BZ31" s="645"/>
      <c r="CA31" s="645"/>
    </row>
    <row r="32" spans="1:79" ht="15.75" customHeight="1">
      <c r="A32" s="71"/>
      <c r="B32" s="45"/>
      <c r="C32" s="179" t="s">
        <v>37</v>
      </c>
      <c r="D32" s="71"/>
      <c r="E32" s="315">
        <v>3</v>
      </c>
      <c r="F32" s="315">
        <v>2.8</v>
      </c>
      <c r="G32" s="315">
        <v>2.4</v>
      </c>
      <c r="H32" s="646">
        <v>2.2999999999999998</v>
      </c>
      <c r="I32" s="315">
        <v>2.6</v>
      </c>
      <c r="J32" s="315">
        <v>2.2999999999999998</v>
      </c>
      <c r="K32" s="315">
        <v>2.2999999999999998</v>
      </c>
      <c r="L32" s="315">
        <v>2</v>
      </c>
      <c r="M32" s="646">
        <v>2.2999999999999998</v>
      </c>
      <c r="N32" s="646">
        <v>2.7</v>
      </c>
      <c r="O32" s="646">
        <v>2.2999999999999998</v>
      </c>
      <c r="P32" s="646">
        <v>2.7</v>
      </c>
      <c r="Q32" s="646">
        <v>2.6</v>
      </c>
      <c r="R32" s="646">
        <v>2.6</v>
      </c>
      <c r="S32" s="646">
        <v>3.1</v>
      </c>
      <c r="T32" s="646">
        <v>2.5</v>
      </c>
      <c r="U32" s="646">
        <v>2.7</v>
      </c>
      <c r="V32" s="646">
        <v>2.4</v>
      </c>
      <c r="W32" s="646">
        <v>2.4</v>
      </c>
      <c r="X32" s="646">
        <v>2.2000000000000002</v>
      </c>
      <c r="Y32" s="646">
        <v>2.1</v>
      </c>
      <c r="AJ32" s="631"/>
      <c r="AK32" s="631"/>
      <c r="AL32" s="631"/>
      <c r="AM32" s="631"/>
      <c r="AN32" s="631"/>
      <c r="AO32" s="631"/>
      <c r="AP32" s="631"/>
      <c r="AQ32" s="631"/>
      <c r="AR32" s="631"/>
      <c r="AS32" s="631"/>
      <c r="AT32" s="631"/>
      <c r="BL32" s="647"/>
      <c r="BM32" s="647"/>
      <c r="BN32" s="647"/>
      <c r="BO32" s="647"/>
      <c r="BP32" s="647"/>
      <c r="BQ32" s="647"/>
      <c r="BR32" s="647"/>
      <c r="BS32" s="647"/>
      <c r="BT32" s="647"/>
      <c r="BU32" s="647"/>
      <c r="BV32" s="647"/>
      <c r="BW32" s="647"/>
      <c r="BX32" s="647"/>
      <c r="BY32" s="647"/>
      <c r="BZ32" s="647"/>
      <c r="CA32" s="647"/>
    </row>
    <row r="33" spans="1:79" ht="6" customHeight="1">
      <c r="A33" s="71"/>
      <c r="B33" s="45"/>
      <c r="C33" s="45"/>
      <c r="D33" s="71"/>
      <c r="H33" s="71"/>
      <c r="I33" s="71"/>
      <c r="J33" s="71"/>
      <c r="K33" s="71"/>
      <c r="L33" s="71"/>
      <c r="M33" s="642"/>
      <c r="N33" s="648"/>
      <c r="O33" s="648"/>
      <c r="P33" s="648"/>
      <c r="Q33" s="648"/>
      <c r="R33" s="648"/>
      <c r="S33" s="648"/>
      <c r="T33" s="648"/>
      <c r="U33" s="648"/>
      <c r="V33" s="648"/>
      <c r="W33" s="648"/>
      <c r="X33" s="648"/>
      <c r="AJ33" s="631"/>
      <c r="AK33" s="631"/>
      <c r="AL33" s="631"/>
      <c r="AM33" s="631"/>
      <c r="AN33" s="631"/>
      <c r="AO33" s="631"/>
      <c r="AP33" s="631"/>
      <c r="AQ33" s="631"/>
      <c r="AR33" s="631"/>
      <c r="AS33" s="631"/>
      <c r="AT33" s="631"/>
      <c r="BL33" s="647"/>
      <c r="BM33" s="649"/>
      <c r="BN33" s="649"/>
      <c r="BO33" s="649"/>
      <c r="BP33" s="649"/>
      <c r="BQ33" s="649"/>
      <c r="BR33" s="649"/>
      <c r="BS33" s="649"/>
      <c r="BT33" s="649"/>
      <c r="BU33" s="649"/>
      <c r="BV33" s="649"/>
      <c r="BW33" s="649"/>
      <c r="BX33" s="649"/>
      <c r="BY33" s="649"/>
      <c r="BZ33" s="649"/>
      <c r="CA33" s="649"/>
    </row>
    <row r="34" spans="1:79" ht="15.5">
      <c r="A34" s="71"/>
      <c r="B34" s="45"/>
      <c r="C34" s="72" t="s">
        <v>11</v>
      </c>
      <c r="D34" s="71"/>
      <c r="E34" s="637">
        <v>6020</v>
      </c>
      <c r="F34" s="637">
        <v>6250</v>
      </c>
      <c r="G34" s="637">
        <v>6280</v>
      </c>
      <c r="H34" s="637">
        <v>5970</v>
      </c>
      <c r="I34" s="637">
        <v>6030</v>
      </c>
      <c r="J34" s="641">
        <v>6360</v>
      </c>
      <c r="K34" s="641">
        <v>6040</v>
      </c>
      <c r="L34" s="641">
        <v>6070</v>
      </c>
      <c r="M34" s="641">
        <v>5180</v>
      </c>
      <c r="N34" s="657">
        <v>5440</v>
      </c>
      <c r="O34" s="657">
        <v>5370</v>
      </c>
      <c r="P34" s="657">
        <v>5220</v>
      </c>
      <c r="Q34" s="657">
        <v>5510</v>
      </c>
      <c r="R34" s="657">
        <v>4100</v>
      </c>
      <c r="S34" s="657">
        <v>4160</v>
      </c>
      <c r="T34" s="657">
        <v>4130</v>
      </c>
      <c r="U34" s="657">
        <v>3950</v>
      </c>
      <c r="V34" s="657">
        <v>3970</v>
      </c>
      <c r="W34" s="657">
        <v>4070</v>
      </c>
      <c r="X34" s="657">
        <v>3910</v>
      </c>
      <c r="Y34" s="657">
        <v>4050</v>
      </c>
      <c r="BL34" s="650"/>
      <c r="BM34" s="627"/>
      <c r="BN34" s="627"/>
      <c r="BO34" s="627"/>
      <c r="BP34" s="627"/>
      <c r="BQ34" s="627"/>
      <c r="BR34" s="627"/>
      <c r="BS34" s="627"/>
      <c r="BT34" s="627"/>
      <c r="BU34" s="627"/>
      <c r="BV34" s="627"/>
      <c r="BW34" s="627"/>
      <c r="BX34" s="627"/>
      <c r="BY34" s="627"/>
      <c r="BZ34" s="627"/>
      <c r="CA34" s="627"/>
    </row>
    <row r="35" spans="1:79" ht="12.65" customHeight="1">
      <c r="A35" s="71"/>
      <c r="B35" s="45"/>
      <c r="C35" s="45"/>
      <c r="D35" s="45"/>
      <c r="E35" s="45"/>
      <c r="F35" s="45"/>
      <c r="G35" s="45"/>
      <c r="H35" s="45"/>
      <c r="I35" s="45"/>
      <c r="J35" s="45"/>
      <c r="K35" s="45"/>
      <c r="L35" s="45"/>
      <c r="M35" s="642"/>
      <c r="N35" s="648"/>
      <c r="O35" s="648"/>
      <c r="P35" s="648"/>
      <c r="Q35" s="648"/>
      <c r="R35" s="648"/>
      <c r="S35" s="648"/>
      <c r="T35" s="648"/>
      <c r="U35" s="648"/>
      <c r="V35" s="648"/>
      <c r="W35" s="648"/>
      <c r="X35" s="797"/>
      <c r="BL35" s="650"/>
      <c r="BM35" s="651"/>
      <c r="BN35" s="651"/>
      <c r="BO35" s="651"/>
      <c r="BP35" s="651"/>
      <c r="BQ35" s="651"/>
      <c r="BR35" s="651"/>
      <c r="BS35" s="651"/>
      <c r="BT35" s="651"/>
      <c r="BU35" s="651"/>
      <c r="BV35" s="651"/>
      <c r="BW35" s="651"/>
      <c r="BX35" s="651"/>
      <c r="BY35" s="651"/>
      <c r="BZ35" s="651"/>
      <c r="CA35" s="651"/>
    </row>
    <row r="36" spans="1:79" ht="17.5">
      <c r="A36" s="71"/>
      <c r="B36" s="45"/>
      <c r="C36" s="177" t="s">
        <v>957</v>
      </c>
      <c r="D36" s="180"/>
      <c r="E36" s="420">
        <v>30.6</v>
      </c>
      <c r="F36" s="420">
        <v>30.2</v>
      </c>
      <c r="G36" s="420">
        <v>29.2</v>
      </c>
      <c r="H36" s="420">
        <v>30</v>
      </c>
      <c r="I36" s="420">
        <v>28.9</v>
      </c>
      <c r="J36" s="420">
        <v>30.7</v>
      </c>
      <c r="K36" s="420">
        <v>30.4</v>
      </c>
      <c r="L36" s="420">
        <v>31.2</v>
      </c>
      <c r="M36" s="646">
        <v>29.7</v>
      </c>
      <c r="N36" s="646">
        <v>31.2</v>
      </c>
      <c r="O36" s="646">
        <v>30.7</v>
      </c>
      <c r="P36" s="646">
        <v>30.1</v>
      </c>
      <c r="Q36" s="646">
        <v>30.8</v>
      </c>
      <c r="R36" s="646">
        <v>30.1</v>
      </c>
      <c r="S36" s="646">
        <v>30.7</v>
      </c>
      <c r="T36" s="646">
        <v>29.9</v>
      </c>
      <c r="U36" s="646">
        <v>31.4</v>
      </c>
      <c r="V36" s="646">
        <v>30.7</v>
      </c>
      <c r="W36" s="646">
        <v>30.1</v>
      </c>
      <c r="X36" s="652">
        <v>30.3</v>
      </c>
      <c r="Y36" s="652">
        <v>29.8</v>
      </c>
      <c r="Z36" s="651"/>
      <c r="AA36" s="651"/>
      <c r="AB36" s="651"/>
      <c r="AC36" s="651"/>
      <c r="AD36" s="651"/>
      <c r="AE36" s="651"/>
      <c r="AF36" s="651"/>
      <c r="AG36" s="651"/>
      <c r="AH36" s="651"/>
      <c r="AI36" s="651"/>
      <c r="AJ36" s="651"/>
      <c r="AK36" s="651"/>
      <c r="AM36" s="631"/>
      <c r="AN36" s="631"/>
      <c r="AO36" s="631"/>
      <c r="AP36" s="631"/>
      <c r="AQ36" s="631"/>
      <c r="AR36" s="631"/>
      <c r="AS36" s="631"/>
      <c r="AT36" s="631"/>
      <c r="AU36" s="631"/>
      <c r="AV36" s="631"/>
      <c r="AW36" s="631"/>
      <c r="AX36" s="631"/>
      <c r="BJ36" s="650"/>
      <c r="BK36" s="653"/>
      <c r="BL36" s="653"/>
      <c r="BM36" s="653"/>
      <c r="BN36" s="653"/>
      <c r="BO36" s="653"/>
      <c r="BP36" s="653"/>
      <c r="BQ36" s="653"/>
      <c r="BR36" s="653"/>
      <c r="BS36" s="653"/>
      <c r="BT36" s="653"/>
      <c r="BU36" s="653"/>
      <c r="BV36" s="653"/>
      <c r="BW36" s="653"/>
      <c r="BX36" s="653"/>
      <c r="BY36" s="653"/>
    </row>
    <row r="37" spans="1:79" ht="12.75" customHeight="1">
      <c r="A37" s="71"/>
      <c r="B37" s="45"/>
      <c r="C37" s="45"/>
      <c r="D37" s="180"/>
      <c r="E37" s="420"/>
      <c r="F37" s="420"/>
      <c r="G37" s="420"/>
      <c r="H37" s="420"/>
      <c r="I37" s="420"/>
      <c r="J37" s="420"/>
      <c r="K37" s="420"/>
      <c r="L37" s="420"/>
      <c r="M37" s="644"/>
      <c r="N37" s="644"/>
      <c r="O37" s="644"/>
      <c r="P37" s="644"/>
      <c r="Q37" s="644"/>
      <c r="R37" s="644"/>
      <c r="S37" s="644"/>
      <c r="T37" s="644"/>
      <c r="U37" s="644"/>
      <c r="V37" s="644"/>
      <c r="W37" s="644"/>
      <c r="X37" s="633"/>
      <c r="AO37" s="631"/>
      <c r="BL37" s="650"/>
      <c r="BM37" s="653"/>
      <c r="BN37" s="653"/>
      <c r="BO37" s="653"/>
      <c r="BP37" s="653"/>
      <c r="BQ37" s="653"/>
      <c r="BR37" s="653"/>
      <c r="BS37" s="653"/>
      <c r="BT37" s="653"/>
      <c r="BU37" s="653"/>
      <c r="BV37" s="653"/>
      <c r="BW37" s="653"/>
      <c r="BX37" s="653"/>
      <c r="BY37" s="653"/>
      <c r="BZ37" s="653"/>
      <c r="CA37" s="653"/>
    </row>
    <row r="38" spans="1:79" ht="15" customHeight="1">
      <c r="A38" s="71"/>
      <c r="B38" s="177" t="s">
        <v>799</v>
      </c>
      <c r="C38" s="783"/>
      <c r="D38" s="642"/>
      <c r="E38" s="784" t="s">
        <v>20</v>
      </c>
      <c r="F38" s="784" t="s">
        <v>20</v>
      </c>
      <c r="G38" s="784" t="s">
        <v>20</v>
      </c>
      <c r="H38" s="784" t="s">
        <v>20</v>
      </c>
      <c r="I38" s="784" t="s">
        <v>20</v>
      </c>
      <c r="J38" s="784" t="s">
        <v>20</v>
      </c>
      <c r="K38" s="784" t="s">
        <v>20</v>
      </c>
      <c r="L38" s="784" t="s">
        <v>20</v>
      </c>
      <c r="M38" s="784" t="s">
        <v>20</v>
      </c>
      <c r="N38" s="784" t="s">
        <v>20</v>
      </c>
      <c r="O38" s="784" t="s">
        <v>20</v>
      </c>
      <c r="P38" s="784" t="s">
        <v>20</v>
      </c>
      <c r="Q38" s="784" t="s">
        <v>20</v>
      </c>
      <c r="R38" s="362">
        <v>48.5</v>
      </c>
      <c r="S38" s="362">
        <v>47.3</v>
      </c>
      <c r="T38" s="362">
        <v>51.3</v>
      </c>
      <c r="U38" s="362">
        <v>45.1</v>
      </c>
      <c r="V38" s="362">
        <v>47.8</v>
      </c>
      <c r="W38" s="362">
        <v>45.3</v>
      </c>
      <c r="X38" s="362">
        <v>43</v>
      </c>
      <c r="Y38" s="362">
        <v>47.6</v>
      </c>
      <c r="AO38" s="631"/>
      <c r="BL38" s="650"/>
      <c r="BM38" s="653"/>
      <c r="BN38" s="653"/>
      <c r="BO38" s="653"/>
      <c r="BP38" s="653"/>
      <c r="BQ38" s="653"/>
      <c r="BR38" s="653"/>
      <c r="BS38" s="653"/>
      <c r="BT38" s="653"/>
      <c r="BU38" s="653"/>
      <c r="BV38" s="653"/>
      <c r="BW38" s="653"/>
      <c r="BX38" s="653"/>
      <c r="BY38" s="653"/>
      <c r="BZ38" s="653"/>
      <c r="CA38" s="653"/>
    </row>
    <row r="39" spans="1:79" ht="9" customHeight="1">
      <c r="A39" s="71"/>
      <c r="B39" s="45"/>
      <c r="C39" s="45"/>
      <c r="D39" s="180"/>
      <c r="E39" s="420"/>
      <c r="F39" s="420"/>
      <c r="G39" s="420"/>
      <c r="H39" s="420"/>
      <c r="I39" s="420"/>
      <c r="J39" s="420"/>
      <c r="K39" s="420"/>
      <c r="L39" s="420"/>
      <c r="M39" s="644"/>
      <c r="N39" s="644"/>
      <c r="O39" s="644"/>
      <c r="P39" s="644"/>
      <c r="Q39" s="644"/>
      <c r="R39" s="644"/>
      <c r="S39" s="644"/>
      <c r="T39" s="644"/>
      <c r="U39" s="644"/>
      <c r="V39" s="644"/>
      <c r="W39" s="644"/>
      <c r="X39" s="644"/>
      <c r="AO39" s="631"/>
      <c r="BL39" s="650"/>
      <c r="BM39" s="653"/>
      <c r="BN39" s="653"/>
      <c r="BO39" s="653"/>
      <c r="BP39" s="653"/>
      <c r="BQ39" s="653"/>
      <c r="BR39" s="653"/>
      <c r="BS39" s="653"/>
      <c r="BT39" s="653"/>
      <c r="BU39" s="653"/>
      <c r="BV39" s="653"/>
      <c r="BW39" s="653"/>
      <c r="BX39" s="653"/>
      <c r="BY39" s="653"/>
      <c r="BZ39" s="653"/>
      <c r="CA39" s="653"/>
    </row>
    <row r="40" spans="1:79" ht="17.25" customHeight="1">
      <c r="A40" s="71"/>
      <c r="B40" s="177" t="s">
        <v>800</v>
      </c>
      <c r="C40" s="783"/>
      <c r="D40" s="642"/>
      <c r="E40" s="784" t="s">
        <v>20</v>
      </c>
      <c r="F40" s="784" t="s">
        <v>20</v>
      </c>
      <c r="G40" s="784" t="s">
        <v>20</v>
      </c>
      <c r="H40" s="784" t="s">
        <v>20</v>
      </c>
      <c r="I40" s="784" t="s">
        <v>20</v>
      </c>
      <c r="J40" s="784" t="s">
        <v>20</v>
      </c>
      <c r="K40" s="784" t="s">
        <v>20</v>
      </c>
      <c r="L40" s="784" t="s">
        <v>20</v>
      </c>
      <c r="M40" s="784" t="s">
        <v>20</v>
      </c>
      <c r="N40" s="784" t="s">
        <v>20</v>
      </c>
      <c r="O40" s="784" t="s">
        <v>20</v>
      </c>
      <c r="P40" s="784" t="s">
        <v>20</v>
      </c>
      <c r="Q40" s="784" t="s">
        <v>20</v>
      </c>
      <c r="R40" s="362">
        <v>1.5</v>
      </c>
      <c r="S40" s="362">
        <v>1.2</v>
      </c>
      <c r="T40" s="362">
        <v>1.8</v>
      </c>
      <c r="U40" s="362">
        <v>1.5</v>
      </c>
      <c r="V40" s="362">
        <v>1.6</v>
      </c>
      <c r="W40" s="362">
        <v>1.8</v>
      </c>
      <c r="X40" s="362">
        <v>1.8</v>
      </c>
      <c r="Y40" s="362">
        <v>1.7</v>
      </c>
      <c r="AO40" s="631"/>
      <c r="BL40" s="650"/>
      <c r="BM40" s="653"/>
      <c r="BN40" s="653"/>
      <c r="BO40" s="653"/>
      <c r="BP40" s="653"/>
      <c r="BQ40" s="653"/>
      <c r="BR40" s="653"/>
      <c r="BS40" s="653"/>
      <c r="BT40" s="653"/>
      <c r="BU40" s="653"/>
      <c r="BV40" s="653"/>
      <c r="BW40" s="653"/>
      <c r="BX40" s="653"/>
      <c r="BY40" s="653"/>
      <c r="BZ40" s="653"/>
      <c r="CA40" s="653"/>
    </row>
    <row r="41" spans="1:79" ht="9" customHeight="1">
      <c r="A41" s="71"/>
      <c r="B41" s="45"/>
      <c r="C41" s="45"/>
      <c r="D41" s="180"/>
      <c r="E41" s="420"/>
      <c r="F41" s="420"/>
      <c r="G41" s="420"/>
      <c r="H41" s="420"/>
      <c r="I41" s="420"/>
      <c r="J41" s="420"/>
      <c r="K41" s="420"/>
      <c r="L41" s="420"/>
      <c r="M41" s="644"/>
      <c r="N41" s="644"/>
      <c r="O41" s="644"/>
      <c r="P41" s="644"/>
      <c r="Q41" s="644"/>
      <c r="R41" s="644"/>
      <c r="S41" s="644"/>
      <c r="T41" s="644"/>
      <c r="U41" s="644"/>
      <c r="V41" s="644"/>
      <c r="W41" s="644"/>
      <c r="X41" s="633"/>
      <c r="AO41" s="631"/>
      <c r="BL41" s="650"/>
      <c r="BM41" s="653"/>
      <c r="BN41" s="653"/>
      <c r="BO41" s="653"/>
      <c r="BP41" s="653"/>
      <c r="BQ41" s="653"/>
      <c r="BR41" s="653"/>
      <c r="BS41" s="653"/>
      <c r="BT41" s="653"/>
      <c r="BU41" s="653"/>
      <c r="BV41" s="653"/>
      <c r="BW41" s="653"/>
      <c r="BX41" s="653"/>
      <c r="BY41" s="653"/>
      <c r="BZ41" s="653"/>
      <c r="CA41" s="653"/>
    </row>
    <row r="42" spans="1:79" ht="17.5">
      <c r="A42" s="71"/>
      <c r="B42" s="177" t="s">
        <v>790</v>
      </c>
      <c r="C42" s="177"/>
      <c r="D42" s="45"/>
      <c r="E42" s="419"/>
      <c r="F42" s="419"/>
      <c r="G42" s="419"/>
      <c r="H42" s="419"/>
      <c r="I42" s="419"/>
      <c r="J42" s="419"/>
      <c r="K42" s="419"/>
      <c r="L42" s="419"/>
      <c r="M42" s="644"/>
      <c r="N42" s="644"/>
      <c r="O42" s="644"/>
      <c r="P42" s="644"/>
      <c r="Q42" s="644"/>
      <c r="R42" s="644"/>
      <c r="S42" s="644"/>
      <c r="T42" s="644"/>
      <c r="U42" s="644"/>
      <c r="V42" s="644"/>
      <c r="W42" s="644"/>
      <c r="X42" s="633"/>
      <c r="AO42" s="631"/>
    </row>
    <row r="43" spans="1:79" ht="15.5">
      <c r="A43" s="71"/>
      <c r="B43" s="45"/>
      <c r="C43" s="45" t="s">
        <v>34</v>
      </c>
      <c r="D43" s="45"/>
      <c r="E43" s="421">
        <v>53.9</v>
      </c>
      <c r="F43" s="421">
        <v>53.8</v>
      </c>
      <c r="G43" s="421">
        <v>51.9</v>
      </c>
      <c r="H43" s="421">
        <v>55.5</v>
      </c>
      <c r="I43" s="421">
        <v>52.4</v>
      </c>
      <c r="J43" s="421">
        <v>51.2</v>
      </c>
      <c r="K43" s="421">
        <v>52.5</v>
      </c>
      <c r="L43" s="421">
        <v>51.1</v>
      </c>
      <c r="M43" s="646">
        <v>52.8</v>
      </c>
      <c r="N43" s="646">
        <v>48.8</v>
      </c>
      <c r="O43" s="646">
        <v>50</v>
      </c>
      <c r="P43" s="646">
        <v>49.7</v>
      </c>
      <c r="Q43" s="646">
        <v>50.6</v>
      </c>
      <c r="R43" s="646">
        <v>51.4</v>
      </c>
      <c r="S43" s="646">
        <v>51.7</v>
      </c>
      <c r="T43" s="646">
        <v>51.2</v>
      </c>
      <c r="U43" s="646">
        <v>48.8</v>
      </c>
      <c r="V43" s="646">
        <v>51.8</v>
      </c>
      <c r="W43" s="646">
        <v>51.5</v>
      </c>
      <c r="X43" s="646">
        <v>52.3</v>
      </c>
      <c r="Y43" s="646">
        <v>51.8</v>
      </c>
      <c r="AO43" s="631"/>
      <c r="AP43" s="631"/>
      <c r="AQ43" s="631"/>
      <c r="AR43" s="631"/>
      <c r="AS43" s="631"/>
      <c r="AT43" s="631"/>
      <c r="AU43" s="631"/>
      <c r="AV43" s="631"/>
      <c r="AW43" s="631"/>
      <c r="AX43" s="631"/>
      <c r="AY43" s="631"/>
      <c r="AZ43" s="631"/>
    </row>
    <row r="44" spans="1:79" ht="15.5">
      <c r="A44" s="71"/>
      <c r="B44" s="45"/>
      <c r="C44" s="45" t="s">
        <v>225</v>
      </c>
      <c r="D44" s="45"/>
      <c r="E44" s="421">
        <v>18.3</v>
      </c>
      <c r="F44" s="421">
        <v>19.7</v>
      </c>
      <c r="G44" s="421">
        <v>20.8</v>
      </c>
      <c r="H44" s="421">
        <v>18.899999999999999</v>
      </c>
      <c r="I44" s="421">
        <v>21.7</v>
      </c>
      <c r="J44" s="421">
        <v>21.6</v>
      </c>
      <c r="K44" s="421">
        <v>21</v>
      </c>
      <c r="L44" s="421">
        <v>21.7</v>
      </c>
      <c r="M44" s="646">
        <v>21.9</v>
      </c>
      <c r="N44" s="646">
        <v>23.6</v>
      </c>
      <c r="O44" s="646">
        <v>24.4</v>
      </c>
      <c r="P44" s="646">
        <v>23</v>
      </c>
      <c r="Q44" s="646">
        <v>23.4</v>
      </c>
      <c r="R44" s="646">
        <v>24.1</v>
      </c>
      <c r="S44" s="646">
        <v>24.4</v>
      </c>
      <c r="T44" s="646">
        <v>24.5</v>
      </c>
      <c r="U44" s="646">
        <v>25.8</v>
      </c>
      <c r="V44" s="646">
        <v>25.6</v>
      </c>
      <c r="W44" s="646">
        <v>25.6</v>
      </c>
      <c r="X44" s="646">
        <v>24.2</v>
      </c>
      <c r="Y44" s="646">
        <v>25.1</v>
      </c>
      <c r="AO44" s="631"/>
      <c r="AP44" s="631"/>
      <c r="AQ44" s="631"/>
      <c r="AR44" s="631"/>
      <c r="AS44" s="631"/>
      <c r="AT44" s="631"/>
      <c r="AU44" s="631"/>
      <c r="AV44" s="631"/>
      <c r="AW44" s="631"/>
      <c r="AX44" s="631"/>
      <c r="AY44" s="631"/>
      <c r="AZ44" s="631"/>
    </row>
    <row r="45" spans="1:79" ht="15.5">
      <c r="A45" s="71"/>
      <c r="B45" s="45"/>
      <c r="C45" s="179" t="s">
        <v>74</v>
      </c>
      <c r="D45" s="45"/>
      <c r="E45" s="421">
        <v>0.7</v>
      </c>
      <c r="F45" s="421">
        <v>0.6</v>
      </c>
      <c r="G45" s="421">
        <v>0.6</v>
      </c>
      <c r="H45" s="421">
        <v>0.7</v>
      </c>
      <c r="I45" s="421">
        <v>1.1000000000000001</v>
      </c>
      <c r="J45" s="421">
        <v>1</v>
      </c>
      <c r="K45" s="421">
        <v>0.6</v>
      </c>
      <c r="L45" s="421">
        <v>0.9</v>
      </c>
      <c r="M45" s="646">
        <v>0.8</v>
      </c>
      <c r="N45" s="646">
        <v>1.5</v>
      </c>
      <c r="O45" s="646">
        <v>1</v>
      </c>
      <c r="P45" s="646">
        <v>1.4</v>
      </c>
      <c r="Q45" s="646">
        <v>1.4</v>
      </c>
      <c r="R45" s="646">
        <v>0.8</v>
      </c>
      <c r="S45" s="646">
        <v>1.2</v>
      </c>
      <c r="T45" s="646">
        <v>1.7</v>
      </c>
      <c r="U45" s="646">
        <v>1.2</v>
      </c>
      <c r="V45" s="646">
        <v>1.4</v>
      </c>
      <c r="W45" s="646">
        <v>0.9</v>
      </c>
      <c r="X45" s="646">
        <v>1.9</v>
      </c>
      <c r="Y45" s="646">
        <v>1.9</v>
      </c>
      <c r="AO45" s="631"/>
      <c r="AP45" s="631"/>
      <c r="AQ45" s="631"/>
      <c r="AR45" s="631"/>
      <c r="AS45" s="631"/>
      <c r="AT45" s="631"/>
      <c r="AU45" s="631"/>
      <c r="AV45" s="631"/>
      <c r="AW45" s="631"/>
      <c r="AX45" s="631"/>
      <c r="AY45" s="631"/>
      <c r="AZ45" s="631"/>
    </row>
    <row r="46" spans="1:79" ht="15.5">
      <c r="A46" s="71"/>
      <c r="B46" s="45"/>
      <c r="C46" s="179" t="s">
        <v>224</v>
      </c>
      <c r="D46" s="179"/>
      <c r="E46" s="421">
        <v>24.8</v>
      </c>
      <c r="F46" s="421">
        <v>23.5</v>
      </c>
      <c r="G46" s="421">
        <v>24.5</v>
      </c>
      <c r="H46" s="421">
        <v>22.4</v>
      </c>
      <c r="I46" s="421">
        <v>22.4</v>
      </c>
      <c r="J46" s="421">
        <v>23.6</v>
      </c>
      <c r="K46" s="421">
        <v>23.6</v>
      </c>
      <c r="L46" s="421">
        <v>23.7</v>
      </c>
      <c r="M46" s="640">
        <v>21.9</v>
      </c>
      <c r="N46" s="646">
        <v>23.9</v>
      </c>
      <c r="O46" s="646">
        <v>22</v>
      </c>
      <c r="P46" s="646">
        <v>23.9</v>
      </c>
      <c r="Q46" s="646">
        <v>21.7</v>
      </c>
      <c r="R46" s="646">
        <v>21.1</v>
      </c>
      <c r="S46" s="646">
        <v>19.899999999999999</v>
      </c>
      <c r="T46" s="646">
        <v>20.3</v>
      </c>
      <c r="U46" s="646">
        <v>20.9</v>
      </c>
      <c r="V46" s="646">
        <v>19.2</v>
      </c>
      <c r="W46" s="646">
        <v>19.8</v>
      </c>
      <c r="X46" s="646">
        <v>19</v>
      </c>
      <c r="Y46" s="646">
        <v>19.3</v>
      </c>
      <c r="AO46" s="631"/>
      <c r="AP46" s="631"/>
      <c r="AQ46" s="631"/>
      <c r="AR46" s="631"/>
      <c r="AS46" s="631"/>
      <c r="AT46" s="631"/>
      <c r="AU46" s="631"/>
      <c r="AV46" s="631"/>
      <c r="AW46" s="631"/>
      <c r="AX46" s="631"/>
      <c r="AY46" s="631"/>
      <c r="AZ46" s="631"/>
    </row>
    <row r="47" spans="1:79" ht="15.5">
      <c r="A47" s="71"/>
      <c r="B47" s="45"/>
      <c r="C47" s="179"/>
      <c r="D47" s="179" t="s">
        <v>160</v>
      </c>
      <c r="E47" s="421">
        <v>17.399999999999999</v>
      </c>
      <c r="F47" s="421">
        <v>16.899999999999999</v>
      </c>
      <c r="G47" s="421">
        <v>17.7</v>
      </c>
      <c r="H47" s="421">
        <v>15.1</v>
      </c>
      <c r="I47" s="421">
        <v>16.899999999999999</v>
      </c>
      <c r="J47" s="421">
        <v>16.899999999999999</v>
      </c>
      <c r="K47" s="421">
        <v>16.5</v>
      </c>
      <c r="L47" s="998">
        <v>17</v>
      </c>
      <c r="M47" s="646">
        <v>14.8</v>
      </c>
      <c r="N47" s="646">
        <v>16.5</v>
      </c>
      <c r="O47" s="646">
        <v>16</v>
      </c>
      <c r="P47" s="646">
        <v>16.100000000000001</v>
      </c>
      <c r="Q47" s="646">
        <v>15.1</v>
      </c>
      <c r="R47" s="646">
        <v>14.9</v>
      </c>
      <c r="S47" s="646">
        <v>14.5</v>
      </c>
      <c r="T47" s="646">
        <v>14.5</v>
      </c>
      <c r="U47" s="646">
        <v>15.2</v>
      </c>
      <c r="V47" s="646">
        <v>12.9</v>
      </c>
      <c r="W47" s="646">
        <v>14.2</v>
      </c>
      <c r="X47" s="646">
        <v>13.9</v>
      </c>
      <c r="Y47" s="646">
        <v>14.3</v>
      </c>
      <c r="AM47" s="627"/>
      <c r="AO47" s="631"/>
      <c r="AP47" s="631"/>
      <c r="AQ47" s="631"/>
      <c r="AR47" s="631"/>
      <c r="AS47" s="631"/>
      <c r="AT47" s="631"/>
      <c r="AU47" s="631"/>
      <c r="AV47" s="631"/>
      <c r="AW47" s="631"/>
      <c r="AX47" s="631"/>
      <c r="AY47" s="631"/>
      <c r="AZ47" s="631"/>
    </row>
    <row r="48" spans="1:79" ht="15.5">
      <c r="A48" s="71"/>
      <c r="B48" s="45"/>
      <c r="C48" s="179"/>
      <c r="D48" s="179" t="s">
        <v>75</v>
      </c>
      <c r="E48" s="421">
        <v>7.4</v>
      </c>
      <c r="F48" s="421">
        <v>6.6</v>
      </c>
      <c r="G48" s="421">
        <v>6.8</v>
      </c>
      <c r="H48" s="421">
        <v>7.3</v>
      </c>
      <c r="I48" s="421">
        <v>5.5</v>
      </c>
      <c r="J48" s="421">
        <v>6.7</v>
      </c>
      <c r="K48" s="421">
        <v>7.1</v>
      </c>
      <c r="L48" s="998">
        <v>6.7</v>
      </c>
      <c r="M48" s="646">
        <v>7.1</v>
      </c>
      <c r="N48" s="646">
        <v>7.3</v>
      </c>
      <c r="O48" s="646">
        <v>5.9</v>
      </c>
      <c r="P48" s="646">
        <v>7.8</v>
      </c>
      <c r="Q48" s="646">
        <v>6.6</v>
      </c>
      <c r="R48" s="646">
        <v>6.2</v>
      </c>
      <c r="S48" s="646">
        <v>5.4</v>
      </c>
      <c r="T48" s="646">
        <v>5.8</v>
      </c>
      <c r="U48" s="646">
        <v>5.7</v>
      </c>
      <c r="V48" s="646">
        <v>6.4</v>
      </c>
      <c r="W48" s="646">
        <v>5.6</v>
      </c>
      <c r="X48" s="646">
        <v>5.0999999999999996</v>
      </c>
      <c r="Y48" s="646">
        <v>5</v>
      </c>
      <c r="AM48" s="627"/>
      <c r="AO48" s="631"/>
      <c r="AP48" s="631"/>
      <c r="AQ48" s="631"/>
      <c r="AR48" s="631"/>
      <c r="AS48" s="631"/>
      <c r="AT48" s="631"/>
      <c r="AU48" s="631"/>
      <c r="AV48" s="631"/>
      <c r="AW48" s="631"/>
      <c r="AX48" s="631"/>
      <c r="AY48" s="631"/>
      <c r="AZ48" s="631"/>
    </row>
    <row r="49" spans="1:52" ht="15.5">
      <c r="A49" s="71"/>
      <c r="B49" s="45"/>
      <c r="C49" s="179" t="s">
        <v>223</v>
      </c>
      <c r="D49" s="179"/>
      <c r="E49" s="421">
        <v>0.7</v>
      </c>
      <c r="F49" s="421">
        <v>0.6</v>
      </c>
      <c r="G49" s="421">
        <v>0.5</v>
      </c>
      <c r="H49" s="421">
        <v>0.4</v>
      </c>
      <c r="I49" s="421">
        <v>0.5</v>
      </c>
      <c r="J49" s="421">
        <v>0.9</v>
      </c>
      <c r="K49" s="421">
        <v>0.7</v>
      </c>
      <c r="L49" s="421">
        <v>1.2</v>
      </c>
      <c r="M49" s="646">
        <v>0.9</v>
      </c>
      <c r="N49" s="646">
        <v>0.7</v>
      </c>
      <c r="O49" s="646">
        <v>0.7</v>
      </c>
      <c r="P49" s="646">
        <v>0.3</v>
      </c>
      <c r="Q49" s="646">
        <v>0.7</v>
      </c>
      <c r="R49" s="646">
        <v>0.4</v>
      </c>
      <c r="S49" s="646">
        <v>0.6</v>
      </c>
      <c r="T49" s="646">
        <v>0.7</v>
      </c>
      <c r="U49" s="646">
        <v>1.1000000000000001</v>
      </c>
      <c r="V49" s="646">
        <v>0.5</v>
      </c>
      <c r="W49" s="646">
        <v>0.5</v>
      </c>
      <c r="X49" s="646">
        <v>0.7</v>
      </c>
      <c r="Y49" s="646">
        <v>0.3</v>
      </c>
      <c r="AO49" s="631"/>
      <c r="AP49" s="631"/>
      <c r="AQ49" s="631"/>
      <c r="AR49" s="631"/>
      <c r="AS49" s="631"/>
      <c r="AT49" s="631"/>
      <c r="AU49" s="631"/>
      <c r="AV49" s="631"/>
      <c r="AW49" s="631"/>
      <c r="AX49" s="631"/>
      <c r="AY49" s="631"/>
      <c r="AZ49" s="631"/>
    </row>
    <row r="50" spans="1:52" ht="15.5">
      <c r="A50" s="71"/>
      <c r="B50" s="45"/>
      <c r="C50" s="179" t="s">
        <v>37</v>
      </c>
      <c r="D50" s="179"/>
      <c r="E50" s="421">
        <v>1.7</v>
      </c>
      <c r="F50" s="421">
        <v>1.7</v>
      </c>
      <c r="G50" s="421">
        <v>1.7</v>
      </c>
      <c r="H50" s="421">
        <v>2.1</v>
      </c>
      <c r="I50" s="421">
        <v>1.8</v>
      </c>
      <c r="J50" s="421">
        <v>1.8</v>
      </c>
      <c r="K50" s="421">
        <v>1.6</v>
      </c>
      <c r="L50" s="421">
        <v>1.3</v>
      </c>
      <c r="M50" s="640">
        <v>1.7</v>
      </c>
      <c r="N50" s="646">
        <v>1.5</v>
      </c>
      <c r="O50" s="646">
        <v>1.8</v>
      </c>
      <c r="P50" s="646">
        <v>1.7</v>
      </c>
      <c r="Q50" s="646">
        <v>2.2000000000000002</v>
      </c>
      <c r="R50" s="646">
        <v>2.2000000000000002</v>
      </c>
      <c r="S50" s="646">
        <v>2.2000000000000002</v>
      </c>
      <c r="T50" s="646">
        <v>1.7</v>
      </c>
      <c r="U50" s="646">
        <v>2.1</v>
      </c>
      <c r="V50" s="646">
        <v>1.5</v>
      </c>
      <c r="W50" s="646">
        <v>1.7</v>
      </c>
      <c r="X50" s="646">
        <v>2</v>
      </c>
      <c r="Y50" s="646">
        <v>1.7</v>
      </c>
      <c r="AO50" s="631"/>
      <c r="AP50" s="631"/>
      <c r="AQ50" s="631"/>
      <c r="AR50" s="631"/>
      <c r="AS50" s="631"/>
      <c r="AT50" s="631"/>
      <c r="AU50" s="631"/>
      <c r="AV50" s="631"/>
      <c r="AW50" s="631"/>
      <c r="AX50" s="631"/>
      <c r="AY50" s="631"/>
      <c r="AZ50" s="631"/>
    </row>
    <row r="51" spans="1:52" ht="6.65" customHeight="1">
      <c r="A51" s="71"/>
      <c r="B51" s="45"/>
      <c r="C51" s="45"/>
      <c r="D51" s="71"/>
      <c r="E51" s="71"/>
      <c r="F51" s="71"/>
      <c r="G51" s="71"/>
      <c r="H51" s="71"/>
      <c r="I51" s="71"/>
      <c r="J51" s="71"/>
      <c r="K51" s="71"/>
      <c r="L51" s="71"/>
      <c r="M51" s="642"/>
      <c r="N51" s="648"/>
      <c r="O51" s="648"/>
      <c r="P51" s="648"/>
      <c r="Q51" s="648"/>
      <c r="R51" s="648"/>
      <c r="S51" s="648"/>
      <c r="T51" s="648"/>
      <c r="U51" s="648"/>
      <c r="V51" s="648"/>
      <c r="W51" s="648"/>
      <c r="X51" s="648"/>
      <c r="Y51" s="648"/>
    </row>
    <row r="52" spans="1:52" ht="15.5">
      <c r="A52" s="71"/>
      <c r="B52" s="45"/>
      <c r="C52" s="72" t="s">
        <v>11</v>
      </c>
      <c r="D52" s="71"/>
      <c r="E52" s="641">
        <v>2640</v>
      </c>
      <c r="F52" s="641">
        <v>3480</v>
      </c>
      <c r="G52" s="641">
        <v>3460</v>
      </c>
      <c r="H52" s="641">
        <v>3300</v>
      </c>
      <c r="I52" s="641">
        <v>3250</v>
      </c>
      <c r="J52" s="641">
        <v>3350</v>
      </c>
      <c r="K52" s="641">
        <v>3270</v>
      </c>
      <c r="L52" s="641">
        <v>3240</v>
      </c>
      <c r="M52" s="641">
        <v>2520</v>
      </c>
      <c r="N52" s="657">
        <v>2750</v>
      </c>
      <c r="O52" s="657">
        <v>2880</v>
      </c>
      <c r="P52" s="657">
        <v>2680</v>
      </c>
      <c r="Q52" s="657">
        <v>2720</v>
      </c>
      <c r="R52" s="657">
        <v>1920</v>
      </c>
      <c r="S52" s="657">
        <v>1980</v>
      </c>
      <c r="T52" s="657">
        <v>1980</v>
      </c>
      <c r="U52" s="657">
        <v>1880</v>
      </c>
      <c r="V52" s="657">
        <v>1890</v>
      </c>
      <c r="W52" s="657">
        <v>1830</v>
      </c>
      <c r="X52" s="657">
        <v>1720</v>
      </c>
      <c r="Y52" s="657">
        <v>1920</v>
      </c>
    </row>
    <row r="53" spans="1:52" ht="11.5" customHeight="1">
      <c r="A53" s="71"/>
      <c r="B53" s="45"/>
      <c r="C53" s="45"/>
      <c r="D53" s="45"/>
      <c r="E53" s="45"/>
      <c r="F53" s="45"/>
      <c r="G53" s="45"/>
      <c r="H53" s="45"/>
      <c r="I53" s="45"/>
      <c r="J53" s="45"/>
      <c r="K53" s="45"/>
      <c r="L53" s="45"/>
      <c r="M53" s="642"/>
      <c r="N53" s="648"/>
      <c r="O53" s="648"/>
      <c r="P53" s="648"/>
      <c r="Q53" s="648"/>
      <c r="R53" s="648"/>
      <c r="S53" s="648"/>
      <c r="T53" s="648"/>
      <c r="U53" s="648"/>
      <c r="V53" s="648"/>
      <c r="W53" s="648"/>
      <c r="X53" s="797"/>
    </row>
    <row r="54" spans="1:52" ht="15.5">
      <c r="A54" s="71"/>
      <c r="B54" s="181"/>
      <c r="C54" s="181"/>
      <c r="D54" s="177"/>
      <c r="E54" s="177"/>
      <c r="F54" s="177"/>
      <c r="G54" s="177"/>
      <c r="H54" s="177"/>
      <c r="I54" s="177"/>
      <c r="J54" s="177"/>
      <c r="K54" s="177"/>
      <c r="L54" s="177"/>
      <c r="M54" s="642"/>
      <c r="N54" s="648"/>
      <c r="O54" s="648"/>
      <c r="P54" s="648"/>
      <c r="Q54" s="648"/>
      <c r="R54" s="648"/>
      <c r="S54" s="648"/>
      <c r="T54" s="648"/>
      <c r="U54" s="648"/>
      <c r="V54" s="648"/>
      <c r="W54" s="648"/>
      <c r="X54" s="797"/>
    </row>
    <row r="55" spans="1:52" ht="15.5">
      <c r="A55" s="71"/>
      <c r="B55" s="45"/>
      <c r="C55" s="179" t="s">
        <v>222</v>
      </c>
      <c r="D55" s="71"/>
      <c r="E55" s="315">
        <v>37.200000000000003</v>
      </c>
      <c r="F55" s="315">
        <v>35.799999999999997</v>
      </c>
      <c r="G55" s="315">
        <v>35.299999999999997</v>
      </c>
      <c r="H55" s="315">
        <v>34.799999999999997</v>
      </c>
      <c r="I55" s="315">
        <v>32.700000000000003</v>
      </c>
      <c r="J55" s="315">
        <v>33.700000000000003</v>
      </c>
      <c r="K55" s="315">
        <v>31.7</v>
      </c>
      <c r="L55" s="315">
        <v>32</v>
      </c>
      <c r="M55" s="646">
        <v>30.3</v>
      </c>
      <c r="N55" s="646">
        <v>30.2</v>
      </c>
      <c r="O55" s="646">
        <v>30.7</v>
      </c>
      <c r="P55" s="646">
        <v>30.3</v>
      </c>
      <c r="Q55" s="646">
        <v>30.1</v>
      </c>
      <c r="R55" s="801">
        <v>31</v>
      </c>
      <c r="S55" s="646">
        <v>30.2</v>
      </c>
      <c r="T55" s="646">
        <v>30.8</v>
      </c>
      <c r="U55" s="646">
        <v>30</v>
      </c>
      <c r="V55" s="646">
        <v>29.3</v>
      </c>
      <c r="W55" s="646">
        <v>28.1</v>
      </c>
      <c r="X55" s="646">
        <v>28.6</v>
      </c>
      <c r="Y55" s="646">
        <v>27.6</v>
      </c>
      <c r="AO55" s="631"/>
      <c r="AP55" s="631"/>
      <c r="AQ55" s="631"/>
      <c r="AR55" s="631"/>
      <c r="AS55" s="631"/>
      <c r="AT55" s="631"/>
      <c r="AU55" s="631"/>
      <c r="AV55" s="631"/>
      <c r="AW55" s="631"/>
      <c r="AX55" s="631"/>
      <c r="AY55" s="631"/>
      <c r="AZ55" s="631"/>
    </row>
    <row r="56" spans="1:52" ht="15.5">
      <c r="A56" s="71"/>
      <c r="B56" s="45"/>
      <c r="C56" s="179" t="s">
        <v>221</v>
      </c>
      <c r="D56" s="71"/>
      <c r="E56" s="315">
        <v>45.1</v>
      </c>
      <c r="F56" s="315">
        <v>45.5</v>
      </c>
      <c r="G56" s="315">
        <v>45.6</v>
      </c>
      <c r="H56" s="315">
        <v>44.4</v>
      </c>
      <c r="I56" s="315">
        <v>44.5</v>
      </c>
      <c r="J56" s="315">
        <v>43</v>
      </c>
      <c r="K56" s="315">
        <v>44.5</v>
      </c>
      <c r="L56" s="315">
        <v>43.6</v>
      </c>
      <c r="M56" s="646">
        <v>44.3</v>
      </c>
      <c r="N56" s="646">
        <v>43.9</v>
      </c>
      <c r="O56" s="646">
        <v>43.7</v>
      </c>
      <c r="P56" s="646">
        <v>44</v>
      </c>
      <c r="Q56" s="646">
        <v>44.5</v>
      </c>
      <c r="R56" s="801">
        <v>43</v>
      </c>
      <c r="S56" s="646">
        <v>44</v>
      </c>
      <c r="T56" s="646">
        <v>43.3</v>
      </c>
      <c r="U56" s="646">
        <v>43.3</v>
      </c>
      <c r="V56" s="646">
        <v>42.1</v>
      </c>
      <c r="W56" s="646">
        <v>42.7</v>
      </c>
      <c r="X56" s="646">
        <v>42</v>
      </c>
      <c r="Y56" s="646">
        <v>41.5</v>
      </c>
      <c r="AO56" s="631"/>
      <c r="AP56" s="631"/>
      <c r="AQ56" s="631"/>
      <c r="AR56" s="631"/>
      <c r="AS56" s="631"/>
      <c r="AT56" s="631"/>
      <c r="AU56" s="631"/>
      <c r="AV56" s="631"/>
      <c r="AW56" s="631"/>
      <c r="AX56" s="631"/>
      <c r="AY56" s="631"/>
      <c r="AZ56" s="631"/>
    </row>
    <row r="57" spans="1:52" ht="15.5">
      <c r="A57" s="71"/>
      <c r="B57" s="45"/>
      <c r="C57" s="179" t="s">
        <v>220</v>
      </c>
      <c r="D57" s="71"/>
      <c r="E57" s="315">
        <v>15.4</v>
      </c>
      <c r="F57" s="315">
        <v>16.399999999999999</v>
      </c>
      <c r="G57" s="315">
        <v>16.600000000000001</v>
      </c>
      <c r="H57" s="315">
        <v>18.2</v>
      </c>
      <c r="I57" s="315">
        <v>19.8</v>
      </c>
      <c r="J57" s="315">
        <v>19.899999999999999</v>
      </c>
      <c r="K57" s="315">
        <v>20.5</v>
      </c>
      <c r="L57" s="315">
        <v>20.5</v>
      </c>
      <c r="M57" s="640">
        <v>21.4</v>
      </c>
      <c r="N57" s="646">
        <v>21.8</v>
      </c>
      <c r="O57" s="646">
        <v>21.5</v>
      </c>
      <c r="P57" s="646">
        <v>21.6</v>
      </c>
      <c r="Q57" s="646">
        <v>21</v>
      </c>
      <c r="R57" s="801">
        <v>21.3</v>
      </c>
      <c r="S57" s="646">
        <v>21.3</v>
      </c>
      <c r="T57" s="646">
        <v>21.1</v>
      </c>
      <c r="U57" s="646">
        <v>21.7</v>
      </c>
      <c r="V57" s="646">
        <v>23</v>
      </c>
      <c r="W57" s="646">
        <v>23.4</v>
      </c>
      <c r="X57" s="646">
        <v>23.7</v>
      </c>
      <c r="Y57" s="646">
        <v>24.9</v>
      </c>
      <c r="Z57" s="654"/>
      <c r="AA57" s="654"/>
      <c r="AB57" s="654"/>
      <c r="AC57" s="654"/>
      <c r="AD57" s="654"/>
      <c r="AE57" s="654"/>
      <c r="AF57" s="654"/>
      <c r="AG57" s="654"/>
      <c r="AH57" s="654"/>
      <c r="AI57" s="654"/>
      <c r="AJ57" s="654"/>
      <c r="AK57" s="654"/>
      <c r="AO57" s="631"/>
      <c r="AP57" s="631"/>
      <c r="AQ57" s="631"/>
      <c r="AR57" s="631"/>
      <c r="AS57" s="631"/>
      <c r="AT57" s="631"/>
      <c r="AU57" s="631"/>
      <c r="AV57" s="631"/>
      <c r="AW57" s="631"/>
      <c r="AX57" s="631"/>
      <c r="AY57" s="631"/>
      <c r="AZ57" s="631"/>
    </row>
    <row r="58" spans="1:52" ht="15.5">
      <c r="A58" s="71"/>
      <c r="B58" s="45"/>
      <c r="C58" s="179" t="s">
        <v>219</v>
      </c>
      <c r="D58" s="71"/>
      <c r="E58" s="315">
        <v>2.4</v>
      </c>
      <c r="F58" s="315">
        <v>2.2999999999999998</v>
      </c>
      <c r="G58" s="315">
        <v>2.6</v>
      </c>
      <c r="H58" s="315">
        <v>2.5</v>
      </c>
      <c r="I58" s="315">
        <v>3</v>
      </c>
      <c r="J58" s="315">
        <v>3.4</v>
      </c>
      <c r="K58" s="315">
        <v>3.3</v>
      </c>
      <c r="L58" s="315">
        <v>3.8</v>
      </c>
      <c r="M58" s="640">
        <v>4</v>
      </c>
      <c r="N58" s="646">
        <v>4</v>
      </c>
      <c r="O58" s="646">
        <v>4.2</v>
      </c>
      <c r="P58" s="646">
        <v>4.0999999999999996</v>
      </c>
      <c r="Q58" s="646">
        <v>4.4000000000000004</v>
      </c>
      <c r="R58" s="801">
        <v>4.5999999999999996</v>
      </c>
      <c r="S58" s="646">
        <v>4.5999999999999996</v>
      </c>
      <c r="T58" s="646">
        <v>4.7</v>
      </c>
      <c r="U58" s="646">
        <v>5.0999999999999996</v>
      </c>
      <c r="V58" s="646">
        <v>5.6</v>
      </c>
      <c r="W58" s="646">
        <v>5.8</v>
      </c>
      <c r="X58" s="646">
        <v>5.7</v>
      </c>
      <c r="Y58" s="646">
        <v>5.9</v>
      </c>
      <c r="AO58" s="631"/>
      <c r="AP58" s="631"/>
      <c r="AQ58" s="631"/>
      <c r="AR58" s="631"/>
      <c r="AS58" s="631"/>
      <c r="AT58" s="631"/>
      <c r="AU58" s="631"/>
      <c r="AV58" s="631"/>
      <c r="AW58" s="631"/>
      <c r="AX58" s="631"/>
      <c r="AY58" s="631"/>
      <c r="AZ58" s="631"/>
    </row>
    <row r="59" spans="1:52" ht="7.15" customHeight="1">
      <c r="A59" s="71"/>
      <c r="B59" s="45"/>
      <c r="C59" s="179"/>
      <c r="D59" s="71"/>
      <c r="E59" s="315"/>
      <c r="F59" s="315"/>
      <c r="G59" s="315"/>
      <c r="H59" s="315"/>
      <c r="I59" s="315"/>
      <c r="J59" s="315"/>
      <c r="K59" s="315"/>
      <c r="L59" s="315"/>
      <c r="M59" s="640"/>
      <c r="N59" s="644"/>
      <c r="O59" s="644"/>
      <c r="P59" s="644"/>
      <c r="Q59" s="644"/>
      <c r="R59" s="799"/>
      <c r="S59" s="644"/>
      <c r="T59" s="644"/>
      <c r="U59" s="644"/>
      <c r="V59" s="644"/>
      <c r="W59" s="644"/>
      <c r="X59" s="633"/>
      <c r="Y59" s="633"/>
    </row>
    <row r="60" spans="1:52" ht="15.5">
      <c r="A60" s="71"/>
      <c r="B60" s="45"/>
      <c r="C60" s="179" t="s">
        <v>218</v>
      </c>
      <c r="D60" s="71"/>
      <c r="E60" s="315">
        <v>62.8</v>
      </c>
      <c r="F60" s="315">
        <v>64.2</v>
      </c>
      <c r="G60" s="315">
        <v>64.7</v>
      </c>
      <c r="H60" s="315">
        <v>65.2</v>
      </c>
      <c r="I60" s="315">
        <v>67.3</v>
      </c>
      <c r="J60" s="315">
        <v>66.3</v>
      </c>
      <c r="K60" s="315">
        <v>68.3</v>
      </c>
      <c r="L60" s="315">
        <v>68</v>
      </c>
      <c r="M60" s="646">
        <v>69.7</v>
      </c>
      <c r="N60" s="646">
        <v>69.8</v>
      </c>
      <c r="O60" s="646">
        <v>69.3</v>
      </c>
      <c r="P60" s="646">
        <v>69.7</v>
      </c>
      <c r="Q60" s="646">
        <v>69.900000000000006</v>
      </c>
      <c r="R60" s="801">
        <v>69</v>
      </c>
      <c r="S60" s="646">
        <v>69.8</v>
      </c>
      <c r="T60" s="646">
        <v>69.2</v>
      </c>
      <c r="U60" s="646">
        <v>70</v>
      </c>
      <c r="V60" s="646">
        <v>70.7</v>
      </c>
      <c r="W60" s="646">
        <v>71.900000000000006</v>
      </c>
      <c r="X60" s="646">
        <v>71.400000000000006</v>
      </c>
      <c r="Y60" s="646">
        <v>72.400000000000006</v>
      </c>
      <c r="AO60" s="631"/>
      <c r="AP60" s="631"/>
      <c r="AQ60" s="631"/>
      <c r="AR60" s="631"/>
      <c r="AS60" s="631"/>
      <c r="AT60" s="631"/>
      <c r="AU60" s="631"/>
      <c r="AV60" s="631"/>
      <c r="AW60" s="631"/>
      <c r="AX60" s="631"/>
      <c r="AY60" s="631"/>
      <c r="AZ60" s="631"/>
    </row>
    <row r="61" spans="1:52" ht="15.5">
      <c r="A61" s="71"/>
      <c r="B61" s="45"/>
      <c r="C61" s="179" t="s">
        <v>217</v>
      </c>
      <c r="D61" s="71"/>
      <c r="E61" s="315">
        <v>17.7</v>
      </c>
      <c r="F61" s="315">
        <v>18.600000000000001</v>
      </c>
      <c r="G61" s="315">
        <v>19.100000000000001</v>
      </c>
      <c r="H61" s="315">
        <v>20.8</v>
      </c>
      <c r="I61" s="315">
        <v>22.8</v>
      </c>
      <c r="J61" s="315">
        <v>23.3</v>
      </c>
      <c r="K61" s="315">
        <v>23.8</v>
      </c>
      <c r="L61" s="315">
        <v>24.4</v>
      </c>
      <c r="M61" s="646">
        <v>25.3</v>
      </c>
      <c r="N61" s="646">
        <v>25.8</v>
      </c>
      <c r="O61" s="646">
        <v>25.6</v>
      </c>
      <c r="P61" s="646">
        <v>25.7</v>
      </c>
      <c r="Q61" s="646">
        <v>25.4</v>
      </c>
      <c r="R61" s="801">
        <v>26</v>
      </c>
      <c r="S61" s="646">
        <v>25.8</v>
      </c>
      <c r="T61" s="646">
        <v>25.9</v>
      </c>
      <c r="U61" s="646">
        <v>26.7</v>
      </c>
      <c r="V61" s="646">
        <v>28.5</v>
      </c>
      <c r="W61" s="646">
        <v>29.2</v>
      </c>
      <c r="X61" s="646">
        <v>29.4</v>
      </c>
      <c r="Y61" s="646">
        <v>30.8</v>
      </c>
      <c r="AO61" s="631"/>
      <c r="AP61" s="631"/>
      <c r="AQ61" s="631"/>
      <c r="AR61" s="631"/>
      <c r="AS61" s="631"/>
      <c r="AT61" s="631"/>
      <c r="AU61" s="631"/>
      <c r="AV61" s="631"/>
      <c r="AW61" s="631"/>
      <c r="AX61" s="631"/>
      <c r="AY61" s="631"/>
      <c r="AZ61" s="631"/>
    </row>
    <row r="62" spans="1:52" ht="7.15" customHeight="1">
      <c r="A62" s="71"/>
      <c r="B62" s="45"/>
      <c r="C62" s="179"/>
      <c r="D62" s="71"/>
      <c r="E62" s="315"/>
      <c r="F62" s="315"/>
      <c r="G62" s="315"/>
      <c r="H62" s="315"/>
      <c r="I62" s="315"/>
      <c r="J62" s="315"/>
      <c r="K62" s="315"/>
      <c r="L62" s="315"/>
      <c r="M62" s="640"/>
      <c r="N62" s="644"/>
      <c r="O62" s="644"/>
      <c r="P62" s="644"/>
      <c r="Q62" s="644"/>
      <c r="R62" s="644"/>
      <c r="S62" s="644"/>
      <c r="T62" s="644"/>
      <c r="U62" s="644"/>
      <c r="V62" s="644"/>
      <c r="W62" s="644"/>
      <c r="X62" s="633"/>
      <c r="Y62" s="633"/>
    </row>
    <row r="63" spans="1:52" ht="15.5">
      <c r="A63" s="71"/>
      <c r="B63" s="45"/>
      <c r="C63" s="45" t="s">
        <v>216</v>
      </c>
      <c r="D63" s="71"/>
      <c r="E63" s="315">
        <v>31.8</v>
      </c>
      <c r="F63" s="315">
        <v>34.200000000000003</v>
      </c>
      <c r="G63" s="422" t="s">
        <v>20</v>
      </c>
      <c r="H63" s="315">
        <v>34.9</v>
      </c>
      <c r="I63" s="315">
        <v>34.4</v>
      </c>
      <c r="J63" s="315">
        <v>35</v>
      </c>
      <c r="K63" s="315">
        <v>35</v>
      </c>
      <c r="L63" s="315">
        <v>35.299999999999997</v>
      </c>
      <c r="M63" s="646">
        <v>36.9</v>
      </c>
      <c r="N63" s="646">
        <v>36.799999999999997</v>
      </c>
      <c r="O63" s="646">
        <v>35.4</v>
      </c>
      <c r="P63" s="646">
        <v>34.299999999999997</v>
      </c>
      <c r="Q63" s="646">
        <v>35.1</v>
      </c>
      <c r="R63" s="646">
        <v>35</v>
      </c>
      <c r="S63" s="646">
        <v>34.299999999999997</v>
      </c>
      <c r="T63" s="646">
        <v>34.4</v>
      </c>
      <c r="U63" s="646">
        <v>35.1</v>
      </c>
      <c r="V63" s="646">
        <v>33.799999999999997</v>
      </c>
      <c r="W63" s="646">
        <v>34.4</v>
      </c>
      <c r="X63" s="652">
        <v>34.700000000000003</v>
      </c>
      <c r="Y63" s="652">
        <v>33.5</v>
      </c>
      <c r="AT63" s="631"/>
      <c r="AU63" s="631"/>
      <c r="AV63" s="631"/>
      <c r="AW63" s="631"/>
      <c r="AX63" s="631"/>
      <c r="AY63" s="631"/>
      <c r="AZ63" s="631"/>
    </row>
    <row r="64" spans="1:52" ht="8.5" customHeight="1">
      <c r="A64" s="71"/>
      <c r="B64" s="45"/>
      <c r="C64" s="45"/>
      <c r="D64" s="71"/>
      <c r="E64" s="71"/>
      <c r="F64" s="71"/>
      <c r="G64" s="71"/>
      <c r="H64" s="71"/>
      <c r="I64" s="71"/>
      <c r="J64" s="71"/>
      <c r="K64" s="71"/>
      <c r="L64" s="71"/>
      <c r="M64" s="640"/>
      <c r="N64" s="644"/>
      <c r="O64" s="644"/>
      <c r="P64" s="644"/>
      <c r="Q64" s="644"/>
      <c r="R64" s="644"/>
      <c r="S64" s="644"/>
      <c r="T64" s="644"/>
      <c r="U64" s="644"/>
      <c r="V64" s="644"/>
      <c r="W64" s="644"/>
      <c r="X64" s="797"/>
      <c r="Y64" s="797"/>
      <c r="AT64" s="631"/>
    </row>
    <row r="65" spans="1:52" ht="15.75" customHeight="1">
      <c r="A65" s="71"/>
      <c r="B65" s="45"/>
      <c r="C65" s="72" t="s">
        <v>209</v>
      </c>
      <c r="D65" s="71"/>
      <c r="E65" s="657">
        <v>14680</v>
      </c>
      <c r="F65" s="657">
        <v>15550</v>
      </c>
      <c r="G65" s="657">
        <v>15570</v>
      </c>
      <c r="H65" s="657">
        <v>15070</v>
      </c>
      <c r="I65" s="657">
        <v>14880</v>
      </c>
      <c r="J65" s="657">
        <v>15940</v>
      </c>
      <c r="K65" s="657">
        <v>15390</v>
      </c>
      <c r="L65" s="657">
        <v>15620</v>
      </c>
      <c r="M65" s="657">
        <v>13410</v>
      </c>
      <c r="N65" s="657">
        <v>13820</v>
      </c>
      <c r="O65" s="657">
        <v>14190</v>
      </c>
      <c r="P65" s="657">
        <v>14210</v>
      </c>
      <c r="Q65" s="657">
        <v>14360</v>
      </c>
      <c r="R65" s="657">
        <v>10640</v>
      </c>
      <c r="S65" s="657">
        <v>10650</v>
      </c>
      <c r="T65" s="657">
        <v>10630</v>
      </c>
      <c r="U65" s="657">
        <v>10330</v>
      </c>
      <c r="V65" s="657">
        <v>10470</v>
      </c>
      <c r="W65" s="657">
        <v>10680</v>
      </c>
      <c r="X65" s="802">
        <v>10530</v>
      </c>
      <c r="Y65" s="802">
        <v>10580</v>
      </c>
    </row>
    <row r="66" spans="1:52" ht="7.15" customHeight="1">
      <c r="A66" s="71"/>
      <c r="B66" s="45"/>
      <c r="C66" s="45"/>
      <c r="D66" s="71"/>
      <c r="E66" s="71"/>
      <c r="F66" s="71"/>
      <c r="G66" s="71"/>
      <c r="H66" s="71"/>
      <c r="I66" s="71"/>
      <c r="J66" s="71"/>
      <c r="K66" s="71"/>
      <c r="L66" s="71"/>
      <c r="M66" s="655"/>
      <c r="N66" s="800"/>
      <c r="O66" s="800"/>
      <c r="P66" s="800"/>
      <c r="Q66" s="800"/>
      <c r="R66" s="800"/>
      <c r="S66" s="800"/>
      <c r="T66" s="800"/>
      <c r="U66" s="800"/>
      <c r="V66" s="800"/>
      <c r="W66" s="800"/>
      <c r="X66" s="797"/>
    </row>
    <row r="67" spans="1:52" ht="15.5">
      <c r="A67" s="71"/>
      <c r="B67" s="177" t="s">
        <v>215</v>
      </c>
      <c r="C67" s="177"/>
      <c r="D67" s="45"/>
      <c r="E67" s="45"/>
      <c r="F67" s="45"/>
      <c r="G67" s="45"/>
      <c r="H67" s="45"/>
      <c r="I67" s="45"/>
      <c r="J67" s="45"/>
      <c r="K67" s="45"/>
      <c r="L67" s="45"/>
      <c r="M67" s="642"/>
      <c r="N67" s="648"/>
      <c r="O67" s="648"/>
      <c r="P67" s="648"/>
      <c r="Q67" s="648"/>
      <c r="R67" s="648"/>
      <c r="S67" s="648"/>
      <c r="T67" s="648"/>
      <c r="U67" s="648"/>
      <c r="V67" s="648"/>
      <c r="W67" s="648"/>
      <c r="X67" s="797"/>
    </row>
    <row r="68" spans="1:52" ht="15.5">
      <c r="A68" s="71"/>
      <c r="B68" s="177"/>
      <c r="C68" s="177" t="s">
        <v>214</v>
      </c>
      <c r="D68" s="45"/>
      <c r="E68" s="45"/>
      <c r="F68" s="45"/>
      <c r="G68" s="45"/>
      <c r="H68" s="45"/>
      <c r="I68" s="45"/>
      <c r="J68" s="45"/>
      <c r="K68" s="45"/>
      <c r="L68" s="45"/>
      <c r="M68" s="642"/>
      <c r="N68" s="648"/>
      <c r="O68" s="648"/>
      <c r="P68" s="648"/>
      <c r="Q68" s="648"/>
      <c r="R68" s="648"/>
      <c r="S68" s="648"/>
      <c r="T68" s="648"/>
      <c r="U68" s="648"/>
      <c r="V68" s="648"/>
      <c r="W68" s="648"/>
      <c r="X68" s="797"/>
    </row>
    <row r="69" spans="1:52" ht="15.5">
      <c r="A69" s="71"/>
      <c r="B69" s="177"/>
      <c r="C69" s="177" t="s">
        <v>1</v>
      </c>
      <c r="D69" s="45"/>
      <c r="E69" s="45"/>
      <c r="F69" s="45"/>
      <c r="G69" s="45"/>
      <c r="H69" s="45"/>
      <c r="I69" s="45"/>
      <c r="J69" s="45"/>
      <c r="K69" s="45"/>
      <c r="L69" s="45"/>
      <c r="M69" s="642"/>
      <c r="N69" s="648"/>
      <c r="O69" s="648"/>
      <c r="P69" s="648"/>
      <c r="Q69" s="648"/>
      <c r="R69" s="648"/>
      <c r="S69" s="648"/>
      <c r="T69" s="648"/>
      <c r="U69" s="648"/>
      <c r="V69" s="648"/>
      <c r="W69" s="648"/>
      <c r="X69" s="797"/>
    </row>
    <row r="70" spans="1:52" ht="15.5">
      <c r="A70" s="71"/>
      <c r="B70" s="45"/>
      <c r="C70" s="179"/>
      <c r="D70" s="179" t="s">
        <v>213</v>
      </c>
      <c r="E70" s="421">
        <v>76.900000000000006</v>
      </c>
      <c r="F70" s="421">
        <v>76.2</v>
      </c>
      <c r="G70" s="421">
        <v>75.599999999999994</v>
      </c>
      <c r="H70" s="421">
        <v>76.7</v>
      </c>
      <c r="I70" s="421">
        <v>76.5</v>
      </c>
      <c r="J70" s="421">
        <v>75.8</v>
      </c>
      <c r="K70" s="421">
        <v>75.7</v>
      </c>
      <c r="L70" s="421">
        <v>75.5</v>
      </c>
      <c r="M70" s="646">
        <v>75.8</v>
      </c>
      <c r="N70" s="646">
        <v>76</v>
      </c>
      <c r="O70" s="646">
        <v>76.2</v>
      </c>
      <c r="P70" s="646">
        <v>75.599999999999994</v>
      </c>
      <c r="Q70" s="646">
        <v>75.599999999999994</v>
      </c>
      <c r="R70" s="646">
        <v>75.599999999999994</v>
      </c>
      <c r="S70" s="646">
        <v>76</v>
      </c>
      <c r="T70" s="646">
        <v>75.8</v>
      </c>
      <c r="U70" s="646">
        <v>73.400000000000006</v>
      </c>
      <c r="V70" s="646">
        <v>75.400000000000006</v>
      </c>
      <c r="W70" s="646">
        <v>75.2</v>
      </c>
      <c r="X70" s="652">
        <v>75.599999999999994</v>
      </c>
      <c r="Y70" s="652">
        <v>77</v>
      </c>
      <c r="AO70" s="631"/>
      <c r="AP70" s="631"/>
      <c r="AQ70" s="631"/>
      <c r="AR70" s="631"/>
      <c r="AS70" s="631"/>
      <c r="AT70" s="631"/>
      <c r="AU70" s="631"/>
      <c r="AV70" s="631"/>
      <c r="AW70" s="631"/>
      <c r="AX70" s="631"/>
      <c r="AY70" s="631"/>
      <c r="AZ70" s="631"/>
    </row>
    <row r="71" spans="1:52" ht="15.5">
      <c r="A71" s="71"/>
      <c r="B71" s="45"/>
      <c r="C71" s="179"/>
      <c r="D71" s="179" t="s">
        <v>738</v>
      </c>
      <c r="E71" s="421">
        <v>51.5</v>
      </c>
      <c r="F71" s="421">
        <v>53</v>
      </c>
      <c r="G71" s="421">
        <v>55</v>
      </c>
      <c r="H71" s="421">
        <v>53.8</v>
      </c>
      <c r="I71" s="421">
        <v>56</v>
      </c>
      <c r="J71" s="421">
        <v>56.9</v>
      </c>
      <c r="K71" s="421">
        <v>56.4</v>
      </c>
      <c r="L71" s="421">
        <v>58</v>
      </c>
      <c r="M71" s="646">
        <v>59.2</v>
      </c>
      <c r="N71" s="646">
        <v>59.9</v>
      </c>
      <c r="O71" s="646">
        <v>60.6</v>
      </c>
      <c r="P71" s="646">
        <v>60.2</v>
      </c>
      <c r="Q71" s="646">
        <v>59.8</v>
      </c>
      <c r="R71" s="646">
        <v>61.6</v>
      </c>
      <c r="S71" s="646">
        <v>61.4</v>
      </c>
      <c r="T71" s="646">
        <v>61.8</v>
      </c>
      <c r="U71" s="646">
        <v>63.1</v>
      </c>
      <c r="V71" s="646">
        <v>63.1</v>
      </c>
      <c r="W71" s="646">
        <v>64.3</v>
      </c>
      <c r="X71" s="652">
        <v>64</v>
      </c>
      <c r="Y71" s="652">
        <v>65.900000000000006</v>
      </c>
      <c r="AO71" s="631"/>
      <c r="AP71" s="631"/>
      <c r="AQ71" s="631"/>
      <c r="AR71" s="631"/>
      <c r="AS71" s="631"/>
      <c r="AT71" s="631"/>
      <c r="AU71" s="631"/>
      <c r="AV71" s="631"/>
      <c r="AW71" s="631"/>
      <c r="AX71" s="631"/>
      <c r="AY71" s="631"/>
      <c r="AZ71" s="631"/>
    </row>
    <row r="72" spans="1:52" ht="15.5">
      <c r="A72" s="71"/>
      <c r="B72" s="45"/>
      <c r="C72" s="179"/>
      <c r="D72" s="179" t="s">
        <v>709</v>
      </c>
      <c r="E72" s="421" t="s">
        <v>20</v>
      </c>
      <c r="F72" s="421" t="s">
        <v>20</v>
      </c>
      <c r="G72" s="421" t="s">
        <v>20</v>
      </c>
      <c r="H72" s="421" t="s">
        <v>20</v>
      </c>
      <c r="I72" s="421" t="s">
        <v>20</v>
      </c>
      <c r="J72" s="421" t="s">
        <v>20</v>
      </c>
      <c r="K72" s="421" t="s">
        <v>20</v>
      </c>
      <c r="L72" s="421" t="s">
        <v>20</v>
      </c>
      <c r="M72" s="421" t="s">
        <v>20</v>
      </c>
      <c r="N72" s="421" t="s">
        <v>20</v>
      </c>
      <c r="O72" s="421" t="s">
        <v>20</v>
      </c>
      <c r="P72" s="421" t="s">
        <v>20</v>
      </c>
      <c r="Q72" s="421" t="s">
        <v>20</v>
      </c>
      <c r="R72" s="421" t="s">
        <v>20</v>
      </c>
      <c r="S72" s="421" t="s">
        <v>20</v>
      </c>
      <c r="T72" s="421" t="s">
        <v>20</v>
      </c>
      <c r="U72" s="421" t="s">
        <v>20</v>
      </c>
      <c r="V72" s="421" t="s">
        <v>20</v>
      </c>
      <c r="W72" s="421" t="s">
        <v>20</v>
      </c>
      <c r="X72" s="803" t="s">
        <v>710</v>
      </c>
      <c r="Y72" s="803" t="s">
        <v>710</v>
      </c>
      <c r="AO72" s="631"/>
      <c r="AP72" s="631"/>
      <c r="AQ72" s="631"/>
      <c r="AR72" s="631"/>
      <c r="AS72" s="631"/>
      <c r="AT72" s="631"/>
      <c r="AU72" s="631"/>
      <c r="AV72" s="631"/>
      <c r="AW72" s="631"/>
      <c r="AX72" s="631"/>
      <c r="AY72" s="631"/>
      <c r="AZ72" s="631"/>
    </row>
    <row r="73" spans="1:52" ht="15.5">
      <c r="A73" s="71"/>
      <c r="B73" s="45"/>
      <c r="C73" s="179"/>
      <c r="D73" s="179" t="s">
        <v>708</v>
      </c>
      <c r="E73" s="421" t="s">
        <v>20</v>
      </c>
      <c r="F73" s="421" t="s">
        <v>20</v>
      </c>
      <c r="G73" s="421" t="s">
        <v>20</v>
      </c>
      <c r="H73" s="421" t="s">
        <v>20</v>
      </c>
      <c r="I73" s="421" t="s">
        <v>20</v>
      </c>
      <c r="J73" s="421" t="s">
        <v>20</v>
      </c>
      <c r="K73" s="421" t="s">
        <v>20</v>
      </c>
      <c r="L73" s="421" t="s">
        <v>20</v>
      </c>
      <c r="M73" s="421" t="s">
        <v>20</v>
      </c>
      <c r="N73" s="421" t="s">
        <v>20</v>
      </c>
      <c r="O73" s="421" t="s">
        <v>20</v>
      </c>
      <c r="P73" s="421" t="s">
        <v>20</v>
      </c>
      <c r="Q73" s="421" t="s">
        <v>20</v>
      </c>
      <c r="R73" s="421" t="s">
        <v>20</v>
      </c>
      <c r="S73" s="421" t="s">
        <v>20</v>
      </c>
      <c r="T73" s="421" t="s">
        <v>20</v>
      </c>
      <c r="U73" s="421" t="s">
        <v>20</v>
      </c>
      <c r="V73" s="421" t="s">
        <v>20</v>
      </c>
      <c r="W73" s="421" t="s">
        <v>20</v>
      </c>
      <c r="X73" s="803" t="s">
        <v>710</v>
      </c>
      <c r="Y73" s="803" t="s">
        <v>710</v>
      </c>
      <c r="AO73" s="631"/>
      <c r="AP73" s="631"/>
      <c r="AQ73" s="631"/>
      <c r="AR73" s="631"/>
      <c r="AS73" s="631"/>
      <c r="AT73" s="631"/>
      <c r="AU73" s="631"/>
      <c r="AV73" s="631"/>
      <c r="AW73" s="631"/>
      <c r="AX73" s="631"/>
      <c r="AY73" s="631"/>
      <c r="AZ73" s="631"/>
    </row>
    <row r="74" spans="1:52" ht="15.5">
      <c r="A74" s="71"/>
      <c r="B74" s="45"/>
      <c r="C74" s="179"/>
      <c r="D74" s="179" t="s">
        <v>0</v>
      </c>
      <c r="E74" s="421">
        <v>63.5</v>
      </c>
      <c r="F74" s="421">
        <v>64</v>
      </c>
      <c r="G74" s="421">
        <v>64.7</v>
      </c>
      <c r="H74" s="421">
        <v>64.599999999999994</v>
      </c>
      <c r="I74" s="421">
        <v>65.8</v>
      </c>
      <c r="J74" s="421">
        <v>65.8</v>
      </c>
      <c r="K74" s="421">
        <v>65.599999999999994</v>
      </c>
      <c r="L74" s="421">
        <v>66.400000000000006</v>
      </c>
      <c r="M74" s="646">
        <v>67</v>
      </c>
      <c r="N74" s="646">
        <v>67.599999999999994</v>
      </c>
      <c r="O74" s="646">
        <v>68</v>
      </c>
      <c r="P74" s="646">
        <v>67.599999999999994</v>
      </c>
      <c r="Q74" s="646">
        <v>67.3</v>
      </c>
      <c r="R74" s="646">
        <v>68.3</v>
      </c>
      <c r="S74" s="646">
        <v>68.400000000000006</v>
      </c>
      <c r="T74" s="646">
        <v>68.5</v>
      </c>
      <c r="U74" s="646">
        <v>68</v>
      </c>
      <c r="V74" s="646">
        <v>69</v>
      </c>
      <c r="W74" s="646">
        <v>69.5</v>
      </c>
      <c r="X74" s="652">
        <v>69.5</v>
      </c>
      <c r="Y74" s="652">
        <v>71.2</v>
      </c>
      <c r="AO74" s="631"/>
      <c r="AP74" s="631"/>
      <c r="AQ74" s="631"/>
      <c r="AR74" s="631"/>
      <c r="AS74" s="631"/>
      <c r="AT74" s="631"/>
      <c r="AU74" s="631"/>
      <c r="AV74" s="631"/>
      <c r="AW74" s="631"/>
      <c r="AX74" s="631"/>
      <c r="AY74" s="631"/>
      <c r="AZ74" s="631"/>
    </row>
    <row r="75" spans="1:52" ht="6.65" customHeight="1">
      <c r="A75" s="71"/>
      <c r="B75" s="45"/>
      <c r="C75" s="45"/>
      <c r="D75" s="71"/>
      <c r="E75" s="422"/>
      <c r="F75" s="422"/>
      <c r="G75" s="422"/>
      <c r="H75" s="422"/>
      <c r="I75" s="422"/>
      <c r="J75" s="422"/>
      <c r="K75" s="422"/>
      <c r="L75" s="422"/>
      <c r="M75" s="640"/>
      <c r="N75" s="644"/>
      <c r="O75" s="644"/>
      <c r="P75" s="644"/>
      <c r="Q75" s="644"/>
      <c r="R75" s="644"/>
      <c r="S75" s="644"/>
      <c r="T75" s="644"/>
      <c r="U75" s="644"/>
      <c r="V75" s="644"/>
      <c r="W75" s="644"/>
      <c r="X75" s="633"/>
    </row>
    <row r="76" spans="1:52" ht="15.5">
      <c r="A76" s="71"/>
      <c r="B76" s="45"/>
      <c r="C76" s="177" t="s">
        <v>212</v>
      </c>
      <c r="D76" s="45"/>
      <c r="E76" s="421"/>
      <c r="F76" s="421"/>
      <c r="G76" s="421"/>
      <c r="H76" s="421"/>
      <c r="I76" s="421"/>
      <c r="J76" s="421"/>
      <c r="K76" s="421"/>
      <c r="L76" s="421"/>
      <c r="M76" s="640"/>
      <c r="N76" s="644"/>
      <c r="O76" s="644"/>
      <c r="P76" s="644"/>
      <c r="Q76" s="644"/>
      <c r="R76" s="644"/>
      <c r="S76" s="644"/>
      <c r="T76" s="644"/>
      <c r="U76" s="644"/>
      <c r="V76" s="644"/>
      <c r="W76" s="644"/>
      <c r="X76" s="633"/>
    </row>
    <row r="77" spans="1:52" ht="15.5">
      <c r="A77" s="71"/>
      <c r="B77" s="45"/>
      <c r="C77" s="71"/>
      <c r="D77" s="179" t="s">
        <v>100</v>
      </c>
      <c r="E77" s="421">
        <v>44.2</v>
      </c>
      <c r="F77" s="421">
        <v>44.7</v>
      </c>
      <c r="G77" s="421">
        <v>45.8</v>
      </c>
      <c r="H77" s="421">
        <v>45.5</v>
      </c>
      <c r="I77" s="421">
        <v>43.3</v>
      </c>
      <c r="J77" s="421">
        <v>41.4</v>
      </c>
      <c r="K77" s="421">
        <v>41.8</v>
      </c>
      <c r="L77" s="421">
        <v>40.9</v>
      </c>
      <c r="M77" s="646">
        <v>45.2</v>
      </c>
      <c r="N77" s="646">
        <v>44.9</v>
      </c>
      <c r="O77" s="646">
        <v>43.4</v>
      </c>
      <c r="P77" s="646">
        <v>41.4</v>
      </c>
      <c r="Q77" s="646">
        <v>40.700000000000003</v>
      </c>
      <c r="R77" s="646">
        <v>42</v>
      </c>
      <c r="S77" s="646">
        <v>41.9</v>
      </c>
      <c r="T77" s="646">
        <v>40.9</v>
      </c>
      <c r="U77" s="646">
        <v>40.9</v>
      </c>
      <c r="V77" s="646">
        <v>42.2</v>
      </c>
      <c r="W77" s="646">
        <v>41.9</v>
      </c>
      <c r="X77" s="646">
        <v>41.4</v>
      </c>
      <c r="Y77" s="646">
        <v>43</v>
      </c>
      <c r="AO77" s="631"/>
      <c r="AP77" s="631"/>
      <c r="AQ77" s="631"/>
      <c r="AR77" s="631"/>
      <c r="AS77" s="631"/>
      <c r="AT77" s="631"/>
      <c r="AU77" s="631"/>
      <c r="AV77" s="631"/>
      <c r="AW77" s="631"/>
      <c r="AX77" s="631"/>
      <c r="AY77" s="631"/>
      <c r="AZ77" s="631"/>
    </row>
    <row r="78" spans="1:52" ht="15.5">
      <c r="A78" s="71"/>
      <c r="B78" s="45"/>
      <c r="C78" s="71"/>
      <c r="D78" s="179" t="s">
        <v>114</v>
      </c>
      <c r="E78" s="421">
        <v>7.6</v>
      </c>
      <c r="F78" s="421">
        <v>7.9</v>
      </c>
      <c r="G78" s="421">
        <v>8</v>
      </c>
      <c r="H78" s="421">
        <v>8</v>
      </c>
      <c r="I78" s="421">
        <v>10.199999999999999</v>
      </c>
      <c r="J78" s="421">
        <v>11.2</v>
      </c>
      <c r="K78" s="421">
        <v>11.2</v>
      </c>
      <c r="L78" s="421">
        <v>11.6</v>
      </c>
      <c r="M78" s="640">
        <v>10</v>
      </c>
      <c r="N78" s="646">
        <v>10.4</v>
      </c>
      <c r="O78" s="646">
        <v>11.9</v>
      </c>
      <c r="P78" s="646">
        <v>12.8</v>
      </c>
      <c r="Q78" s="646">
        <v>13.3</v>
      </c>
      <c r="R78" s="646">
        <v>13.1</v>
      </c>
      <c r="S78" s="646">
        <v>13.3</v>
      </c>
      <c r="T78" s="646">
        <v>13.9</v>
      </c>
      <c r="U78" s="646">
        <v>14.5</v>
      </c>
      <c r="V78" s="646">
        <v>14.3</v>
      </c>
      <c r="W78" s="646">
        <v>14.7</v>
      </c>
      <c r="X78" s="646">
        <v>15.3</v>
      </c>
      <c r="Y78" s="646">
        <v>15</v>
      </c>
      <c r="AO78" s="631"/>
      <c r="AP78" s="631"/>
      <c r="AQ78" s="631"/>
      <c r="AR78" s="631"/>
      <c r="AS78" s="631"/>
      <c r="AT78" s="631"/>
      <c r="AU78" s="631"/>
      <c r="AV78" s="631"/>
      <c r="AW78" s="631"/>
      <c r="AX78" s="631"/>
      <c r="AY78" s="631"/>
      <c r="AZ78" s="631"/>
    </row>
    <row r="79" spans="1:52" ht="15.5">
      <c r="A79" s="71"/>
      <c r="B79" s="45"/>
      <c r="C79" s="71"/>
      <c r="D79" s="179" t="s">
        <v>115</v>
      </c>
      <c r="E79" s="421">
        <v>4.5</v>
      </c>
      <c r="F79" s="421">
        <v>4.2</v>
      </c>
      <c r="G79" s="421">
        <v>3.9</v>
      </c>
      <c r="H79" s="421">
        <v>4.2</v>
      </c>
      <c r="I79" s="421">
        <v>5.5</v>
      </c>
      <c r="J79" s="421">
        <v>5.7</v>
      </c>
      <c r="K79" s="421">
        <v>5.8</v>
      </c>
      <c r="L79" s="421">
        <v>6.7</v>
      </c>
      <c r="M79" s="640">
        <v>5.0999999999999996</v>
      </c>
      <c r="N79" s="646">
        <v>5.6</v>
      </c>
      <c r="O79" s="646">
        <v>5.6</v>
      </c>
      <c r="P79" s="646">
        <v>6</v>
      </c>
      <c r="Q79" s="646">
        <v>6.2</v>
      </c>
      <c r="R79" s="646">
        <v>6</v>
      </c>
      <c r="S79" s="646">
        <v>5.6</v>
      </c>
      <c r="T79" s="646">
        <v>5.9</v>
      </c>
      <c r="U79" s="646">
        <v>5.9</v>
      </c>
      <c r="V79" s="646">
        <v>6</v>
      </c>
      <c r="W79" s="646">
        <v>6.1</v>
      </c>
      <c r="X79" s="646">
        <v>6</v>
      </c>
      <c r="Y79" s="646">
        <v>6.4</v>
      </c>
      <c r="AO79" s="631"/>
      <c r="AP79" s="631"/>
      <c r="AQ79" s="631"/>
      <c r="AR79" s="631"/>
      <c r="AS79" s="631"/>
      <c r="AT79" s="631"/>
      <c r="AU79" s="631"/>
      <c r="AV79" s="631"/>
      <c r="AW79" s="631"/>
      <c r="AX79" s="631"/>
      <c r="AY79" s="631"/>
      <c r="AZ79" s="631"/>
    </row>
    <row r="80" spans="1:52" ht="15.5">
      <c r="A80" s="71"/>
      <c r="B80" s="45"/>
      <c r="C80" s="71"/>
      <c r="D80" s="179" t="s">
        <v>211</v>
      </c>
      <c r="E80" s="421">
        <v>1</v>
      </c>
      <c r="F80" s="421">
        <v>0.9</v>
      </c>
      <c r="G80" s="421">
        <v>1</v>
      </c>
      <c r="H80" s="421">
        <v>0.9</v>
      </c>
      <c r="I80" s="421">
        <v>0.7</v>
      </c>
      <c r="J80" s="421">
        <v>0.8</v>
      </c>
      <c r="K80" s="421">
        <v>0.8</v>
      </c>
      <c r="L80" s="421">
        <v>1</v>
      </c>
      <c r="M80" s="646">
        <v>0.9</v>
      </c>
      <c r="N80" s="646">
        <v>1</v>
      </c>
      <c r="O80" s="646">
        <v>0.9</v>
      </c>
      <c r="P80" s="646">
        <v>0.9</v>
      </c>
      <c r="Q80" s="646">
        <v>0.9</v>
      </c>
      <c r="R80" s="646">
        <v>0.8</v>
      </c>
      <c r="S80" s="646">
        <v>1</v>
      </c>
      <c r="T80" s="646">
        <v>0.9</v>
      </c>
      <c r="U80" s="646">
        <v>0.8</v>
      </c>
      <c r="V80" s="646">
        <v>1</v>
      </c>
      <c r="W80" s="646">
        <v>1</v>
      </c>
      <c r="X80" s="646">
        <v>1</v>
      </c>
      <c r="Y80" s="646">
        <v>0.9</v>
      </c>
      <c r="AO80" s="631"/>
      <c r="AP80" s="631"/>
      <c r="AQ80" s="631"/>
      <c r="AR80" s="631"/>
      <c r="AS80" s="631"/>
      <c r="AT80" s="631"/>
      <c r="AU80" s="631"/>
      <c r="AV80" s="631"/>
      <c r="AW80" s="631"/>
      <c r="AX80" s="631"/>
      <c r="AY80" s="631"/>
      <c r="AZ80" s="631"/>
    </row>
    <row r="81" spans="1:256" ht="15.5">
      <c r="A81" s="71"/>
      <c r="B81" s="45"/>
      <c r="C81" s="71"/>
      <c r="D81" s="179" t="s">
        <v>104</v>
      </c>
      <c r="E81" s="421">
        <v>0.5</v>
      </c>
      <c r="F81" s="421">
        <v>0.5</v>
      </c>
      <c r="G81" s="421">
        <v>0.6</v>
      </c>
      <c r="H81" s="421">
        <v>0.4</v>
      </c>
      <c r="I81" s="421">
        <v>0.4</v>
      </c>
      <c r="J81" s="421">
        <v>0.6</v>
      </c>
      <c r="K81" s="421">
        <v>0.5</v>
      </c>
      <c r="L81" s="421">
        <v>0.5</v>
      </c>
      <c r="M81" s="646">
        <v>0.6</v>
      </c>
      <c r="N81" s="646">
        <v>0.4</v>
      </c>
      <c r="O81" s="646">
        <v>0.4</v>
      </c>
      <c r="P81" s="646">
        <v>0.4</v>
      </c>
      <c r="Q81" s="646">
        <v>0.4</v>
      </c>
      <c r="R81" s="646">
        <v>0.3</v>
      </c>
      <c r="S81" s="646">
        <v>0.5</v>
      </c>
      <c r="T81" s="646">
        <v>0.7</v>
      </c>
      <c r="U81" s="646">
        <v>0.5</v>
      </c>
      <c r="V81" s="646">
        <v>0.5</v>
      </c>
      <c r="W81" s="646">
        <v>0.5</v>
      </c>
      <c r="X81" s="646">
        <v>0.4</v>
      </c>
      <c r="Y81" s="646">
        <v>0.4</v>
      </c>
      <c r="AO81" s="631"/>
      <c r="AP81" s="631"/>
      <c r="AQ81" s="631"/>
      <c r="AR81" s="631"/>
      <c r="AS81" s="631"/>
      <c r="AT81" s="631"/>
      <c r="AU81" s="631"/>
      <c r="AV81" s="631"/>
      <c r="AW81" s="631"/>
      <c r="AX81" s="631"/>
      <c r="AY81" s="631"/>
      <c r="AZ81" s="631"/>
    </row>
    <row r="82" spans="1:256" ht="15.5">
      <c r="A82" s="71"/>
      <c r="B82" s="45"/>
      <c r="C82" s="71"/>
      <c r="D82" s="45" t="s">
        <v>105</v>
      </c>
      <c r="E82" s="421">
        <v>1.7</v>
      </c>
      <c r="F82" s="421">
        <v>1.8</v>
      </c>
      <c r="G82" s="421">
        <v>1.9</v>
      </c>
      <c r="H82" s="421">
        <v>2.1</v>
      </c>
      <c r="I82" s="421">
        <v>1.7</v>
      </c>
      <c r="J82" s="421">
        <v>1.6</v>
      </c>
      <c r="K82" s="421">
        <v>1.4</v>
      </c>
      <c r="L82" s="421">
        <v>1.4</v>
      </c>
      <c r="M82" s="646">
        <v>1.7</v>
      </c>
      <c r="N82" s="646">
        <v>1.3</v>
      </c>
      <c r="O82" s="646">
        <v>1.6</v>
      </c>
      <c r="P82" s="646">
        <v>1.8</v>
      </c>
      <c r="Q82" s="646">
        <v>1.7</v>
      </c>
      <c r="R82" s="646">
        <v>1.7</v>
      </c>
      <c r="S82" s="646">
        <v>1.6</v>
      </c>
      <c r="T82" s="646">
        <v>1.8</v>
      </c>
      <c r="U82" s="646">
        <v>1.4</v>
      </c>
      <c r="V82" s="646">
        <v>1.6</v>
      </c>
      <c r="W82" s="646">
        <v>1.3</v>
      </c>
      <c r="X82" s="646">
        <v>1.3</v>
      </c>
      <c r="Y82" s="646">
        <v>1.1000000000000001</v>
      </c>
      <c r="AO82" s="631"/>
      <c r="AP82" s="631"/>
      <c r="AQ82" s="631"/>
      <c r="AR82" s="631"/>
      <c r="AS82" s="631"/>
      <c r="AT82" s="631"/>
      <c r="AU82" s="631"/>
      <c r="AV82" s="631"/>
      <c r="AW82" s="631"/>
      <c r="AX82" s="631"/>
      <c r="AY82" s="631"/>
      <c r="AZ82" s="631"/>
    </row>
    <row r="83" spans="1:256" ht="15.5">
      <c r="A83" s="71"/>
      <c r="B83" s="45"/>
      <c r="C83" s="71"/>
      <c r="D83" s="45" t="s">
        <v>210</v>
      </c>
      <c r="E83" s="421">
        <v>4</v>
      </c>
      <c r="F83" s="421">
        <v>4</v>
      </c>
      <c r="G83" s="421">
        <v>3.5</v>
      </c>
      <c r="H83" s="421">
        <v>3.5</v>
      </c>
      <c r="I83" s="421">
        <v>4.0999999999999996</v>
      </c>
      <c r="J83" s="421">
        <v>4.5</v>
      </c>
      <c r="K83" s="421">
        <v>4.0999999999999996</v>
      </c>
      <c r="L83" s="421">
        <v>4.4000000000000004</v>
      </c>
      <c r="M83" s="646">
        <v>3.5</v>
      </c>
      <c r="N83" s="646">
        <v>4</v>
      </c>
      <c r="O83" s="646">
        <v>4.2</v>
      </c>
      <c r="P83" s="646">
        <v>4.3</v>
      </c>
      <c r="Q83" s="646">
        <v>4.0999999999999996</v>
      </c>
      <c r="R83" s="646">
        <v>4.5</v>
      </c>
      <c r="S83" s="646">
        <v>4.5</v>
      </c>
      <c r="T83" s="646">
        <v>4.3</v>
      </c>
      <c r="U83" s="646">
        <v>4</v>
      </c>
      <c r="V83" s="646">
        <v>3.4</v>
      </c>
      <c r="W83" s="646">
        <v>4</v>
      </c>
      <c r="X83" s="646">
        <v>4.2</v>
      </c>
      <c r="Y83" s="646">
        <v>4.4000000000000004</v>
      </c>
      <c r="AO83" s="631"/>
      <c r="AP83" s="631"/>
      <c r="AQ83" s="631"/>
      <c r="AR83" s="631"/>
      <c r="AS83" s="631"/>
      <c r="AT83" s="631"/>
      <c r="AU83" s="631"/>
      <c r="AV83" s="631"/>
      <c r="AW83" s="631"/>
      <c r="AX83" s="631"/>
      <c r="AY83" s="631"/>
      <c r="AZ83" s="631"/>
    </row>
    <row r="84" spans="1:256" ht="15.5">
      <c r="A84" s="71"/>
      <c r="B84" s="45"/>
      <c r="C84" s="71"/>
      <c r="D84" s="45" t="s">
        <v>107</v>
      </c>
      <c r="E84" s="421">
        <v>36.5</v>
      </c>
      <c r="F84" s="421">
        <v>36</v>
      </c>
      <c r="G84" s="421">
        <v>35.299999999999997</v>
      </c>
      <c r="H84" s="421">
        <v>35.4</v>
      </c>
      <c r="I84" s="421">
        <v>34.200000000000003</v>
      </c>
      <c r="J84" s="421">
        <v>34.200000000000003</v>
      </c>
      <c r="K84" s="421">
        <v>34.4</v>
      </c>
      <c r="L84" s="421">
        <v>33.6</v>
      </c>
      <c r="M84" s="646">
        <v>33</v>
      </c>
      <c r="N84" s="646">
        <v>32.4</v>
      </c>
      <c r="O84" s="646">
        <v>32</v>
      </c>
      <c r="P84" s="646">
        <v>32.4</v>
      </c>
      <c r="Q84" s="646">
        <v>32.700000000000003</v>
      </c>
      <c r="R84" s="646">
        <v>31.7</v>
      </c>
      <c r="S84" s="646">
        <v>31.6</v>
      </c>
      <c r="T84" s="646">
        <v>31.5</v>
      </c>
      <c r="U84" s="646">
        <v>32</v>
      </c>
      <c r="V84" s="646">
        <v>31</v>
      </c>
      <c r="W84" s="646">
        <v>30.5</v>
      </c>
      <c r="X84" s="646">
        <v>30.5</v>
      </c>
      <c r="Y84" s="646">
        <v>28.8</v>
      </c>
      <c r="AO84" s="631"/>
      <c r="AP84" s="631"/>
      <c r="AQ84" s="631"/>
      <c r="AR84" s="631"/>
      <c r="AS84" s="631"/>
      <c r="AT84" s="631"/>
      <c r="AU84" s="631"/>
      <c r="AV84" s="631"/>
      <c r="AW84" s="631"/>
      <c r="AX84" s="631"/>
      <c r="AY84" s="631"/>
      <c r="AZ84" s="631"/>
    </row>
    <row r="85" spans="1:256" ht="6.65" customHeight="1">
      <c r="A85" s="71"/>
      <c r="B85" s="45"/>
      <c r="C85" s="45"/>
      <c r="D85" s="71"/>
      <c r="E85" s="71"/>
      <c r="F85" s="71"/>
      <c r="G85" s="71"/>
      <c r="H85" s="71"/>
      <c r="I85" s="71"/>
      <c r="J85" s="71"/>
      <c r="K85" s="71"/>
      <c r="L85" s="71"/>
      <c r="M85" s="642"/>
      <c r="N85" s="648"/>
      <c r="O85" s="648"/>
      <c r="P85" s="648"/>
      <c r="Q85" s="648"/>
      <c r="R85" s="648"/>
      <c r="S85" s="648"/>
      <c r="T85" s="648"/>
      <c r="U85" s="648"/>
      <c r="V85" s="648"/>
      <c r="W85" s="648"/>
      <c r="X85" s="798"/>
      <c r="Y85" s="798"/>
      <c r="AO85" s="631"/>
      <c r="AP85" s="631"/>
      <c r="AQ85" s="631"/>
      <c r="AR85" s="631"/>
      <c r="AS85" s="631"/>
      <c r="AT85" s="631"/>
      <c r="AU85" s="631"/>
      <c r="AV85" s="631"/>
      <c r="AW85" s="631"/>
      <c r="AX85" s="631"/>
      <c r="AY85" s="631"/>
      <c r="AZ85" s="631"/>
    </row>
    <row r="86" spans="1:256" s="656" customFormat="1" ht="13.9" customHeight="1">
      <c r="A86" s="71"/>
      <c r="B86" s="72" t="s">
        <v>11</v>
      </c>
      <c r="C86" s="71"/>
      <c r="D86" s="71"/>
      <c r="E86" s="657">
        <v>13660</v>
      </c>
      <c r="F86" s="657">
        <v>14440</v>
      </c>
      <c r="G86" s="657">
        <v>14530</v>
      </c>
      <c r="H86" s="657">
        <v>13940</v>
      </c>
      <c r="I86" s="657">
        <v>13850</v>
      </c>
      <c r="J86" s="657">
        <v>14660</v>
      </c>
      <c r="K86" s="657">
        <v>13970</v>
      </c>
      <c r="L86" s="657">
        <v>14080</v>
      </c>
      <c r="M86" s="657">
        <v>12150</v>
      </c>
      <c r="N86" s="657">
        <v>12260</v>
      </c>
      <c r="O86" s="657">
        <v>12450</v>
      </c>
      <c r="P86" s="657">
        <v>12360</v>
      </c>
      <c r="Q86" s="657">
        <v>12800</v>
      </c>
      <c r="R86" s="657">
        <v>9830</v>
      </c>
      <c r="S86" s="657">
        <v>9840</v>
      </c>
      <c r="T86" s="657">
        <v>9720</v>
      </c>
      <c r="U86" s="657">
        <v>9340</v>
      </c>
      <c r="V86" s="657">
        <v>9570</v>
      </c>
      <c r="W86" s="657">
        <v>9760</v>
      </c>
      <c r="X86" s="657">
        <v>9650</v>
      </c>
      <c r="Y86" s="657">
        <v>9720</v>
      </c>
      <c r="Z86" s="626"/>
      <c r="AA86" s="626"/>
      <c r="AB86" s="626"/>
      <c r="AC86" s="626"/>
      <c r="AD86" s="626"/>
      <c r="AE86" s="626"/>
      <c r="AF86" s="626"/>
      <c r="AG86" s="626"/>
      <c r="AH86" s="626"/>
      <c r="AI86" s="626"/>
      <c r="AJ86" s="626"/>
      <c r="AK86" s="626"/>
      <c r="AL86" s="626"/>
      <c r="AM86" s="626"/>
      <c r="AN86" s="626"/>
      <c r="AO86" s="631"/>
      <c r="AP86" s="631"/>
      <c r="AQ86" s="631"/>
      <c r="AR86" s="631"/>
      <c r="AS86" s="631"/>
      <c r="AT86" s="631"/>
      <c r="AU86" s="631"/>
      <c r="AV86" s="631"/>
      <c r="AW86" s="631"/>
      <c r="AX86" s="631"/>
      <c r="AY86" s="631"/>
      <c r="AZ86" s="631"/>
      <c r="BA86" s="626"/>
      <c r="BB86" s="626"/>
      <c r="BC86" s="626"/>
      <c r="BD86" s="626"/>
      <c r="BE86" s="626"/>
      <c r="BF86" s="626"/>
      <c r="BG86" s="626"/>
      <c r="BH86" s="626"/>
      <c r="BI86" s="626"/>
      <c r="BJ86" s="626"/>
      <c r="BK86" s="626"/>
      <c r="BL86" s="626"/>
      <c r="BM86" s="626"/>
      <c r="BN86" s="626"/>
      <c r="BO86" s="626"/>
      <c r="BP86" s="626"/>
      <c r="BQ86" s="626"/>
      <c r="BR86" s="626"/>
      <c r="BS86" s="626"/>
      <c r="BT86" s="626"/>
      <c r="BU86" s="626"/>
      <c r="BV86" s="626"/>
      <c r="BW86" s="626"/>
      <c r="BX86" s="626"/>
      <c r="BY86" s="626"/>
      <c r="BZ86" s="626"/>
      <c r="CA86" s="626"/>
      <c r="CB86" s="626"/>
      <c r="CC86" s="626"/>
      <c r="CD86" s="626"/>
      <c r="CE86" s="626"/>
      <c r="CF86" s="626"/>
      <c r="CG86" s="626"/>
      <c r="CH86" s="626"/>
      <c r="CI86" s="626"/>
      <c r="CJ86" s="626"/>
      <c r="CK86" s="626"/>
      <c r="CL86" s="626"/>
      <c r="CM86" s="626"/>
      <c r="CN86" s="626"/>
      <c r="CO86" s="626"/>
      <c r="CP86" s="626"/>
      <c r="CQ86" s="626"/>
      <c r="CR86" s="626"/>
      <c r="CS86" s="626"/>
      <c r="CT86" s="626"/>
      <c r="CU86" s="626"/>
      <c r="CV86" s="626"/>
      <c r="CW86" s="626"/>
      <c r="CX86" s="626"/>
      <c r="CY86" s="626"/>
      <c r="CZ86" s="626"/>
      <c r="DA86" s="626"/>
      <c r="DB86" s="626"/>
      <c r="DC86" s="626"/>
      <c r="DD86" s="626"/>
      <c r="DE86" s="626"/>
      <c r="DF86" s="626"/>
      <c r="DG86" s="626"/>
      <c r="DH86" s="626"/>
      <c r="DI86" s="626"/>
      <c r="DJ86" s="626"/>
      <c r="DK86" s="626"/>
      <c r="DL86" s="626"/>
      <c r="DM86" s="626"/>
      <c r="DN86" s="626"/>
      <c r="DO86" s="626"/>
      <c r="DP86" s="626"/>
      <c r="DQ86" s="626"/>
      <c r="DR86" s="626"/>
      <c r="DS86" s="626"/>
      <c r="DT86" s="626"/>
      <c r="DU86" s="626"/>
      <c r="DV86" s="626"/>
      <c r="DW86" s="626"/>
      <c r="DX86" s="626"/>
      <c r="DY86" s="626"/>
      <c r="DZ86" s="626"/>
      <c r="EA86" s="626"/>
      <c r="EB86" s="626"/>
      <c r="EC86" s="626"/>
      <c r="ED86" s="626"/>
      <c r="EE86" s="626"/>
      <c r="EF86" s="626"/>
      <c r="EG86" s="626"/>
      <c r="EH86" s="626"/>
      <c r="EI86" s="626"/>
      <c r="EJ86" s="626"/>
      <c r="EK86" s="626"/>
      <c r="EL86" s="626"/>
      <c r="EM86" s="626"/>
      <c r="EN86" s="626"/>
      <c r="EO86" s="626"/>
      <c r="EP86" s="626"/>
      <c r="EQ86" s="626"/>
      <c r="ER86" s="626"/>
      <c r="ES86" s="626"/>
      <c r="ET86" s="626"/>
      <c r="EU86" s="626"/>
      <c r="EV86" s="626"/>
      <c r="EW86" s="626"/>
      <c r="EX86" s="626"/>
      <c r="EY86" s="626"/>
      <c r="EZ86" s="626"/>
      <c r="FA86" s="626"/>
      <c r="FB86" s="626"/>
      <c r="FC86" s="626"/>
      <c r="FD86" s="626"/>
      <c r="FE86" s="626"/>
      <c r="FF86" s="626"/>
      <c r="FG86" s="626"/>
      <c r="FH86" s="626"/>
      <c r="FI86" s="626"/>
      <c r="FJ86" s="626"/>
      <c r="FK86" s="626"/>
      <c r="FL86" s="626"/>
      <c r="FM86" s="626"/>
      <c r="FN86" s="626"/>
      <c r="FO86" s="626"/>
      <c r="FP86" s="626"/>
      <c r="FQ86" s="626"/>
      <c r="FR86" s="626"/>
      <c r="FS86" s="626"/>
      <c r="FT86" s="626"/>
      <c r="FU86" s="626"/>
      <c r="FV86" s="626"/>
      <c r="FW86" s="626"/>
      <c r="FX86" s="626"/>
      <c r="FY86" s="626"/>
      <c r="FZ86" s="626"/>
      <c r="GA86" s="626"/>
      <c r="GB86" s="626"/>
      <c r="GC86" s="626"/>
      <c r="GD86" s="626"/>
      <c r="GE86" s="626"/>
      <c r="GF86" s="626"/>
      <c r="GG86" s="626"/>
      <c r="GH86" s="626"/>
      <c r="GI86" s="626"/>
      <c r="GJ86" s="626"/>
      <c r="GK86" s="626"/>
      <c r="GL86" s="626"/>
      <c r="GM86" s="626"/>
      <c r="GN86" s="626"/>
      <c r="GO86" s="626"/>
      <c r="GP86" s="626"/>
      <c r="GQ86" s="626"/>
      <c r="GR86" s="626"/>
      <c r="GS86" s="626"/>
      <c r="GT86" s="626"/>
      <c r="GU86" s="626"/>
      <c r="GV86" s="626"/>
      <c r="GW86" s="626"/>
      <c r="GX86" s="626"/>
      <c r="GY86" s="626"/>
      <c r="GZ86" s="626"/>
      <c r="HA86" s="626"/>
      <c r="HB86" s="626"/>
      <c r="HC86" s="626"/>
      <c r="HD86" s="626"/>
      <c r="HE86" s="626"/>
      <c r="HF86" s="626"/>
      <c r="HG86" s="626"/>
      <c r="HH86" s="626"/>
      <c r="HI86" s="626"/>
      <c r="HJ86" s="626"/>
      <c r="HK86" s="626"/>
      <c r="HL86" s="626"/>
      <c r="HM86" s="626"/>
      <c r="HN86" s="626"/>
      <c r="HO86" s="626"/>
      <c r="HP86" s="626"/>
      <c r="HQ86" s="626"/>
      <c r="HR86" s="626"/>
      <c r="HS86" s="626"/>
      <c r="HT86" s="626"/>
      <c r="HU86" s="626"/>
      <c r="HV86" s="626"/>
      <c r="HW86" s="626"/>
      <c r="HX86" s="626"/>
      <c r="HY86" s="626"/>
      <c r="HZ86" s="626"/>
      <c r="IA86" s="626"/>
      <c r="IB86" s="626"/>
      <c r="IC86" s="626"/>
      <c r="ID86" s="626"/>
      <c r="IE86" s="626"/>
      <c r="IF86" s="626"/>
      <c r="IG86" s="626"/>
      <c r="IH86" s="626"/>
      <c r="II86" s="626"/>
      <c r="IJ86" s="626"/>
      <c r="IK86" s="626"/>
      <c r="IL86" s="626"/>
      <c r="IM86" s="626"/>
      <c r="IN86" s="626"/>
      <c r="IO86" s="626"/>
      <c r="IP86" s="626"/>
      <c r="IQ86" s="626"/>
      <c r="IR86" s="626"/>
      <c r="IS86" s="626"/>
      <c r="IT86" s="626"/>
      <c r="IU86" s="626"/>
      <c r="IV86" s="626"/>
    </row>
    <row r="87" spans="1:256" ht="7.15" customHeight="1">
      <c r="A87" s="71"/>
      <c r="B87" s="45"/>
      <c r="C87" s="45"/>
      <c r="D87" s="71"/>
      <c r="E87" s="71"/>
      <c r="F87" s="71"/>
      <c r="G87" s="71"/>
      <c r="H87" s="71"/>
      <c r="I87" s="71"/>
      <c r="J87" s="71"/>
      <c r="K87" s="71"/>
      <c r="L87" s="71"/>
      <c r="M87" s="642"/>
      <c r="N87" s="648"/>
      <c r="O87" s="648"/>
      <c r="P87" s="648"/>
      <c r="Q87" s="648"/>
      <c r="R87" s="648"/>
      <c r="S87" s="648"/>
      <c r="T87" s="648"/>
      <c r="U87" s="648"/>
      <c r="V87" s="648"/>
      <c r="W87" s="648"/>
      <c r="X87" s="797"/>
    </row>
    <row r="88" spans="1:256" ht="17.5">
      <c r="A88" s="71"/>
      <c r="B88" s="177" t="s">
        <v>798</v>
      </c>
      <c r="C88" s="71"/>
      <c r="E88" s="397" t="s">
        <v>20</v>
      </c>
      <c r="F88" s="397" t="s">
        <v>20</v>
      </c>
      <c r="G88" s="397" t="s">
        <v>20</v>
      </c>
      <c r="H88" s="397" t="s">
        <v>20</v>
      </c>
      <c r="I88" s="397">
        <v>10.8</v>
      </c>
      <c r="J88" s="397">
        <v>11.9</v>
      </c>
      <c r="K88" s="397">
        <v>11.6</v>
      </c>
      <c r="L88" s="397">
        <v>12.7</v>
      </c>
      <c r="M88" s="646">
        <v>14.3</v>
      </c>
      <c r="N88" s="646">
        <v>13.1</v>
      </c>
      <c r="O88" s="646">
        <v>11</v>
      </c>
      <c r="P88" s="646">
        <v>10.5</v>
      </c>
      <c r="Q88" s="646">
        <v>11.2</v>
      </c>
      <c r="R88" s="646">
        <v>9.9</v>
      </c>
      <c r="S88" s="646">
        <v>9.6999999999999993</v>
      </c>
      <c r="T88" s="646">
        <v>11.7</v>
      </c>
      <c r="U88" s="646">
        <v>12.4</v>
      </c>
      <c r="V88" s="646">
        <v>11.7</v>
      </c>
      <c r="W88" s="646">
        <v>12.8</v>
      </c>
      <c r="X88" s="646">
        <v>13</v>
      </c>
      <c r="Y88" s="646">
        <v>11.9</v>
      </c>
      <c r="AM88" s="627"/>
    </row>
    <row r="89" spans="1:256" ht="19.5" customHeight="1">
      <c r="A89" s="71"/>
      <c r="B89" s="72" t="s">
        <v>11</v>
      </c>
      <c r="C89" s="71"/>
      <c r="D89" s="71"/>
      <c r="E89" s="397" t="s">
        <v>20</v>
      </c>
      <c r="F89" s="397" t="s">
        <v>20</v>
      </c>
      <c r="G89" s="397" t="s">
        <v>20</v>
      </c>
      <c r="H89" s="397" t="s">
        <v>20</v>
      </c>
      <c r="I89" s="657">
        <v>10820</v>
      </c>
      <c r="J89" s="657">
        <v>14460</v>
      </c>
      <c r="K89" s="657">
        <v>13780</v>
      </c>
      <c r="L89" s="657">
        <v>14010</v>
      </c>
      <c r="M89" s="657">
        <v>9230</v>
      </c>
      <c r="N89" s="657">
        <v>9320</v>
      </c>
      <c r="O89" s="657">
        <v>8690</v>
      </c>
      <c r="P89" s="657">
        <v>7610</v>
      </c>
      <c r="Q89" s="657">
        <v>8330</v>
      </c>
      <c r="R89" s="657">
        <v>9830</v>
      </c>
      <c r="S89" s="657">
        <v>10200</v>
      </c>
      <c r="T89" s="657">
        <v>9820</v>
      </c>
      <c r="U89" s="657">
        <v>9690</v>
      </c>
      <c r="V89" s="657">
        <v>9810</v>
      </c>
      <c r="W89" s="657">
        <v>9960</v>
      </c>
      <c r="X89" s="657">
        <v>9390</v>
      </c>
      <c r="Y89" s="657">
        <v>9880</v>
      </c>
    </row>
    <row r="90" spans="1:256" ht="6.65" customHeight="1">
      <c r="A90" s="71"/>
      <c r="B90" s="45"/>
      <c r="C90" s="45"/>
      <c r="D90" s="45"/>
      <c r="M90" s="642"/>
      <c r="N90" s="648"/>
      <c r="O90" s="648"/>
      <c r="P90" s="648"/>
      <c r="Q90" s="648"/>
      <c r="R90" s="648"/>
      <c r="S90" s="648"/>
      <c r="T90" s="648"/>
      <c r="U90" s="648"/>
      <c r="V90" s="648"/>
      <c r="W90" s="648"/>
      <c r="X90" s="797"/>
    </row>
    <row r="91" spans="1:256" ht="15.5">
      <c r="A91" s="71"/>
      <c r="B91" s="177" t="s">
        <v>208</v>
      </c>
      <c r="C91" s="177"/>
      <c r="D91" s="45"/>
      <c r="E91" s="45"/>
      <c r="F91" s="45"/>
      <c r="G91" s="45"/>
      <c r="H91" s="45"/>
      <c r="I91" s="45"/>
      <c r="J91" s="45"/>
      <c r="K91" s="45"/>
      <c r="L91" s="45"/>
      <c r="M91" s="642"/>
      <c r="N91" s="648"/>
      <c r="O91" s="648"/>
      <c r="P91" s="648"/>
      <c r="Q91" s="648"/>
      <c r="R91" s="648"/>
      <c r="S91" s="648"/>
      <c r="T91" s="648"/>
      <c r="U91" s="648"/>
      <c r="V91" s="648"/>
      <c r="W91" s="648"/>
      <c r="X91" s="797"/>
    </row>
    <row r="92" spans="1:256" ht="15.5">
      <c r="A92" s="71"/>
      <c r="B92" s="177"/>
      <c r="C92" s="177" t="s">
        <v>207</v>
      </c>
      <c r="D92" s="45"/>
      <c r="H92" s="45"/>
      <c r="I92" s="45"/>
      <c r="J92" s="45"/>
      <c r="K92" s="45"/>
      <c r="L92" s="45"/>
      <c r="M92" s="642"/>
      <c r="N92" s="648"/>
      <c r="O92" s="648"/>
      <c r="P92" s="648"/>
      <c r="Q92" s="648"/>
      <c r="R92" s="648"/>
      <c r="S92" s="648"/>
      <c r="T92" s="648"/>
      <c r="U92" s="648"/>
      <c r="V92" s="648"/>
      <c r="W92" s="648"/>
      <c r="X92" s="797"/>
    </row>
    <row r="93" spans="1:256" ht="15" customHeight="1">
      <c r="A93" s="71"/>
      <c r="B93" s="45"/>
      <c r="C93" s="71"/>
      <c r="D93" s="45" t="s">
        <v>205</v>
      </c>
      <c r="E93" s="397" t="s">
        <v>20</v>
      </c>
      <c r="F93" s="397" t="s">
        <v>20</v>
      </c>
      <c r="G93" s="397" t="s">
        <v>20</v>
      </c>
      <c r="H93" s="646">
        <v>11</v>
      </c>
      <c r="I93" s="646">
        <v>10.5</v>
      </c>
      <c r="J93" s="646">
        <v>11.1</v>
      </c>
      <c r="K93" s="646">
        <v>11.9</v>
      </c>
      <c r="L93" s="646">
        <v>12</v>
      </c>
      <c r="M93" s="646">
        <v>12.3</v>
      </c>
      <c r="N93" s="646">
        <v>12.6</v>
      </c>
      <c r="O93" s="646">
        <v>11.3</v>
      </c>
      <c r="P93" s="646">
        <v>11</v>
      </c>
      <c r="Q93" s="646">
        <v>11.1</v>
      </c>
      <c r="R93" s="646">
        <v>9.3000000000000007</v>
      </c>
      <c r="S93" s="646">
        <v>11.3</v>
      </c>
      <c r="T93" s="646">
        <v>9.6999999999999993</v>
      </c>
      <c r="U93" s="646">
        <v>11.7</v>
      </c>
      <c r="V93" s="646">
        <v>9.3000000000000007</v>
      </c>
      <c r="W93" s="646">
        <v>9.6999999999999993</v>
      </c>
      <c r="X93" s="646">
        <v>9.6</v>
      </c>
      <c r="Y93" s="646">
        <v>8.1999999999999993</v>
      </c>
      <c r="AO93" s="631"/>
      <c r="AP93" s="631"/>
      <c r="AQ93" s="631"/>
      <c r="AR93" s="631"/>
      <c r="AS93" s="631"/>
      <c r="AT93" s="631"/>
      <c r="AU93" s="631"/>
      <c r="AV93" s="631"/>
      <c r="AW93" s="631"/>
      <c r="AX93" s="631"/>
      <c r="AY93" s="631"/>
      <c r="AZ93" s="631"/>
    </row>
    <row r="94" spans="1:256" ht="15" customHeight="1">
      <c r="A94" s="71"/>
      <c r="B94" s="45"/>
      <c r="C94" s="71"/>
      <c r="D94" s="45" t="s">
        <v>109</v>
      </c>
      <c r="E94" s="397" t="s">
        <v>20</v>
      </c>
      <c r="F94" s="397" t="s">
        <v>20</v>
      </c>
      <c r="G94" s="397" t="s">
        <v>20</v>
      </c>
      <c r="H94" s="646">
        <v>11.6</v>
      </c>
      <c r="I94" s="646">
        <v>11.5</v>
      </c>
      <c r="J94" s="646">
        <v>11.2</v>
      </c>
      <c r="K94" s="646">
        <v>11.6</v>
      </c>
      <c r="L94" s="646">
        <v>11.7</v>
      </c>
      <c r="M94" s="646">
        <v>11.7</v>
      </c>
      <c r="N94" s="646">
        <v>12.2</v>
      </c>
      <c r="O94" s="646">
        <v>11.8</v>
      </c>
      <c r="P94" s="646">
        <v>11.7</v>
      </c>
      <c r="Q94" s="646">
        <v>12.5</v>
      </c>
      <c r="R94" s="646">
        <v>11</v>
      </c>
      <c r="S94" s="646">
        <v>11.4</v>
      </c>
      <c r="T94" s="646">
        <v>11.3</v>
      </c>
      <c r="U94" s="646">
        <v>11.6</v>
      </c>
      <c r="V94" s="646">
        <v>10.6</v>
      </c>
      <c r="W94" s="646">
        <v>10.6</v>
      </c>
      <c r="X94" s="646">
        <v>10.3</v>
      </c>
      <c r="Y94" s="646">
        <v>9.3000000000000007</v>
      </c>
      <c r="AO94" s="631"/>
      <c r="AP94" s="631"/>
      <c r="AQ94" s="631"/>
      <c r="AR94" s="631"/>
      <c r="AS94" s="631"/>
      <c r="AT94" s="631"/>
      <c r="AU94" s="631"/>
      <c r="AV94" s="631"/>
      <c r="AW94" s="631"/>
      <c r="AX94" s="631"/>
      <c r="AY94" s="631"/>
      <c r="AZ94" s="631"/>
    </row>
    <row r="95" spans="1:256" ht="15" customHeight="1">
      <c r="A95" s="71"/>
      <c r="B95" s="45"/>
      <c r="C95" s="71"/>
      <c r="D95" s="45" t="s">
        <v>110</v>
      </c>
      <c r="E95" s="397" t="s">
        <v>20</v>
      </c>
      <c r="F95" s="397" t="s">
        <v>20</v>
      </c>
      <c r="G95" s="397" t="s">
        <v>20</v>
      </c>
      <c r="H95" s="646">
        <v>7.9</v>
      </c>
      <c r="I95" s="646">
        <v>7.6</v>
      </c>
      <c r="J95" s="646">
        <v>7.5</v>
      </c>
      <c r="K95" s="646">
        <v>7.7</v>
      </c>
      <c r="L95" s="646">
        <v>7.9</v>
      </c>
      <c r="M95" s="646">
        <v>7.7</v>
      </c>
      <c r="N95" s="646">
        <v>7.8</v>
      </c>
      <c r="O95" s="646">
        <v>8.4</v>
      </c>
      <c r="P95" s="646">
        <v>7.7</v>
      </c>
      <c r="Q95" s="646">
        <v>7.8</v>
      </c>
      <c r="R95" s="646">
        <v>7.8</v>
      </c>
      <c r="S95" s="646">
        <v>7.8</v>
      </c>
      <c r="T95" s="646">
        <v>7.6</v>
      </c>
      <c r="U95" s="646">
        <v>8.1</v>
      </c>
      <c r="V95" s="646">
        <v>7.7</v>
      </c>
      <c r="W95" s="646">
        <v>7.9</v>
      </c>
      <c r="X95" s="646">
        <v>7.2</v>
      </c>
      <c r="Y95" s="646">
        <v>7</v>
      </c>
      <c r="AO95" s="631"/>
      <c r="AP95" s="631"/>
      <c r="AQ95" s="631"/>
      <c r="AR95" s="631"/>
      <c r="AS95" s="631"/>
      <c r="AT95" s="631"/>
      <c r="AU95" s="631"/>
      <c r="AV95" s="631"/>
      <c r="AW95" s="631"/>
      <c r="AX95" s="631"/>
      <c r="AY95" s="631"/>
      <c r="AZ95" s="631"/>
    </row>
    <row r="96" spans="1:256" ht="15.5">
      <c r="A96" s="71"/>
      <c r="B96" s="45"/>
      <c r="C96" s="71"/>
      <c r="D96" s="45" t="s">
        <v>204</v>
      </c>
      <c r="E96" s="397" t="s">
        <v>20</v>
      </c>
      <c r="F96" s="397" t="s">
        <v>20</v>
      </c>
      <c r="G96" s="397" t="s">
        <v>20</v>
      </c>
      <c r="H96" s="646">
        <v>10.9</v>
      </c>
      <c r="I96" s="646">
        <v>10.6</v>
      </c>
      <c r="J96" s="646">
        <v>10.6</v>
      </c>
      <c r="K96" s="646">
        <v>12.1</v>
      </c>
      <c r="L96" s="646">
        <v>12.2</v>
      </c>
      <c r="M96" s="646">
        <v>13.9</v>
      </c>
      <c r="N96" s="646">
        <v>13.9</v>
      </c>
      <c r="O96" s="646">
        <v>14.1</v>
      </c>
      <c r="P96" s="646">
        <v>13.5</v>
      </c>
      <c r="Q96" s="646">
        <v>14.2</v>
      </c>
      <c r="R96" s="646">
        <v>13.7</v>
      </c>
      <c r="S96" s="646">
        <v>14.1</v>
      </c>
      <c r="T96" s="646">
        <v>13.6</v>
      </c>
      <c r="U96" s="646">
        <v>14.3</v>
      </c>
      <c r="V96" s="646">
        <v>13.2</v>
      </c>
      <c r="W96" s="646">
        <v>14.7</v>
      </c>
      <c r="X96" s="646">
        <v>15.1</v>
      </c>
      <c r="Y96" s="646">
        <v>14</v>
      </c>
      <c r="AO96" s="631"/>
      <c r="AP96" s="631"/>
      <c r="AQ96" s="631"/>
      <c r="AR96" s="631"/>
      <c r="AS96" s="631"/>
      <c r="AT96" s="631"/>
      <c r="AU96" s="631"/>
      <c r="AV96" s="631"/>
      <c r="AW96" s="631"/>
      <c r="AX96" s="631"/>
      <c r="AY96" s="631"/>
      <c r="AZ96" s="631"/>
    </row>
    <row r="97" spans="1:52" ht="15.5">
      <c r="A97" s="71"/>
      <c r="B97" s="45"/>
      <c r="C97" s="71"/>
      <c r="D97" s="45" t="s">
        <v>203</v>
      </c>
      <c r="E97" s="397" t="s">
        <v>20</v>
      </c>
      <c r="F97" s="397" t="s">
        <v>20</v>
      </c>
      <c r="G97" s="397" t="s">
        <v>20</v>
      </c>
      <c r="H97" s="646">
        <v>58.6</v>
      </c>
      <c r="I97" s="646">
        <v>59.7</v>
      </c>
      <c r="J97" s="646">
        <v>59.5</v>
      </c>
      <c r="K97" s="646">
        <v>56.7</v>
      </c>
      <c r="L97" s="646">
        <v>56.2</v>
      </c>
      <c r="M97" s="646">
        <v>54.4</v>
      </c>
      <c r="N97" s="646">
        <v>53.6</v>
      </c>
      <c r="O97" s="646">
        <v>54.5</v>
      </c>
      <c r="P97" s="646">
        <v>56.1</v>
      </c>
      <c r="Q97" s="646">
        <v>54.3</v>
      </c>
      <c r="R97" s="646">
        <v>58.2</v>
      </c>
      <c r="S97" s="646">
        <v>55.4</v>
      </c>
      <c r="T97" s="646">
        <v>57.7</v>
      </c>
      <c r="U97" s="646">
        <v>54.2</v>
      </c>
      <c r="V97" s="646">
        <v>59.2</v>
      </c>
      <c r="W97" s="646">
        <v>57.1</v>
      </c>
      <c r="X97" s="646">
        <v>57.8</v>
      </c>
      <c r="Y97" s="646">
        <v>61.5</v>
      </c>
      <c r="AO97" s="631"/>
      <c r="AP97" s="631"/>
      <c r="AQ97" s="631"/>
      <c r="AR97" s="631"/>
      <c r="AS97" s="631"/>
      <c r="AT97" s="631"/>
      <c r="AU97" s="631"/>
      <c r="AV97" s="631"/>
      <c r="AW97" s="631"/>
      <c r="AX97" s="631"/>
      <c r="AY97" s="631"/>
      <c r="AZ97" s="631"/>
    </row>
    <row r="98" spans="1:52" ht="10.9" customHeight="1">
      <c r="A98" s="71"/>
      <c r="B98" s="45"/>
      <c r="C98" s="45"/>
      <c r="D98" s="45"/>
      <c r="H98" s="45"/>
      <c r="I98" s="45"/>
      <c r="J98" s="45"/>
      <c r="K98" s="45"/>
      <c r="L98" s="45"/>
      <c r="M98" s="642"/>
      <c r="N98" s="648"/>
      <c r="O98" s="648"/>
      <c r="P98" s="648"/>
      <c r="Q98" s="648"/>
      <c r="R98" s="648"/>
      <c r="S98" s="648"/>
      <c r="T98" s="648"/>
      <c r="U98" s="648"/>
      <c r="V98" s="648"/>
      <c r="W98" s="648"/>
      <c r="X98" s="797"/>
      <c r="AO98" s="631"/>
    </row>
    <row r="99" spans="1:52" ht="15.5">
      <c r="A99" s="71"/>
      <c r="B99" s="177"/>
      <c r="C99" s="177" t="s">
        <v>206</v>
      </c>
      <c r="D99" s="45"/>
      <c r="H99" s="45"/>
      <c r="I99" s="45"/>
      <c r="J99" s="45"/>
      <c r="K99" s="45"/>
      <c r="L99" s="45"/>
      <c r="M99" s="642"/>
      <c r="N99" s="648"/>
      <c r="O99" s="648"/>
      <c r="P99" s="648"/>
      <c r="Q99" s="648"/>
      <c r="R99" s="648"/>
      <c r="S99" s="648"/>
      <c r="T99" s="648"/>
      <c r="U99" s="648"/>
      <c r="V99" s="648"/>
      <c r="W99" s="648"/>
      <c r="X99" s="797"/>
    </row>
    <row r="100" spans="1:52" ht="15.5">
      <c r="A100" s="71"/>
      <c r="B100" s="45"/>
      <c r="C100" s="71"/>
      <c r="D100" s="45" t="s">
        <v>205</v>
      </c>
      <c r="E100" s="397" t="s">
        <v>20</v>
      </c>
      <c r="F100" s="397" t="s">
        <v>20</v>
      </c>
      <c r="G100" s="397" t="s">
        <v>20</v>
      </c>
      <c r="H100" s="646">
        <v>1.6</v>
      </c>
      <c r="I100" s="646">
        <v>1.7</v>
      </c>
      <c r="J100" s="646">
        <v>1.8</v>
      </c>
      <c r="K100" s="646">
        <v>2</v>
      </c>
      <c r="L100" s="646">
        <v>2</v>
      </c>
      <c r="M100" s="646">
        <v>2</v>
      </c>
      <c r="N100" s="646">
        <v>2.2999999999999998</v>
      </c>
      <c r="O100" s="646">
        <v>2.1</v>
      </c>
      <c r="P100" s="646">
        <v>1.9</v>
      </c>
      <c r="Q100" s="646">
        <v>2</v>
      </c>
      <c r="R100" s="646">
        <v>2.5</v>
      </c>
      <c r="S100" s="646">
        <v>2.2000000000000002</v>
      </c>
      <c r="T100" s="646">
        <v>2.2000000000000002</v>
      </c>
      <c r="U100" s="646">
        <v>2.1</v>
      </c>
      <c r="V100" s="646">
        <v>2.2999999999999998</v>
      </c>
      <c r="W100" s="646">
        <v>2.6</v>
      </c>
      <c r="X100" s="646">
        <v>2.6</v>
      </c>
      <c r="Y100" s="646">
        <v>2.4</v>
      </c>
      <c r="AO100" s="631"/>
      <c r="AP100" s="631"/>
      <c r="AQ100" s="631"/>
      <c r="AR100" s="631"/>
      <c r="AS100" s="631"/>
      <c r="AT100" s="631"/>
      <c r="AU100" s="631"/>
      <c r="AV100" s="631"/>
      <c r="AW100" s="631"/>
      <c r="AX100" s="631"/>
      <c r="AY100" s="631"/>
      <c r="AZ100" s="631"/>
    </row>
    <row r="101" spans="1:52" ht="15.5">
      <c r="A101" s="71"/>
      <c r="B101" s="45"/>
      <c r="C101" s="71"/>
      <c r="D101" s="45" t="s">
        <v>109</v>
      </c>
      <c r="E101" s="397" t="s">
        <v>20</v>
      </c>
      <c r="F101" s="397" t="s">
        <v>20</v>
      </c>
      <c r="G101" s="397" t="s">
        <v>20</v>
      </c>
      <c r="H101" s="646">
        <v>1</v>
      </c>
      <c r="I101" s="646">
        <v>1.3</v>
      </c>
      <c r="J101" s="646">
        <v>1.6</v>
      </c>
      <c r="K101" s="646">
        <v>1.5</v>
      </c>
      <c r="L101" s="646">
        <v>1.6</v>
      </c>
      <c r="M101" s="646">
        <v>1.8</v>
      </c>
      <c r="N101" s="646">
        <v>2</v>
      </c>
      <c r="O101" s="646">
        <v>2.1</v>
      </c>
      <c r="P101" s="646">
        <v>1.9</v>
      </c>
      <c r="Q101" s="646">
        <v>2.2000000000000002</v>
      </c>
      <c r="R101" s="646">
        <v>2.4</v>
      </c>
      <c r="S101" s="646">
        <v>2.5</v>
      </c>
      <c r="T101" s="646">
        <v>2.1</v>
      </c>
      <c r="U101" s="646">
        <v>2.5</v>
      </c>
      <c r="V101" s="646">
        <v>2.1</v>
      </c>
      <c r="W101" s="646">
        <v>2.2000000000000002</v>
      </c>
      <c r="X101" s="646">
        <v>2.6</v>
      </c>
      <c r="Y101" s="646">
        <v>2.5</v>
      </c>
      <c r="AO101" s="631"/>
      <c r="AP101" s="631"/>
      <c r="AQ101" s="631"/>
      <c r="AR101" s="631"/>
      <c r="AS101" s="631"/>
      <c r="AT101" s="631"/>
      <c r="AU101" s="631"/>
      <c r="AV101" s="631"/>
      <c r="AW101" s="631"/>
      <c r="AX101" s="631"/>
      <c r="AY101" s="631"/>
      <c r="AZ101" s="631"/>
    </row>
    <row r="102" spans="1:52" ht="15.5">
      <c r="A102" s="71"/>
      <c r="B102" s="45"/>
      <c r="C102" s="71"/>
      <c r="D102" s="45" t="s">
        <v>110</v>
      </c>
      <c r="E102" s="397" t="s">
        <v>20</v>
      </c>
      <c r="F102" s="397" t="s">
        <v>20</v>
      </c>
      <c r="G102" s="397" t="s">
        <v>20</v>
      </c>
      <c r="H102" s="646">
        <v>2</v>
      </c>
      <c r="I102" s="646">
        <v>2.5</v>
      </c>
      <c r="J102" s="646">
        <v>2.7</v>
      </c>
      <c r="K102" s="646">
        <v>2.6</v>
      </c>
      <c r="L102" s="646">
        <v>2.8</v>
      </c>
      <c r="M102" s="646">
        <v>3.2</v>
      </c>
      <c r="N102" s="646">
        <v>3.2</v>
      </c>
      <c r="O102" s="646">
        <v>3.7</v>
      </c>
      <c r="P102" s="646">
        <v>3.5</v>
      </c>
      <c r="Q102" s="646">
        <v>3.7</v>
      </c>
      <c r="R102" s="646">
        <v>4.2</v>
      </c>
      <c r="S102" s="646">
        <v>4</v>
      </c>
      <c r="T102" s="646">
        <v>5</v>
      </c>
      <c r="U102" s="646">
        <v>4.4000000000000004</v>
      </c>
      <c r="V102" s="646">
        <v>4.2</v>
      </c>
      <c r="W102" s="646">
        <v>4.3</v>
      </c>
      <c r="X102" s="646">
        <v>4.7</v>
      </c>
      <c r="Y102" s="646">
        <v>4</v>
      </c>
      <c r="AO102" s="631"/>
      <c r="AP102" s="631"/>
      <c r="AQ102" s="631"/>
      <c r="AR102" s="631"/>
      <c r="AS102" s="631"/>
      <c r="AT102" s="631"/>
      <c r="AU102" s="631"/>
      <c r="AV102" s="631"/>
      <c r="AW102" s="631"/>
      <c r="AX102" s="631"/>
      <c r="AY102" s="631"/>
      <c r="AZ102" s="631"/>
    </row>
    <row r="103" spans="1:52" ht="15.5">
      <c r="A103" s="71"/>
      <c r="B103" s="45"/>
      <c r="C103" s="71"/>
      <c r="D103" s="45" t="s">
        <v>204</v>
      </c>
      <c r="E103" s="397" t="s">
        <v>20</v>
      </c>
      <c r="F103" s="397" t="s">
        <v>20</v>
      </c>
      <c r="G103" s="397" t="s">
        <v>20</v>
      </c>
      <c r="H103" s="646">
        <v>10.4</v>
      </c>
      <c r="I103" s="646">
        <v>11.4</v>
      </c>
      <c r="J103" s="646">
        <v>12.3</v>
      </c>
      <c r="K103" s="646">
        <v>14.3</v>
      </c>
      <c r="L103" s="646">
        <v>13.7</v>
      </c>
      <c r="M103" s="646">
        <v>16.3</v>
      </c>
      <c r="N103" s="646">
        <v>16.399999999999999</v>
      </c>
      <c r="O103" s="646">
        <v>15.9</v>
      </c>
      <c r="P103" s="646">
        <v>17.3</v>
      </c>
      <c r="Q103" s="646">
        <v>17.899999999999999</v>
      </c>
      <c r="R103" s="646">
        <v>19.100000000000001</v>
      </c>
      <c r="S103" s="646">
        <v>19.5</v>
      </c>
      <c r="T103" s="646">
        <v>21.2</v>
      </c>
      <c r="U103" s="646">
        <v>20.7</v>
      </c>
      <c r="V103" s="646">
        <v>20.8</v>
      </c>
      <c r="W103" s="646">
        <v>21.9</v>
      </c>
      <c r="X103" s="646">
        <v>20.6</v>
      </c>
      <c r="Y103" s="646">
        <v>20.8</v>
      </c>
      <c r="AO103" s="631"/>
      <c r="AP103" s="631"/>
      <c r="AQ103" s="631"/>
      <c r="AR103" s="631"/>
      <c r="AS103" s="631"/>
      <c r="AT103" s="631"/>
      <c r="AU103" s="631"/>
      <c r="AV103" s="631"/>
      <c r="AW103" s="631"/>
      <c r="AX103" s="631"/>
      <c r="AY103" s="631"/>
      <c r="AZ103" s="631"/>
    </row>
    <row r="104" spans="1:52" ht="15.5">
      <c r="A104" s="71"/>
      <c r="B104" s="45"/>
      <c r="C104" s="71"/>
      <c r="D104" s="45" t="s">
        <v>203</v>
      </c>
      <c r="E104" s="397" t="s">
        <v>20</v>
      </c>
      <c r="F104" s="397" t="s">
        <v>20</v>
      </c>
      <c r="G104" s="397" t="s">
        <v>20</v>
      </c>
      <c r="H104" s="646">
        <v>84.9</v>
      </c>
      <c r="I104" s="646">
        <v>83.1</v>
      </c>
      <c r="J104" s="646">
        <v>81.599999999999994</v>
      </c>
      <c r="K104" s="646">
        <v>79.5</v>
      </c>
      <c r="L104" s="646">
        <v>79.8</v>
      </c>
      <c r="M104" s="646">
        <v>76.599999999999994</v>
      </c>
      <c r="N104" s="646">
        <v>76.099999999999994</v>
      </c>
      <c r="O104" s="646">
        <v>76.2</v>
      </c>
      <c r="P104" s="646">
        <v>75.5</v>
      </c>
      <c r="Q104" s="646">
        <v>74.2</v>
      </c>
      <c r="R104" s="646">
        <v>71.8</v>
      </c>
      <c r="S104" s="646">
        <v>71.8</v>
      </c>
      <c r="T104" s="646">
        <v>69.5</v>
      </c>
      <c r="U104" s="646">
        <v>70.2</v>
      </c>
      <c r="V104" s="646">
        <v>70.5</v>
      </c>
      <c r="W104" s="646">
        <v>69</v>
      </c>
      <c r="X104" s="646">
        <v>69.5</v>
      </c>
      <c r="Y104" s="646">
        <v>70.2</v>
      </c>
      <c r="AO104" s="631"/>
      <c r="AP104" s="631"/>
      <c r="AQ104" s="631"/>
      <c r="AR104" s="631"/>
      <c r="AS104" s="631"/>
      <c r="AT104" s="631"/>
      <c r="AU104" s="631"/>
      <c r="AV104" s="631"/>
      <c r="AW104" s="631"/>
      <c r="AX104" s="631"/>
      <c r="AY104" s="631"/>
      <c r="AZ104" s="631"/>
    </row>
    <row r="105" spans="1:52" ht="8.5" customHeight="1">
      <c r="A105" s="71"/>
      <c r="B105" s="45"/>
      <c r="C105" s="45"/>
      <c r="D105" s="71"/>
      <c r="H105" s="71"/>
      <c r="I105" s="71"/>
      <c r="J105" s="71"/>
      <c r="K105" s="71"/>
      <c r="L105" s="71"/>
      <c r="M105" s="642"/>
      <c r="N105" s="644"/>
      <c r="O105" s="648"/>
      <c r="P105" s="648"/>
      <c r="Q105" s="648"/>
      <c r="R105" s="648"/>
      <c r="S105" s="648"/>
      <c r="T105" s="648"/>
      <c r="U105" s="648"/>
      <c r="V105" s="648"/>
      <c r="W105" s="648"/>
      <c r="X105" s="797"/>
      <c r="Y105" s="797"/>
    </row>
    <row r="106" spans="1:52" ht="16" thickBot="1">
      <c r="A106" s="313"/>
      <c r="B106" s="314" t="s">
        <v>202</v>
      </c>
      <c r="C106" s="313"/>
      <c r="D106" s="313"/>
      <c r="E106" s="398" t="s">
        <v>20</v>
      </c>
      <c r="F106" s="398" t="s">
        <v>20</v>
      </c>
      <c r="G106" s="398" t="s">
        <v>20</v>
      </c>
      <c r="H106" s="804">
        <v>14040</v>
      </c>
      <c r="I106" s="804">
        <v>13960</v>
      </c>
      <c r="J106" s="804">
        <v>14770</v>
      </c>
      <c r="K106" s="804">
        <v>14060</v>
      </c>
      <c r="L106" s="804">
        <v>14180</v>
      </c>
      <c r="M106" s="804">
        <v>12120</v>
      </c>
      <c r="N106" s="804">
        <v>12300</v>
      </c>
      <c r="O106" s="804">
        <v>12520</v>
      </c>
      <c r="P106" s="804">
        <v>12420</v>
      </c>
      <c r="Q106" s="804">
        <v>12890</v>
      </c>
      <c r="R106" s="804">
        <v>9890</v>
      </c>
      <c r="S106" s="804">
        <v>9920</v>
      </c>
      <c r="T106" s="804">
        <v>9800</v>
      </c>
      <c r="U106" s="804">
        <v>9410</v>
      </c>
      <c r="V106" s="804">
        <v>9640</v>
      </c>
      <c r="W106" s="804">
        <v>9810</v>
      </c>
      <c r="X106" s="804">
        <v>9700</v>
      </c>
      <c r="Y106" s="804">
        <v>9780</v>
      </c>
    </row>
    <row r="107" spans="1:52" ht="7.15" customHeight="1">
      <c r="A107" s="46"/>
      <c r="B107" s="46"/>
      <c r="C107" s="46"/>
      <c r="D107" s="634"/>
    </row>
    <row r="108" spans="1:52" ht="14">
      <c r="A108" s="423" t="s">
        <v>201</v>
      </c>
      <c r="B108" s="423"/>
      <c r="C108" s="424"/>
      <c r="D108" s="424"/>
    </row>
    <row r="109" spans="1:52" ht="14">
      <c r="A109" s="1200" t="s">
        <v>753</v>
      </c>
      <c r="B109" s="1200"/>
      <c r="C109" s="1200"/>
      <c r="D109" s="1200"/>
    </row>
    <row r="110" spans="1:52" ht="14">
      <c r="A110" s="424" t="s">
        <v>552</v>
      </c>
      <c r="B110" s="424"/>
      <c r="C110" s="424"/>
      <c r="D110" s="424"/>
    </row>
    <row r="111" spans="1:52" ht="14">
      <c r="A111" s="424" t="s">
        <v>752</v>
      </c>
      <c r="B111" s="424"/>
      <c r="C111" s="424"/>
      <c r="D111" s="424"/>
    </row>
    <row r="112" spans="1:52" ht="14">
      <c r="A112" s="424" t="s">
        <v>956</v>
      </c>
      <c r="B112" s="424"/>
      <c r="C112" s="424"/>
      <c r="D112" s="424"/>
    </row>
    <row r="113" spans="1:4" ht="14">
      <c r="A113" s="424" t="s">
        <v>955</v>
      </c>
      <c r="B113" s="424"/>
      <c r="C113" s="424"/>
      <c r="D113" s="424"/>
    </row>
    <row r="114" spans="1:4" ht="14">
      <c r="A114" s="424" t="s">
        <v>793</v>
      </c>
      <c r="B114" s="424"/>
      <c r="C114" s="424"/>
      <c r="D114" s="424"/>
    </row>
    <row r="115" spans="1:4" ht="14">
      <c r="A115" s="423" t="s">
        <v>791</v>
      </c>
      <c r="B115" s="423"/>
      <c r="C115" s="423"/>
      <c r="D115" s="423"/>
    </row>
    <row r="116" spans="1:4" ht="14">
      <c r="A116" s="423" t="s">
        <v>794</v>
      </c>
      <c r="B116" s="424"/>
      <c r="C116" s="424"/>
      <c r="D116" s="424"/>
    </row>
    <row r="118" spans="1:4" ht="14">
      <c r="B118" s="423"/>
      <c r="C118" s="423"/>
      <c r="D118" s="423"/>
    </row>
  </sheetData>
  <mergeCells count="1">
    <mergeCell ref="A109:D109"/>
  </mergeCells>
  <pageMargins left="0.7" right="0.7" top="0.75" bottom="0.75" header="0.3" footer="0.3"/>
  <pageSetup paperSize="9" scale="4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54"/>
  <sheetViews>
    <sheetView zoomScaleNormal="100" workbookViewId="0"/>
  </sheetViews>
  <sheetFormatPr defaultColWidth="9.1796875" defaultRowHeight="12.5"/>
  <cols>
    <col min="1" max="1" width="50.453125" style="197" customWidth="1"/>
    <col min="2" max="2" width="10.26953125" style="197" customWidth="1"/>
    <col min="3" max="3" width="10.1796875" style="197" bestFit="1" customWidth="1"/>
    <col min="4" max="16384" width="9.1796875" style="197"/>
  </cols>
  <sheetData>
    <row r="1" spans="1:13" ht="19.5" customHeight="1" thickBot="1">
      <c r="A1" s="773" t="s">
        <v>931</v>
      </c>
      <c r="B1" s="341"/>
      <c r="C1" s="341"/>
      <c r="D1" s="341"/>
      <c r="E1" s="341"/>
      <c r="F1" s="455"/>
      <c r="G1" s="456"/>
      <c r="H1" s="457"/>
      <c r="I1" s="458"/>
      <c r="J1" s="455"/>
    </row>
    <row r="2" spans="1:13" ht="13">
      <c r="A2" s="340"/>
      <c r="B2" s="320">
        <v>2016</v>
      </c>
      <c r="C2" s="320">
        <v>2017</v>
      </c>
      <c r="D2" s="320">
        <v>2018</v>
      </c>
      <c r="E2" s="320">
        <v>2019</v>
      </c>
      <c r="F2" s="459"/>
      <c r="G2" s="460"/>
      <c r="H2" s="460"/>
      <c r="I2" s="460"/>
      <c r="J2" s="459"/>
    </row>
    <row r="3" spans="1:13">
      <c r="A3" s="336" t="s">
        <v>576</v>
      </c>
      <c r="B3" s="337">
        <v>0.3</v>
      </c>
      <c r="C3" s="286">
        <v>0.7</v>
      </c>
      <c r="D3" s="286">
        <v>1.8</v>
      </c>
      <c r="E3" s="197">
        <v>1.6</v>
      </c>
      <c r="G3" s="221"/>
      <c r="H3" s="221"/>
      <c r="I3" s="221"/>
      <c r="L3" s="221"/>
      <c r="M3" s="221"/>
    </row>
    <row r="4" spans="1:13">
      <c r="A4" s="192" t="s">
        <v>577</v>
      </c>
      <c r="B4" s="202">
        <v>1</v>
      </c>
      <c r="C4" s="221">
        <v>2.1</v>
      </c>
      <c r="D4" s="221">
        <v>2.4</v>
      </c>
      <c r="E4" s="197">
        <v>2.4</v>
      </c>
      <c r="G4" s="221"/>
      <c r="H4" s="221"/>
      <c r="I4" s="221"/>
      <c r="L4" s="221"/>
      <c r="M4" s="221"/>
    </row>
    <row r="5" spans="1:13">
      <c r="A5" s="192" t="s">
        <v>578</v>
      </c>
      <c r="B5" s="202">
        <v>35.9</v>
      </c>
      <c r="C5" s="221">
        <v>41</v>
      </c>
      <c r="D5" s="221">
        <v>44.3</v>
      </c>
      <c r="E5" s="197">
        <v>47.6</v>
      </c>
      <c r="G5" s="221"/>
      <c r="H5" s="221"/>
      <c r="I5" s="221"/>
      <c r="L5" s="221"/>
      <c r="M5" s="221"/>
    </row>
    <row r="6" spans="1:13">
      <c r="A6" s="192" t="s">
        <v>579</v>
      </c>
      <c r="B6" s="202">
        <v>48.7</v>
      </c>
      <c r="C6" s="221">
        <v>42.8</v>
      </c>
      <c r="D6" s="221">
        <v>38.299999999999997</v>
      </c>
      <c r="E6" s="197">
        <v>36.6</v>
      </c>
      <c r="G6" s="221"/>
      <c r="H6" s="221"/>
      <c r="I6" s="221"/>
      <c r="L6" s="221"/>
      <c r="M6" s="221"/>
    </row>
    <row r="7" spans="1:13">
      <c r="A7" s="192" t="s">
        <v>580</v>
      </c>
      <c r="B7" s="202">
        <v>3</v>
      </c>
      <c r="C7" s="221">
        <v>3.1</v>
      </c>
      <c r="D7" s="221">
        <v>3.1</v>
      </c>
      <c r="E7" s="221">
        <v>3</v>
      </c>
      <c r="G7" s="221"/>
      <c r="H7" s="221"/>
      <c r="I7" s="221"/>
      <c r="L7" s="221"/>
      <c r="M7" s="221"/>
    </row>
    <row r="8" spans="1:13">
      <c r="A8" s="192" t="s">
        <v>128</v>
      </c>
      <c r="B8" s="202">
        <v>11</v>
      </c>
      <c r="C8" s="221">
        <v>10.3</v>
      </c>
      <c r="D8" s="221">
        <v>10.1</v>
      </c>
      <c r="E8" s="197">
        <v>8.6999999999999993</v>
      </c>
      <c r="G8" s="221"/>
      <c r="H8" s="221"/>
      <c r="I8" s="221"/>
      <c r="L8" s="221"/>
      <c r="M8" s="221"/>
    </row>
    <row r="9" spans="1:13" ht="13.5" thickBot="1">
      <c r="A9" s="293" t="s">
        <v>534</v>
      </c>
      <c r="B9" s="338">
        <v>4440</v>
      </c>
      <c r="C9" s="339">
        <v>5200</v>
      </c>
      <c r="D9" s="339">
        <v>5310</v>
      </c>
      <c r="E9" s="339">
        <v>5560</v>
      </c>
      <c r="L9" s="358"/>
      <c r="M9" s="358"/>
    </row>
    <row r="10" spans="1:13" ht="14.5">
      <c r="A10" s="251" t="s">
        <v>932</v>
      </c>
      <c r="B10" s="251"/>
      <c r="C10" s="251"/>
    </row>
    <row r="11" spans="1:13">
      <c r="B11" s="202"/>
    </row>
    <row r="12" spans="1:13" ht="13">
      <c r="A12" s="266"/>
      <c r="B12" s="266"/>
    </row>
    <row r="13" spans="1:13" ht="19" thickBot="1">
      <c r="A13" s="768" t="s">
        <v>933</v>
      </c>
      <c r="B13" s="342"/>
      <c r="C13" s="241"/>
    </row>
    <row r="14" spans="1:13" ht="13.5" thickBot="1">
      <c r="A14" s="343"/>
      <c r="B14" s="344">
        <v>2016</v>
      </c>
      <c r="C14" s="344">
        <v>2017</v>
      </c>
      <c r="D14" s="344">
        <v>2018</v>
      </c>
      <c r="E14" s="344">
        <v>2019</v>
      </c>
      <c r="F14" s="251"/>
      <c r="J14" s="251"/>
    </row>
    <row r="15" spans="1:13">
      <c r="A15" s="322" t="s">
        <v>581</v>
      </c>
      <c r="B15" s="322">
        <v>23</v>
      </c>
      <c r="C15" s="322">
        <v>20</v>
      </c>
      <c r="D15" s="322">
        <v>23</v>
      </c>
      <c r="E15" s="197">
        <v>22</v>
      </c>
      <c r="H15" s="221"/>
      <c r="I15" s="221"/>
      <c r="J15" s="221"/>
    </row>
    <row r="16" spans="1:13">
      <c r="A16" s="192" t="s">
        <v>582</v>
      </c>
      <c r="B16" s="195">
        <v>64</v>
      </c>
      <c r="C16" s="195">
        <v>63</v>
      </c>
      <c r="D16" s="195">
        <v>58</v>
      </c>
      <c r="E16" s="197">
        <v>51</v>
      </c>
      <c r="H16" s="221"/>
      <c r="I16" s="221"/>
      <c r="J16" s="221"/>
    </row>
    <row r="17" spans="1:10">
      <c r="A17" s="192" t="s">
        <v>583</v>
      </c>
      <c r="B17" s="195">
        <v>19</v>
      </c>
      <c r="C17" s="195">
        <v>21</v>
      </c>
      <c r="D17" s="195">
        <v>23</v>
      </c>
      <c r="E17" s="271">
        <v>20</v>
      </c>
      <c r="H17" s="221"/>
      <c r="I17" s="221"/>
      <c r="J17" s="221"/>
    </row>
    <row r="18" spans="1:10">
      <c r="A18" s="192" t="s">
        <v>584</v>
      </c>
      <c r="B18" s="195">
        <v>22</v>
      </c>
      <c r="C18" s="195">
        <v>23</v>
      </c>
      <c r="D18" s="195">
        <v>23</v>
      </c>
      <c r="E18" s="197">
        <v>21</v>
      </c>
      <c r="H18" s="221"/>
      <c r="I18" s="221"/>
      <c r="J18" s="221"/>
    </row>
    <row r="19" spans="1:10">
      <c r="A19" s="192" t="s">
        <v>585</v>
      </c>
      <c r="B19" s="195">
        <v>5</v>
      </c>
      <c r="C19" s="195">
        <v>6</v>
      </c>
      <c r="D19" s="195">
        <v>6</v>
      </c>
      <c r="E19" s="197">
        <v>5</v>
      </c>
      <c r="H19" s="221"/>
      <c r="I19" s="221"/>
      <c r="J19" s="221"/>
    </row>
    <row r="20" spans="1:10" ht="13.5" customHeight="1">
      <c r="A20" s="192" t="s">
        <v>586</v>
      </c>
      <c r="B20" s="195">
        <v>13</v>
      </c>
      <c r="C20" s="195">
        <v>15</v>
      </c>
      <c r="D20" s="195">
        <v>13</v>
      </c>
      <c r="E20" s="197">
        <v>12</v>
      </c>
      <c r="H20" s="221"/>
      <c r="I20" s="221"/>
      <c r="J20" s="221"/>
    </row>
    <row r="21" spans="1:10">
      <c r="A21" s="192" t="s">
        <v>587</v>
      </c>
      <c r="B21" s="322">
        <v>5</v>
      </c>
      <c r="C21" s="322">
        <v>5</v>
      </c>
      <c r="D21" s="322">
        <v>5</v>
      </c>
      <c r="E21" s="197">
        <v>4</v>
      </c>
      <c r="H21" s="221"/>
      <c r="I21" s="221"/>
      <c r="J21" s="221"/>
    </row>
    <row r="22" spans="1:10">
      <c r="A22" s="192" t="s">
        <v>588</v>
      </c>
      <c r="B22" s="195">
        <v>68</v>
      </c>
      <c r="C22" s="195">
        <v>70</v>
      </c>
      <c r="D22" s="195">
        <v>68</v>
      </c>
      <c r="E22" s="197">
        <v>70</v>
      </c>
      <c r="H22" s="221"/>
      <c r="I22" s="221"/>
      <c r="J22" s="221"/>
    </row>
    <row r="23" spans="1:10">
      <c r="A23" s="192" t="s">
        <v>589</v>
      </c>
      <c r="B23" s="195">
        <v>16</v>
      </c>
      <c r="C23" s="195">
        <v>14</v>
      </c>
      <c r="D23" s="195">
        <v>12</v>
      </c>
      <c r="E23" s="197">
        <v>12</v>
      </c>
      <c r="H23" s="221"/>
      <c r="I23" s="221"/>
      <c r="J23" s="221"/>
    </row>
    <row r="24" spans="1:10">
      <c r="A24" s="192" t="s">
        <v>590</v>
      </c>
      <c r="B24" s="195">
        <v>4</v>
      </c>
      <c r="C24" s="195">
        <v>4</v>
      </c>
      <c r="D24" s="195">
        <v>4</v>
      </c>
      <c r="E24" s="197">
        <v>4</v>
      </c>
      <c r="H24" s="221"/>
      <c r="I24" s="221"/>
      <c r="J24" s="221"/>
    </row>
    <row r="25" spans="1:10" ht="13.5" customHeight="1">
      <c r="A25" s="192" t="s">
        <v>591</v>
      </c>
      <c r="B25" s="195">
        <v>1</v>
      </c>
      <c r="C25" s="195">
        <v>1</v>
      </c>
      <c r="D25" s="195">
        <v>1</v>
      </c>
      <c r="E25" s="197">
        <v>1</v>
      </c>
      <c r="H25" s="221"/>
      <c r="I25" s="221"/>
      <c r="J25" s="221"/>
    </row>
    <row r="26" spans="1:10">
      <c r="A26" s="192" t="s">
        <v>37</v>
      </c>
      <c r="B26" s="195">
        <v>2</v>
      </c>
      <c r="C26" s="195">
        <v>3</v>
      </c>
      <c r="D26" s="195">
        <v>3</v>
      </c>
      <c r="E26" s="197">
        <v>3</v>
      </c>
      <c r="H26" s="221"/>
      <c r="I26" s="221"/>
      <c r="J26" s="221"/>
    </row>
    <row r="27" spans="1:10" ht="13.5" thickBot="1">
      <c r="A27" s="293" t="s">
        <v>534</v>
      </c>
      <c r="B27" s="338">
        <v>1550</v>
      </c>
      <c r="C27" s="339">
        <v>2190</v>
      </c>
      <c r="D27" s="339">
        <v>2460</v>
      </c>
      <c r="E27" s="339">
        <v>2690</v>
      </c>
      <c r="G27" s="275"/>
      <c r="H27" s="275"/>
      <c r="I27" s="275"/>
    </row>
    <row r="28" spans="1:10" ht="26.25" customHeight="1">
      <c r="A28" s="1271" t="s">
        <v>786</v>
      </c>
      <c r="B28" s="1271"/>
      <c r="C28" s="1271"/>
      <c r="D28" s="1282"/>
      <c r="E28" s="276"/>
    </row>
    <row r="29" spans="1:10">
      <c r="A29" s="265"/>
      <c r="B29" s="265"/>
      <c r="C29" s="265"/>
      <c r="D29" s="265"/>
      <c r="E29" s="265"/>
    </row>
    <row r="31" spans="1:10" ht="19" thickBot="1">
      <c r="A31" s="768" t="s">
        <v>934</v>
      </c>
      <c r="B31" s="342"/>
      <c r="C31" s="241"/>
    </row>
    <row r="32" spans="1:10" ht="13.5" thickBot="1">
      <c r="A32" s="343"/>
      <c r="B32" s="344">
        <v>2016</v>
      </c>
      <c r="C32" s="344">
        <v>2017</v>
      </c>
      <c r="D32" s="344">
        <v>2018</v>
      </c>
      <c r="E32" s="344">
        <v>2019</v>
      </c>
      <c r="F32" s="251"/>
      <c r="J32" s="251"/>
    </row>
    <row r="33" spans="1:9">
      <c r="A33" s="336" t="s">
        <v>592</v>
      </c>
      <c r="B33" s="699">
        <v>16</v>
      </c>
      <c r="C33" s="699">
        <v>17</v>
      </c>
      <c r="D33" s="699">
        <v>14</v>
      </c>
      <c r="E33" s="197">
        <v>11</v>
      </c>
      <c r="F33" s="358"/>
      <c r="G33" s="358"/>
      <c r="H33" s="358"/>
    </row>
    <row r="34" spans="1:9" ht="13.5" customHeight="1">
      <c r="A34" s="192" t="s">
        <v>593</v>
      </c>
      <c r="B34" s="700">
        <v>27</v>
      </c>
      <c r="C34" s="701">
        <v>25</v>
      </c>
      <c r="D34" s="700">
        <v>20</v>
      </c>
      <c r="E34" s="197">
        <v>15</v>
      </c>
      <c r="F34" s="358"/>
      <c r="G34" s="358"/>
      <c r="H34" s="358"/>
    </row>
    <row r="35" spans="1:9">
      <c r="A35" s="192" t="s">
        <v>594</v>
      </c>
      <c r="B35" s="700">
        <v>6</v>
      </c>
      <c r="C35" s="700">
        <v>8</v>
      </c>
      <c r="D35" s="700">
        <v>8</v>
      </c>
      <c r="E35" s="197">
        <v>7</v>
      </c>
      <c r="F35" s="358"/>
      <c r="G35" s="358"/>
      <c r="H35" s="358"/>
    </row>
    <row r="36" spans="1:9">
      <c r="A36" s="192" t="s">
        <v>581</v>
      </c>
      <c r="B36" s="700">
        <v>26</v>
      </c>
      <c r="C36" s="700">
        <v>31</v>
      </c>
      <c r="D36" s="700">
        <v>33</v>
      </c>
      <c r="E36" s="197">
        <v>36</v>
      </c>
      <c r="F36" s="358"/>
      <c r="G36" s="358"/>
      <c r="H36" s="358"/>
    </row>
    <row r="37" spans="1:9" ht="13.5" customHeight="1">
      <c r="A37" s="192" t="s">
        <v>583</v>
      </c>
      <c r="B37" s="700">
        <v>46</v>
      </c>
      <c r="C37" s="700">
        <v>45</v>
      </c>
      <c r="D37" s="700">
        <v>46</v>
      </c>
      <c r="E37" s="197">
        <v>46</v>
      </c>
      <c r="F37" s="358"/>
      <c r="G37" s="358"/>
      <c r="H37" s="358"/>
    </row>
    <row r="38" spans="1:9">
      <c r="A38" s="192" t="s">
        <v>595</v>
      </c>
      <c r="B38" s="700">
        <v>45</v>
      </c>
      <c r="C38" s="700">
        <v>44</v>
      </c>
      <c r="D38" s="700">
        <v>41</v>
      </c>
      <c r="E38" s="197">
        <v>40</v>
      </c>
      <c r="F38" s="358"/>
      <c r="G38" s="358"/>
      <c r="H38" s="358"/>
    </row>
    <row r="39" spans="1:9">
      <c r="A39" s="192" t="s">
        <v>585</v>
      </c>
      <c r="B39" s="700">
        <v>6</v>
      </c>
      <c r="C39" s="700">
        <v>6</v>
      </c>
      <c r="D39" s="700">
        <v>4</v>
      </c>
      <c r="E39" s="197">
        <v>4</v>
      </c>
      <c r="F39" s="358"/>
      <c r="G39" s="358"/>
      <c r="H39" s="358"/>
    </row>
    <row r="40" spans="1:9">
      <c r="A40" s="192" t="s">
        <v>596</v>
      </c>
      <c r="B40" s="700">
        <v>15</v>
      </c>
      <c r="C40" s="700">
        <v>15</v>
      </c>
      <c r="D40" s="700">
        <v>12</v>
      </c>
      <c r="E40" s="197">
        <v>9</v>
      </c>
      <c r="F40" s="358"/>
      <c r="G40" s="358"/>
      <c r="H40" s="358"/>
    </row>
    <row r="41" spans="1:9">
      <c r="A41" s="192" t="s">
        <v>597</v>
      </c>
      <c r="B41" s="700">
        <v>10</v>
      </c>
      <c r="C41" s="700">
        <v>12</v>
      </c>
      <c r="D41" s="700">
        <v>14</v>
      </c>
      <c r="E41" s="197">
        <v>15</v>
      </c>
      <c r="F41" s="358"/>
      <c r="G41" s="358"/>
      <c r="H41" s="358"/>
    </row>
    <row r="42" spans="1:9">
      <c r="A42" s="192" t="s">
        <v>598</v>
      </c>
      <c r="B42" s="700">
        <v>2</v>
      </c>
      <c r="C42" s="700">
        <v>3</v>
      </c>
      <c r="D42" s="700">
        <v>2</v>
      </c>
      <c r="E42" s="197">
        <v>1</v>
      </c>
      <c r="F42" s="358"/>
      <c r="G42" s="358"/>
      <c r="H42" s="358"/>
    </row>
    <row r="43" spans="1:9">
      <c r="A43" s="192" t="s">
        <v>599</v>
      </c>
      <c r="B43" s="700">
        <v>8</v>
      </c>
      <c r="C43" s="700">
        <v>12</v>
      </c>
      <c r="D43" s="700">
        <v>12</v>
      </c>
      <c r="E43" s="197">
        <v>12</v>
      </c>
      <c r="F43" s="358"/>
      <c r="G43" s="358"/>
      <c r="H43" s="358"/>
    </row>
    <row r="44" spans="1:9">
      <c r="A44" s="192" t="s">
        <v>37</v>
      </c>
      <c r="B44" s="700">
        <v>5</v>
      </c>
      <c r="C44" s="700">
        <v>4</v>
      </c>
      <c r="D44" s="700">
        <v>5</v>
      </c>
      <c r="E44" s="197">
        <v>7</v>
      </c>
      <c r="F44" s="358"/>
      <c r="G44" s="358"/>
      <c r="H44" s="358"/>
    </row>
    <row r="45" spans="1:9">
      <c r="A45" s="192" t="s">
        <v>591</v>
      </c>
      <c r="B45" s="700">
        <v>1</v>
      </c>
      <c r="C45" s="700">
        <v>1</v>
      </c>
      <c r="D45" s="700">
        <v>1</v>
      </c>
      <c r="E45" s="197">
        <v>1</v>
      </c>
      <c r="F45" s="358"/>
      <c r="G45" s="358"/>
      <c r="H45" s="358"/>
    </row>
    <row r="46" spans="1:9" ht="13.5" thickBot="1">
      <c r="A46" s="293" t="s">
        <v>534</v>
      </c>
      <c r="B46" s="338">
        <v>2270</v>
      </c>
      <c r="C46" s="338">
        <v>2320</v>
      </c>
      <c r="D46" s="338">
        <v>2190</v>
      </c>
      <c r="E46" s="338">
        <v>2230</v>
      </c>
      <c r="G46" s="275"/>
      <c r="H46" s="275"/>
      <c r="I46" s="275"/>
    </row>
    <row r="47" spans="1:9" ht="16.5" customHeight="1">
      <c r="A47" s="1271" t="s">
        <v>787</v>
      </c>
      <c r="B47" s="1271"/>
      <c r="C47" s="1271"/>
      <c r="D47" s="1282"/>
    </row>
    <row r="54" spans="3:3" ht="13">
      <c r="C54" s="210"/>
    </row>
  </sheetData>
  <mergeCells count="2">
    <mergeCell ref="A47:D47"/>
    <mergeCell ref="A28:D28"/>
  </mergeCells>
  <pageMargins left="0.7" right="0.7" top="0.75" bottom="0.75" header="0.3" footer="0.3"/>
  <pageSetup paperSize="9" scale="62" orientation="portrait" horizontalDpi="1200" verticalDpi="1200" r:id="rId1"/>
  <colBreaks count="1" manualBreakCount="1">
    <brk id="11"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O5"/>
  <sheetViews>
    <sheetView zoomScaleNormal="100" workbookViewId="0"/>
  </sheetViews>
  <sheetFormatPr defaultColWidth="9.1796875" defaultRowHeight="12.5"/>
  <cols>
    <col min="1" max="16384" width="9.1796875" style="197"/>
  </cols>
  <sheetData>
    <row r="1" spans="1:15" ht="13">
      <c r="A1" s="266" t="s">
        <v>383</v>
      </c>
    </row>
    <row r="2" spans="1:15" s="192" customFormat="1">
      <c r="A2" s="206" t="s">
        <v>789</v>
      </c>
      <c r="B2" s="381"/>
      <c r="C2" s="381"/>
      <c r="D2" s="381"/>
      <c r="E2" s="381"/>
      <c r="F2" s="381"/>
      <c r="G2" s="381"/>
      <c r="H2" s="381"/>
      <c r="I2" s="381"/>
      <c r="J2" s="381"/>
      <c r="K2" s="381"/>
      <c r="L2" s="381"/>
      <c r="M2" s="381"/>
      <c r="N2" s="381"/>
      <c r="O2" s="382"/>
    </row>
    <row r="3" spans="1:15" ht="25.5" customHeight="1">
      <c r="A3" s="1283" t="s">
        <v>788</v>
      </c>
      <c r="B3" s="1284"/>
      <c r="C3" s="1284"/>
      <c r="D3" s="1284"/>
      <c r="E3" s="1284"/>
      <c r="F3" s="1284"/>
      <c r="G3" s="1284"/>
      <c r="H3" s="1284"/>
      <c r="I3" s="1284"/>
      <c r="J3" s="1284"/>
      <c r="K3" s="1284"/>
      <c r="L3" s="1284"/>
      <c r="M3" s="1284"/>
      <c r="N3" s="1284"/>
      <c r="O3" s="1285"/>
    </row>
    <row r="4" spans="1:15">
      <c r="A4" s="197" t="s">
        <v>774</v>
      </c>
    </row>
    <row r="5" spans="1:15">
      <c r="A5" s="197" t="s">
        <v>775</v>
      </c>
    </row>
  </sheetData>
  <mergeCells count="1">
    <mergeCell ref="A3:O3"/>
  </mergeCells>
  <pageMargins left="0.7" right="0.7" top="0.75" bottom="0.75" header="0.3" footer="0.3"/>
  <pageSetup paperSize="9" scale="63"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00B050"/>
  </sheetPr>
  <dimension ref="A1:N47"/>
  <sheetViews>
    <sheetView zoomScaleNormal="100" workbookViewId="0">
      <selection activeCell="D41" sqref="D41"/>
    </sheetView>
  </sheetViews>
  <sheetFormatPr defaultColWidth="9.1796875" defaultRowHeight="12.5"/>
  <cols>
    <col min="1" max="1" width="10" style="38" customWidth="1"/>
    <col min="2" max="2" width="10.81640625" style="38" bestFit="1" customWidth="1"/>
    <col min="3" max="16384" width="9.1796875" style="38"/>
  </cols>
  <sheetData>
    <row r="1" spans="1:14" ht="16" thickBot="1">
      <c r="A1" s="53" t="s">
        <v>707</v>
      </c>
      <c r="B1" s="54"/>
      <c r="C1" s="54"/>
      <c r="D1" s="54"/>
      <c r="E1" s="54"/>
      <c r="F1" s="54"/>
      <c r="G1" s="54"/>
      <c r="H1" s="54"/>
      <c r="I1" s="54"/>
      <c r="J1" s="54"/>
      <c r="K1" s="54"/>
    </row>
    <row r="2" spans="1:14" ht="19.5" customHeight="1">
      <c r="A2" s="1286" t="s">
        <v>286</v>
      </c>
      <c r="B2" s="1289" t="s">
        <v>287</v>
      </c>
      <c r="C2" s="1289"/>
      <c r="D2" s="1289"/>
      <c r="E2" s="1289"/>
      <c r="F2" s="1289"/>
      <c r="G2" s="1289"/>
      <c r="H2" s="1289"/>
      <c r="I2" s="1289"/>
      <c r="J2" s="1289"/>
      <c r="K2" s="1289"/>
    </row>
    <row r="3" spans="1:14" ht="15.5">
      <c r="A3" s="1287"/>
      <c r="B3" s="89">
        <v>0.05</v>
      </c>
      <c r="C3" s="89">
        <v>0.1</v>
      </c>
      <c r="D3" s="89">
        <v>0.15</v>
      </c>
      <c r="E3" s="89">
        <v>0.2</v>
      </c>
      <c r="F3" s="89">
        <v>0.25</v>
      </c>
      <c r="G3" s="89">
        <v>0.3</v>
      </c>
      <c r="H3" s="89">
        <v>0.35</v>
      </c>
      <c r="I3" s="89">
        <v>0.4</v>
      </c>
      <c r="J3" s="89">
        <v>0.45</v>
      </c>
      <c r="K3" s="88"/>
    </row>
    <row r="4" spans="1:14" ht="15.5">
      <c r="A4" s="1287"/>
      <c r="B4" s="90" t="s">
        <v>288</v>
      </c>
      <c r="C4" s="90" t="s">
        <v>288</v>
      </c>
      <c r="D4" s="90" t="s">
        <v>288</v>
      </c>
      <c r="E4" s="90" t="s">
        <v>288</v>
      </c>
      <c r="F4" s="90" t="s">
        <v>288</v>
      </c>
      <c r="G4" s="90" t="s">
        <v>288</v>
      </c>
      <c r="H4" s="90" t="s">
        <v>288</v>
      </c>
      <c r="I4" s="90" t="s">
        <v>288</v>
      </c>
      <c r="J4" s="90" t="s">
        <v>288</v>
      </c>
      <c r="K4" s="88"/>
    </row>
    <row r="5" spans="1:14" ht="15.5">
      <c r="A5" s="1288"/>
      <c r="B5" s="91">
        <v>0.95</v>
      </c>
      <c r="C5" s="91">
        <v>0.9</v>
      </c>
      <c r="D5" s="91">
        <v>0.85</v>
      </c>
      <c r="E5" s="91">
        <v>0.8</v>
      </c>
      <c r="F5" s="91">
        <v>0.75</v>
      </c>
      <c r="G5" s="91">
        <v>0.7</v>
      </c>
      <c r="H5" s="91">
        <v>0.65</v>
      </c>
      <c r="I5" s="91">
        <v>0.6</v>
      </c>
      <c r="J5" s="91">
        <v>0.55000000000000004</v>
      </c>
      <c r="K5" s="91">
        <v>0.5</v>
      </c>
    </row>
    <row r="6" spans="1:14" ht="15.5">
      <c r="A6" s="55"/>
      <c r="B6" s="1290"/>
      <c r="C6" s="1290"/>
      <c r="D6" s="88"/>
      <c r="E6" s="88"/>
      <c r="F6" s="88"/>
      <c r="G6" s="1290"/>
      <c r="H6" s="1290"/>
      <c r="I6" s="1291" t="s">
        <v>289</v>
      </c>
      <c r="J6" s="1291"/>
      <c r="K6" s="1291"/>
    </row>
    <row r="7" spans="1:14" ht="15.5">
      <c r="A7" s="55">
        <v>50</v>
      </c>
      <c r="B7" s="362">
        <f>100*1.15*1.96*SQRT((B$47*(1-B$47))/$A7)</f>
        <v>6.9472945813460356</v>
      </c>
      <c r="C7" s="362">
        <f t="shared" ref="C7:K22" si="0">100*1.15*1.96*SQRT((C$47*(1-C$47))/$A7)</f>
        <v>9.5629121087668683</v>
      </c>
      <c r="D7" s="362">
        <f t="shared" si="0"/>
        <v>11.38214206553406</v>
      </c>
      <c r="E7" s="362">
        <f t="shared" si="0"/>
        <v>12.750549478355826</v>
      </c>
      <c r="F7" s="362">
        <f t="shared" si="0"/>
        <v>13.802874700583207</v>
      </c>
      <c r="G7" s="362">
        <f t="shared" si="0"/>
        <v>14.607589534211314</v>
      </c>
      <c r="H7" s="362">
        <f t="shared" si="0"/>
        <v>15.204061233762509</v>
      </c>
      <c r="I7" s="362">
        <f t="shared" si="0"/>
        <v>15.616170081040996</v>
      </c>
      <c r="J7" s="362">
        <f t="shared" si="0"/>
        <v>15.858295683963014</v>
      </c>
      <c r="K7" s="362">
        <f t="shared" si="0"/>
        <v>15.938186847944779</v>
      </c>
      <c r="N7" s="366"/>
    </row>
    <row r="8" spans="1:14" ht="15.5">
      <c r="A8" s="55">
        <v>100</v>
      </c>
      <c r="B8" s="362">
        <f t="shared" ref="B8:K23" si="1">100*1.15*1.96*SQRT((B$47*(1-B$47))/$A8)</f>
        <v>4.9124791093703379</v>
      </c>
      <c r="C8" s="362">
        <f t="shared" si="0"/>
        <v>6.7619999999999996</v>
      </c>
      <c r="D8" s="362">
        <f t="shared" si="0"/>
        <v>8.0483898389677915</v>
      </c>
      <c r="E8" s="362">
        <f t="shared" si="0"/>
        <v>9.016</v>
      </c>
      <c r="F8" s="362">
        <f t="shared" si="0"/>
        <v>9.760106300650623</v>
      </c>
      <c r="G8" s="362">
        <f t="shared" si="0"/>
        <v>10.329125616430462</v>
      </c>
      <c r="H8" s="362">
        <f t="shared" si="0"/>
        <v>10.750894799968975</v>
      </c>
      <c r="I8" s="362">
        <f t="shared" si="0"/>
        <v>11.042299760466564</v>
      </c>
      <c r="J8" s="362">
        <f t="shared" si="0"/>
        <v>11.213508416191607</v>
      </c>
      <c r="K8" s="362">
        <f t="shared" si="0"/>
        <v>11.27</v>
      </c>
    </row>
    <row r="9" spans="1:14" ht="15.5">
      <c r="A9" s="55">
        <v>200</v>
      </c>
      <c r="B9" s="362">
        <f t="shared" si="1"/>
        <v>3.4736472906730178</v>
      </c>
      <c r="C9" s="362">
        <f t="shared" si="0"/>
        <v>4.7814560543834341</v>
      </c>
      <c r="D9" s="362">
        <f t="shared" si="0"/>
        <v>5.69107103276703</v>
      </c>
      <c r="E9" s="362">
        <f t="shared" si="0"/>
        <v>6.3752747391779128</v>
      </c>
      <c r="F9" s="362">
        <f t="shared" si="0"/>
        <v>6.9014373502916033</v>
      </c>
      <c r="G9" s="362">
        <f t="shared" si="0"/>
        <v>7.3037947671056571</v>
      </c>
      <c r="H9" s="362">
        <f t="shared" si="0"/>
        <v>7.6020306168812546</v>
      </c>
      <c r="I9" s="362">
        <f t="shared" si="0"/>
        <v>7.8080850405204982</v>
      </c>
      <c r="J9" s="362">
        <f t="shared" si="0"/>
        <v>7.9291478419815071</v>
      </c>
      <c r="K9" s="362">
        <f t="shared" si="0"/>
        <v>7.9690934239723896</v>
      </c>
    </row>
    <row r="10" spans="1:14" ht="15.5">
      <c r="A10" s="55">
        <v>300</v>
      </c>
      <c r="B10" s="362">
        <f t="shared" si="1"/>
        <v>2.836221136183378</v>
      </c>
      <c r="C10" s="362">
        <f t="shared" si="0"/>
        <v>3.9040425202602491</v>
      </c>
      <c r="D10" s="362">
        <f t="shared" si="0"/>
        <v>4.6467400400711032</v>
      </c>
      <c r="E10" s="362">
        <f t="shared" si="0"/>
        <v>5.2053900270136655</v>
      </c>
      <c r="F10" s="362">
        <f t="shared" si="0"/>
        <v>5.6349999999999998</v>
      </c>
      <c r="G10" s="362">
        <f t="shared" si="0"/>
        <v>5.9635234551395859</v>
      </c>
      <c r="H10" s="362">
        <f t="shared" si="0"/>
        <v>6.2070320067914357</v>
      </c>
      <c r="I10" s="362">
        <f t="shared" si="0"/>
        <v>6.3752747391779119</v>
      </c>
      <c r="J10" s="362">
        <f t="shared" si="0"/>
        <v>6.4741221026483577</v>
      </c>
      <c r="K10" s="362">
        <f t="shared" si="0"/>
        <v>6.5067375337670823</v>
      </c>
    </row>
    <row r="11" spans="1:14" ht="15.5">
      <c r="A11" s="55">
        <v>400</v>
      </c>
      <c r="B11" s="362">
        <f t="shared" si="1"/>
        <v>2.456239554685169</v>
      </c>
      <c r="C11" s="362">
        <f t="shared" si="0"/>
        <v>3.3809999999999998</v>
      </c>
      <c r="D11" s="362">
        <f t="shared" si="0"/>
        <v>4.0241949194838957</v>
      </c>
      <c r="E11" s="362">
        <f t="shared" si="0"/>
        <v>4.508</v>
      </c>
      <c r="F11" s="362">
        <f t="shared" si="0"/>
        <v>4.8800531503253115</v>
      </c>
      <c r="G11" s="362">
        <f t="shared" si="0"/>
        <v>5.1645628082152308</v>
      </c>
      <c r="H11" s="362">
        <f t="shared" si="0"/>
        <v>5.3754473999844876</v>
      </c>
      <c r="I11" s="362">
        <f t="shared" si="0"/>
        <v>5.5211498802332821</v>
      </c>
      <c r="J11" s="362">
        <f t="shared" si="0"/>
        <v>5.6067542080958033</v>
      </c>
      <c r="K11" s="362">
        <f t="shared" si="0"/>
        <v>5.6349999999999998</v>
      </c>
    </row>
    <row r="12" spans="1:14" ht="15.5">
      <c r="A12" s="55">
        <v>500</v>
      </c>
      <c r="B12" s="362">
        <f t="shared" si="1"/>
        <v>2.1969274453199401</v>
      </c>
      <c r="C12" s="362">
        <f t="shared" si="0"/>
        <v>3.0240583327707156</v>
      </c>
      <c r="D12" s="362">
        <f t="shared" si="0"/>
        <v>3.5993493578701137</v>
      </c>
      <c r="E12" s="362">
        <f t="shared" si="0"/>
        <v>4.032077777027621</v>
      </c>
      <c r="F12" s="362">
        <f t="shared" si="0"/>
        <v>4.3648522311757585</v>
      </c>
      <c r="G12" s="362">
        <f t="shared" si="0"/>
        <v>4.6193254052945862</v>
      </c>
      <c r="H12" s="362">
        <f t="shared" si="0"/>
        <v>4.8079463183359268</v>
      </c>
      <c r="I12" s="362">
        <f t="shared" si="0"/>
        <v>4.9382665784665774</v>
      </c>
      <c r="J12" s="362">
        <f t="shared" si="0"/>
        <v>5.0148334169740867</v>
      </c>
      <c r="K12" s="362">
        <f t="shared" si="0"/>
        <v>5.0400972212845252</v>
      </c>
    </row>
    <row r="13" spans="1:14" ht="15.5">
      <c r="A13" s="55">
        <v>600</v>
      </c>
      <c r="B13" s="362">
        <f t="shared" si="1"/>
        <v>2.0055111983398808</v>
      </c>
      <c r="C13" s="362">
        <f t="shared" si="0"/>
        <v>2.7605749401166415</v>
      </c>
      <c r="D13" s="362">
        <f t="shared" si="0"/>
        <v>3.2857413927453267</v>
      </c>
      <c r="E13" s="362">
        <f t="shared" si="0"/>
        <v>3.6807665868221888</v>
      </c>
      <c r="F13" s="362">
        <f t="shared" si="0"/>
        <v>3.9845467119861948</v>
      </c>
      <c r="G13" s="362">
        <f t="shared" si="0"/>
        <v>4.2168478748942322</v>
      </c>
      <c r="H13" s="362">
        <f t="shared" si="0"/>
        <v>4.3890344230441691</v>
      </c>
      <c r="I13" s="362">
        <f t="shared" si="0"/>
        <v>4.508</v>
      </c>
      <c r="J13" s="362">
        <f t="shared" si="0"/>
        <v>4.5778956410123639</v>
      </c>
      <c r="K13" s="362">
        <f t="shared" si="0"/>
        <v>4.6009582335277361</v>
      </c>
    </row>
    <row r="14" spans="1:14" ht="15.5">
      <c r="A14" s="55">
        <v>700</v>
      </c>
      <c r="B14" s="362">
        <f t="shared" si="1"/>
        <v>1.8567425777419979</v>
      </c>
      <c r="C14" s="362">
        <f t="shared" si="0"/>
        <v>2.5557957664883943</v>
      </c>
      <c r="D14" s="362">
        <f t="shared" si="0"/>
        <v>3.0420054240582806</v>
      </c>
      <c r="E14" s="362">
        <f t="shared" si="0"/>
        <v>3.4077276886511925</v>
      </c>
      <c r="F14" s="362">
        <f t="shared" si="0"/>
        <v>3.6889734344394505</v>
      </c>
      <c r="G14" s="362">
        <f t="shared" si="0"/>
        <v>3.9040425202602491</v>
      </c>
      <c r="H14" s="362">
        <f t="shared" si="0"/>
        <v>4.0634562874479156</v>
      </c>
      <c r="I14" s="362">
        <f t="shared" si="0"/>
        <v>4.1735970097746611</v>
      </c>
      <c r="J14" s="362">
        <f t="shared" si="0"/>
        <v>4.2383077991103955</v>
      </c>
      <c r="K14" s="362">
        <f t="shared" si="0"/>
        <v>4.2596596108139906</v>
      </c>
    </row>
    <row r="15" spans="1:14" ht="15.5">
      <c r="A15" s="55">
        <v>800</v>
      </c>
      <c r="B15" s="362">
        <f t="shared" si="1"/>
        <v>1.7368236453365089</v>
      </c>
      <c r="C15" s="362">
        <f t="shared" si="0"/>
        <v>2.3907280271917171</v>
      </c>
      <c r="D15" s="362">
        <f t="shared" si="0"/>
        <v>2.845535516383515</v>
      </c>
      <c r="E15" s="362">
        <f t="shared" si="0"/>
        <v>3.1876373695889564</v>
      </c>
      <c r="F15" s="362">
        <f t="shared" si="0"/>
        <v>3.4507186751458017</v>
      </c>
      <c r="G15" s="362">
        <f t="shared" si="0"/>
        <v>3.6518973835528286</v>
      </c>
      <c r="H15" s="362">
        <f t="shared" si="0"/>
        <v>3.8010153084406273</v>
      </c>
      <c r="I15" s="362">
        <f t="shared" si="0"/>
        <v>3.9040425202602491</v>
      </c>
      <c r="J15" s="362">
        <f t="shared" si="0"/>
        <v>3.9645739209907536</v>
      </c>
      <c r="K15" s="362">
        <f t="shared" si="0"/>
        <v>3.9845467119861948</v>
      </c>
    </row>
    <row r="16" spans="1:14" ht="15.5">
      <c r="A16" s="55">
        <v>900</v>
      </c>
      <c r="B16" s="362">
        <f t="shared" si="1"/>
        <v>1.6374930364567797</v>
      </c>
      <c r="C16" s="362">
        <f t="shared" si="0"/>
        <v>2.254</v>
      </c>
      <c r="D16" s="362">
        <f t="shared" si="0"/>
        <v>2.682796612989264</v>
      </c>
      <c r="E16" s="362">
        <f t="shared" si="0"/>
        <v>3.0053333333333332</v>
      </c>
      <c r="F16" s="362">
        <f t="shared" si="0"/>
        <v>3.2533687668835412</v>
      </c>
      <c r="G16" s="362">
        <f t="shared" si="0"/>
        <v>3.4430418721434872</v>
      </c>
      <c r="H16" s="362">
        <f t="shared" si="0"/>
        <v>3.5836315999896593</v>
      </c>
      <c r="I16" s="362">
        <f t="shared" si="0"/>
        <v>3.6807665868221888</v>
      </c>
      <c r="J16" s="362">
        <f t="shared" si="0"/>
        <v>3.7378361387305352</v>
      </c>
      <c r="K16" s="362">
        <f t="shared" si="0"/>
        <v>3.7566666666666664</v>
      </c>
    </row>
    <row r="17" spans="1:11" ht="15.5">
      <c r="A17" s="56">
        <v>1000</v>
      </c>
      <c r="B17" s="362">
        <f t="shared" si="1"/>
        <v>1.5534622943605678</v>
      </c>
      <c r="C17" s="362">
        <f t="shared" si="0"/>
        <v>2.1383321538058579</v>
      </c>
      <c r="D17" s="362">
        <f t="shared" si="0"/>
        <v>2.5451243388094027</v>
      </c>
      <c r="E17" s="362">
        <f t="shared" si="0"/>
        <v>2.8511095384078109</v>
      </c>
      <c r="F17" s="362">
        <f t="shared" si="0"/>
        <v>3.086416611541611</v>
      </c>
      <c r="G17" s="362">
        <f t="shared" si="0"/>
        <v>3.2663563185910993</v>
      </c>
      <c r="H17" s="362">
        <f t="shared" si="0"/>
        <v>3.3997314452762293</v>
      </c>
      <c r="I17" s="362">
        <f t="shared" si="0"/>
        <v>3.4918817849406065</v>
      </c>
      <c r="J17" s="362">
        <f t="shared" si="0"/>
        <v>3.5460227156632822</v>
      </c>
      <c r="K17" s="362">
        <f t="shared" si="0"/>
        <v>3.563886923009763</v>
      </c>
    </row>
    <row r="18" spans="1:11" ht="15.5">
      <c r="A18" s="56">
        <v>1200</v>
      </c>
      <c r="B18" s="362">
        <f t="shared" si="1"/>
        <v>1.418110568091689</v>
      </c>
      <c r="C18" s="362">
        <f t="shared" si="0"/>
        <v>1.9520212601301246</v>
      </c>
      <c r="D18" s="362">
        <f t="shared" si="0"/>
        <v>2.3233700200355516</v>
      </c>
      <c r="E18" s="362">
        <f t="shared" si="0"/>
        <v>2.6026950135068327</v>
      </c>
      <c r="F18" s="362">
        <f t="shared" si="0"/>
        <v>2.8174999999999999</v>
      </c>
      <c r="G18" s="362">
        <f t="shared" si="0"/>
        <v>2.981761727569793</v>
      </c>
      <c r="H18" s="362">
        <f t="shared" si="0"/>
        <v>3.1035160033957179</v>
      </c>
      <c r="I18" s="362">
        <f t="shared" si="0"/>
        <v>3.1876373695889559</v>
      </c>
      <c r="J18" s="362">
        <f t="shared" si="0"/>
        <v>3.2370610513241789</v>
      </c>
      <c r="K18" s="362">
        <f t="shared" si="0"/>
        <v>3.2533687668835412</v>
      </c>
    </row>
    <row r="19" spans="1:11" ht="15.5">
      <c r="A19" s="56">
        <v>1400</v>
      </c>
      <c r="B19" s="362">
        <f t="shared" si="1"/>
        <v>1.3129152676391573</v>
      </c>
      <c r="C19" s="362">
        <f t="shared" si="0"/>
        <v>1.8072205178118137</v>
      </c>
      <c r="D19" s="362">
        <f t="shared" si="0"/>
        <v>2.1510226637578693</v>
      </c>
      <c r="E19" s="362">
        <f t="shared" si="0"/>
        <v>2.4096273570824183</v>
      </c>
      <c r="F19" s="362">
        <f t="shared" si="0"/>
        <v>2.6084981311091635</v>
      </c>
      <c r="G19" s="362">
        <f t="shared" si="0"/>
        <v>2.7605749401166411</v>
      </c>
      <c r="H19" s="362">
        <f t="shared" si="0"/>
        <v>2.8732974959095339</v>
      </c>
      <c r="I19" s="362">
        <f t="shared" si="0"/>
        <v>2.9511787475515603</v>
      </c>
      <c r="J19" s="362">
        <f t="shared" si="0"/>
        <v>2.996936185506792</v>
      </c>
      <c r="K19" s="362">
        <f t="shared" si="0"/>
        <v>3.0120341963530226</v>
      </c>
    </row>
    <row r="20" spans="1:11" ht="15.5">
      <c r="A20" s="56">
        <v>1600</v>
      </c>
      <c r="B20" s="362">
        <f t="shared" si="1"/>
        <v>1.2281197773425845</v>
      </c>
      <c r="C20" s="362">
        <f t="shared" si="0"/>
        <v>1.6904999999999999</v>
      </c>
      <c r="D20" s="362">
        <f t="shared" si="0"/>
        <v>2.0120974597419479</v>
      </c>
      <c r="E20" s="362">
        <f t="shared" si="0"/>
        <v>2.254</v>
      </c>
      <c r="F20" s="362">
        <f t="shared" si="0"/>
        <v>2.4400265751626558</v>
      </c>
      <c r="G20" s="362">
        <f t="shared" si="0"/>
        <v>2.5822814041076154</v>
      </c>
      <c r="H20" s="362">
        <f t="shared" si="0"/>
        <v>2.6877236999922438</v>
      </c>
      <c r="I20" s="362">
        <f t="shared" si="0"/>
        <v>2.7605749401166411</v>
      </c>
      <c r="J20" s="362">
        <f t="shared" si="0"/>
        <v>2.8033771040479016</v>
      </c>
      <c r="K20" s="362">
        <f t="shared" si="0"/>
        <v>2.8174999999999999</v>
      </c>
    </row>
    <row r="21" spans="1:11" ht="15.5">
      <c r="A21" s="56">
        <v>1800</v>
      </c>
      <c r="B21" s="362">
        <f t="shared" si="1"/>
        <v>1.1578824302243391</v>
      </c>
      <c r="C21" s="362">
        <f t="shared" si="0"/>
        <v>1.5938186847944782</v>
      </c>
      <c r="D21" s="362">
        <f t="shared" si="0"/>
        <v>1.8970236775890101</v>
      </c>
      <c r="E21" s="362">
        <f t="shared" si="0"/>
        <v>2.1250915797259711</v>
      </c>
      <c r="F21" s="362">
        <f t="shared" si="0"/>
        <v>2.3004791167638681</v>
      </c>
      <c r="G21" s="362">
        <f t="shared" si="0"/>
        <v>2.4345982557018857</v>
      </c>
      <c r="H21" s="362">
        <f t="shared" si="0"/>
        <v>2.534010205627085</v>
      </c>
      <c r="I21" s="362">
        <f t="shared" si="0"/>
        <v>2.6026950135068327</v>
      </c>
      <c r="J21" s="362">
        <f t="shared" si="0"/>
        <v>2.6430492806605024</v>
      </c>
      <c r="K21" s="362">
        <f t="shared" si="0"/>
        <v>2.6563644746574631</v>
      </c>
    </row>
    <row r="22" spans="1:11" ht="15.5">
      <c r="A22" s="56">
        <v>2000</v>
      </c>
      <c r="B22" s="362">
        <f t="shared" si="1"/>
        <v>1.0984637226599701</v>
      </c>
      <c r="C22" s="362">
        <f t="shared" si="0"/>
        <v>1.5120291663853578</v>
      </c>
      <c r="D22" s="362">
        <f t="shared" si="0"/>
        <v>1.7996746789350568</v>
      </c>
      <c r="E22" s="362">
        <f t="shared" si="0"/>
        <v>2.0160388885138105</v>
      </c>
      <c r="F22" s="362">
        <f t="shared" si="0"/>
        <v>2.1824261155878792</v>
      </c>
      <c r="G22" s="362">
        <f t="shared" si="0"/>
        <v>2.3096627026472931</v>
      </c>
      <c r="H22" s="362">
        <f t="shared" si="0"/>
        <v>2.4039731591679634</v>
      </c>
      <c r="I22" s="362">
        <f t="shared" si="0"/>
        <v>2.4691332892332887</v>
      </c>
      <c r="J22" s="362">
        <f t="shared" si="0"/>
        <v>2.5074167084870433</v>
      </c>
      <c r="K22" s="362">
        <f t="shared" si="0"/>
        <v>2.5200486106422626</v>
      </c>
    </row>
    <row r="23" spans="1:11" ht="15.5">
      <c r="A23" s="56">
        <v>2500</v>
      </c>
      <c r="B23" s="362">
        <f t="shared" si="1"/>
        <v>0.9824958218740677</v>
      </c>
      <c r="C23" s="362">
        <f t="shared" si="1"/>
        <v>1.3523999999999998</v>
      </c>
      <c r="D23" s="362">
        <f t="shared" si="1"/>
        <v>1.6096779677935582</v>
      </c>
      <c r="E23" s="362">
        <f t="shared" si="1"/>
        <v>1.8031999999999999</v>
      </c>
      <c r="F23" s="362">
        <f t="shared" si="1"/>
        <v>1.9520212601301246</v>
      </c>
      <c r="G23" s="362">
        <f t="shared" si="1"/>
        <v>2.0658251232860922</v>
      </c>
      <c r="H23" s="362">
        <f t="shared" si="1"/>
        <v>2.150178959993795</v>
      </c>
      <c r="I23" s="362">
        <f t="shared" si="1"/>
        <v>2.2084599520933135</v>
      </c>
      <c r="J23" s="362">
        <f t="shared" si="1"/>
        <v>2.2427016832383213</v>
      </c>
      <c r="K23" s="362">
        <f t="shared" si="1"/>
        <v>2.254</v>
      </c>
    </row>
    <row r="24" spans="1:11" ht="15.5">
      <c r="A24" s="56">
        <v>3000</v>
      </c>
      <c r="B24" s="362">
        <f t="shared" ref="B24:K43" si="2">100*1.15*1.96*SQRT((B$47*(1-B$47))/$A24)</f>
        <v>0.89689187382500757</v>
      </c>
      <c r="C24" s="362">
        <f t="shared" si="2"/>
        <v>1.2345666446166443</v>
      </c>
      <c r="D24" s="362">
        <f t="shared" si="2"/>
        <v>1.4694282221326769</v>
      </c>
      <c r="E24" s="362">
        <f t="shared" si="2"/>
        <v>1.6460888594888592</v>
      </c>
      <c r="F24" s="362">
        <f t="shared" si="2"/>
        <v>1.7819434615048815</v>
      </c>
      <c r="G24" s="362">
        <f t="shared" si="2"/>
        <v>1.885831699807806</v>
      </c>
      <c r="H24" s="362">
        <f t="shared" si="2"/>
        <v>1.9628358651026661</v>
      </c>
      <c r="I24" s="362">
        <f t="shared" si="2"/>
        <v>2.0160388885138101</v>
      </c>
      <c r="J24" s="362">
        <f t="shared" si="2"/>
        <v>2.0472971694407236</v>
      </c>
      <c r="K24" s="362">
        <f t="shared" si="2"/>
        <v>2.0576110743610738</v>
      </c>
    </row>
    <row r="25" spans="1:11" ht="15.5">
      <c r="A25" s="56">
        <v>3500</v>
      </c>
      <c r="B25" s="362">
        <f t="shared" si="2"/>
        <v>0.83036052410985917</v>
      </c>
      <c r="C25" s="362">
        <f t="shared" si="2"/>
        <v>1.1429866140948457</v>
      </c>
      <c r="D25" s="362">
        <f t="shared" si="2"/>
        <v>1.3604261832234779</v>
      </c>
      <c r="E25" s="362">
        <f t="shared" si="2"/>
        <v>1.5239821521264612</v>
      </c>
      <c r="F25" s="362">
        <f t="shared" si="2"/>
        <v>1.6497590733194951</v>
      </c>
      <c r="G25" s="362">
        <f t="shared" si="2"/>
        <v>1.7459408924703033</v>
      </c>
      <c r="H25" s="362">
        <f t="shared" si="2"/>
        <v>1.817232896466493</v>
      </c>
      <c r="I25" s="362">
        <f t="shared" si="2"/>
        <v>1.8664893249091996</v>
      </c>
      <c r="J25" s="362">
        <f t="shared" si="2"/>
        <v>1.8954288696756731</v>
      </c>
      <c r="K25" s="362">
        <f t="shared" si="2"/>
        <v>1.9049776901580762</v>
      </c>
    </row>
    <row r="26" spans="1:11" ht="15.5">
      <c r="A26" s="56">
        <v>4000</v>
      </c>
      <c r="B26" s="362">
        <f t="shared" si="2"/>
        <v>0.77673114718028391</v>
      </c>
      <c r="C26" s="362">
        <f t="shared" si="2"/>
        <v>1.069166076902929</v>
      </c>
      <c r="D26" s="362">
        <f t="shared" si="2"/>
        <v>1.2725621694047013</v>
      </c>
      <c r="E26" s="362">
        <f t="shared" si="2"/>
        <v>1.4255547692039054</v>
      </c>
      <c r="F26" s="362">
        <f t="shared" si="2"/>
        <v>1.5432083057708055</v>
      </c>
      <c r="G26" s="362">
        <f t="shared" si="2"/>
        <v>1.6331781592955497</v>
      </c>
      <c r="H26" s="362">
        <f t="shared" si="2"/>
        <v>1.6998657226381146</v>
      </c>
      <c r="I26" s="362">
        <f t="shared" si="2"/>
        <v>1.7459408924703033</v>
      </c>
      <c r="J26" s="362">
        <f t="shared" si="2"/>
        <v>1.7730113578316411</v>
      </c>
      <c r="K26" s="362">
        <f t="shared" si="2"/>
        <v>1.7819434615048815</v>
      </c>
    </row>
    <row r="27" spans="1:11" ht="15.5">
      <c r="A27" s="56">
        <v>5000</v>
      </c>
      <c r="B27" s="362">
        <f t="shared" si="2"/>
        <v>0.69472945813460363</v>
      </c>
      <c r="C27" s="362">
        <f t="shared" si="2"/>
        <v>0.95629121087668667</v>
      </c>
      <c r="D27" s="362">
        <f t="shared" si="2"/>
        <v>1.138214206553406</v>
      </c>
      <c r="E27" s="362">
        <f t="shared" si="2"/>
        <v>1.2750549478355826</v>
      </c>
      <c r="F27" s="362">
        <f t="shared" si="2"/>
        <v>1.3802874700583205</v>
      </c>
      <c r="G27" s="362">
        <f t="shared" si="2"/>
        <v>1.4607589534211314</v>
      </c>
      <c r="H27" s="362">
        <f t="shared" si="2"/>
        <v>1.5204061233762507</v>
      </c>
      <c r="I27" s="362">
        <f t="shared" si="2"/>
        <v>1.5616170081040996</v>
      </c>
      <c r="J27" s="362">
        <f t="shared" si="2"/>
        <v>1.5858295683963015</v>
      </c>
      <c r="K27" s="362">
        <f t="shared" si="2"/>
        <v>1.593818684794478</v>
      </c>
    </row>
    <row r="28" spans="1:11" ht="15.5">
      <c r="A28" s="56">
        <v>6000</v>
      </c>
      <c r="B28" s="362">
        <f t="shared" si="2"/>
        <v>0.63419832597277215</v>
      </c>
      <c r="C28" s="362">
        <f t="shared" si="2"/>
        <v>0.87297044623515174</v>
      </c>
      <c r="D28" s="362">
        <f t="shared" si="2"/>
        <v>1.0390426603369083</v>
      </c>
      <c r="E28" s="362">
        <f t="shared" si="2"/>
        <v>1.1639605949802023</v>
      </c>
      <c r="F28" s="362">
        <f t="shared" si="2"/>
        <v>1.2600243053211313</v>
      </c>
      <c r="G28" s="362">
        <f t="shared" si="2"/>
        <v>1.3334843831106533</v>
      </c>
      <c r="H28" s="362">
        <f t="shared" si="2"/>
        <v>1.3879345505702587</v>
      </c>
      <c r="I28" s="362">
        <f t="shared" si="2"/>
        <v>1.4255547692039052</v>
      </c>
      <c r="J28" s="362">
        <f t="shared" si="2"/>
        <v>1.44765771161556</v>
      </c>
      <c r="K28" s="362">
        <f t="shared" si="2"/>
        <v>1.4549507437252529</v>
      </c>
    </row>
    <row r="29" spans="1:11" ht="15.5">
      <c r="A29" s="56">
        <v>7000</v>
      </c>
      <c r="B29" s="362">
        <f t="shared" si="2"/>
        <v>0.58715355742769704</v>
      </c>
      <c r="C29" s="362">
        <f t="shared" si="2"/>
        <v>0.80821358563191692</v>
      </c>
      <c r="D29" s="362">
        <f t="shared" si="2"/>
        <v>0.96196657946105368</v>
      </c>
      <c r="E29" s="362">
        <f t="shared" si="2"/>
        <v>1.0776181141758892</v>
      </c>
      <c r="F29" s="362">
        <f t="shared" si="2"/>
        <v>1.1665558280682495</v>
      </c>
      <c r="G29" s="362">
        <f t="shared" si="2"/>
        <v>1.2345666446166443</v>
      </c>
      <c r="H29" s="362">
        <f t="shared" si="2"/>
        <v>1.2849777040867283</v>
      </c>
      <c r="I29" s="362">
        <f t="shared" si="2"/>
        <v>1.319807258655596</v>
      </c>
      <c r="J29" s="362">
        <f t="shared" si="2"/>
        <v>1.3402706070044212</v>
      </c>
      <c r="K29" s="362">
        <f t="shared" si="2"/>
        <v>1.3470226427198615</v>
      </c>
    </row>
    <row r="30" spans="1:11" ht="15.5">
      <c r="A30" s="56">
        <v>8000</v>
      </c>
      <c r="B30" s="362">
        <f t="shared" si="2"/>
        <v>0.54923186132998503</v>
      </c>
      <c r="C30" s="362">
        <f t="shared" si="2"/>
        <v>0.75601458319267889</v>
      </c>
      <c r="D30" s="362">
        <f t="shared" si="2"/>
        <v>0.89983733946752842</v>
      </c>
      <c r="E30" s="362">
        <f t="shared" si="2"/>
        <v>1.0080194442569053</v>
      </c>
      <c r="F30" s="362">
        <f t="shared" si="2"/>
        <v>1.0912130577939396</v>
      </c>
      <c r="G30" s="362">
        <f t="shared" si="2"/>
        <v>1.1548313513236466</v>
      </c>
      <c r="H30" s="362">
        <f t="shared" si="2"/>
        <v>1.2019865795839817</v>
      </c>
      <c r="I30" s="362">
        <f t="shared" si="2"/>
        <v>1.2345666446166443</v>
      </c>
      <c r="J30" s="362">
        <f t="shared" si="2"/>
        <v>1.2537083542435217</v>
      </c>
      <c r="K30" s="362">
        <f t="shared" si="2"/>
        <v>1.2600243053211313</v>
      </c>
    </row>
    <row r="31" spans="1:11" ht="15.5">
      <c r="A31" s="56">
        <v>9000</v>
      </c>
      <c r="B31" s="362">
        <f t="shared" si="2"/>
        <v>0.51782076478685601</v>
      </c>
      <c r="C31" s="362">
        <f t="shared" si="2"/>
        <v>0.71277738460195261</v>
      </c>
      <c r="D31" s="362">
        <f t="shared" si="2"/>
        <v>0.84837477960313423</v>
      </c>
      <c r="E31" s="362">
        <f t="shared" si="2"/>
        <v>0.95036984613593689</v>
      </c>
      <c r="F31" s="362">
        <f t="shared" si="2"/>
        <v>1.0288055371805369</v>
      </c>
      <c r="G31" s="362">
        <f t="shared" si="2"/>
        <v>1.0887854395303662</v>
      </c>
      <c r="H31" s="362">
        <f t="shared" si="2"/>
        <v>1.1332438150920763</v>
      </c>
      <c r="I31" s="362">
        <f t="shared" si="2"/>
        <v>1.1639605949802023</v>
      </c>
      <c r="J31" s="362">
        <f t="shared" si="2"/>
        <v>1.1820075718877607</v>
      </c>
      <c r="K31" s="362">
        <f t="shared" si="2"/>
        <v>1.1879623076699211</v>
      </c>
    </row>
    <row r="32" spans="1:11" ht="15.5">
      <c r="A32" s="56">
        <v>10000</v>
      </c>
      <c r="B32" s="362">
        <f t="shared" si="2"/>
        <v>0.49124791093703385</v>
      </c>
      <c r="C32" s="362">
        <f t="shared" si="2"/>
        <v>0.67619999999999991</v>
      </c>
      <c r="D32" s="362">
        <f t="shared" si="2"/>
        <v>0.8048389838967791</v>
      </c>
      <c r="E32" s="362">
        <f t="shared" si="2"/>
        <v>0.90159999999999996</v>
      </c>
      <c r="F32" s="362">
        <f t="shared" si="2"/>
        <v>0.97601063006506228</v>
      </c>
      <c r="G32" s="362">
        <f t="shared" si="2"/>
        <v>1.0329125616430461</v>
      </c>
      <c r="H32" s="362">
        <f t="shared" si="2"/>
        <v>1.0750894799968975</v>
      </c>
      <c r="I32" s="362">
        <f t="shared" si="2"/>
        <v>1.1042299760466567</v>
      </c>
      <c r="J32" s="362">
        <f t="shared" si="2"/>
        <v>1.1213508416191607</v>
      </c>
      <c r="K32" s="362">
        <f t="shared" si="2"/>
        <v>1.127</v>
      </c>
    </row>
    <row r="33" spans="1:14" ht="15.5">
      <c r="A33" s="56">
        <v>12000</v>
      </c>
      <c r="B33" s="362">
        <f t="shared" si="2"/>
        <v>0.44844593691250378</v>
      </c>
      <c r="C33" s="362">
        <f t="shared" si="2"/>
        <v>0.61728332230832217</v>
      </c>
      <c r="D33" s="362">
        <f t="shared" si="2"/>
        <v>0.73471411106633844</v>
      </c>
      <c r="E33" s="362">
        <f t="shared" si="2"/>
        <v>0.8230444297444296</v>
      </c>
      <c r="F33" s="362">
        <f t="shared" si="2"/>
        <v>0.89097173075244074</v>
      </c>
      <c r="G33" s="362">
        <f t="shared" si="2"/>
        <v>0.94291584990390298</v>
      </c>
      <c r="H33" s="362">
        <f t="shared" si="2"/>
        <v>0.98141793255133303</v>
      </c>
      <c r="I33" s="362">
        <f t="shared" si="2"/>
        <v>1.008019444256905</v>
      </c>
      <c r="J33" s="362">
        <f t="shared" si="2"/>
        <v>1.0236485847203618</v>
      </c>
      <c r="K33" s="362">
        <f t="shared" si="2"/>
        <v>1.0288055371805369</v>
      </c>
    </row>
    <row r="34" spans="1:14" ht="15.5">
      <c r="A34" s="56">
        <v>14000</v>
      </c>
      <c r="B34" s="362">
        <f t="shared" si="2"/>
        <v>0.41518026205492958</v>
      </c>
      <c r="C34" s="362">
        <f t="shared" si="2"/>
        <v>0.57149330704742285</v>
      </c>
      <c r="D34" s="362">
        <f t="shared" si="2"/>
        <v>0.68021309161173893</v>
      </c>
      <c r="E34" s="362">
        <f t="shared" si="2"/>
        <v>0.76199107606323058</v>
      </c>
      <c r="F34" s="362">
        <f t="shared" si="2"/>
        <v>0.82487953665974756</v>
      </c>
      <c r="G34" s="362">
        <f t="shared" si="2"/>
        <v>0.87297044623515163</v>
      </c>
      <c r="H34" s="362">
        <f t="shared" si="2"/>
        <v>0.9086164482332465</v>
      </c>
      <c r="I34" s="362">
        <f t="shared" si="2"/>
        <v>0.9332446624545998</v>
      </c>
      <c r="J34" s="362">
        <f t="shared" si="2"/>
        <v>0.94771443483783657</v>
      </c>
      <c r="K34" s="362">
        <f t="shared" si="2"/>
        <v>0.95248884507903808</v>
      </c>
    </row>
    <row r="35" spans="1:14" ht="15.5">
      <c r="A35" s="56">
        <v>16000</v>
      </c>
      <c r="B35" s="362">
        <f t="shared" si="2"/>
        <v>0.38836557359014195</v>
      </c>
      <c r="C35" s="362">
        <f t="shared" si="2"/>
        <v>0.53458303845146449</v>
      </c>
      <c r="D35" s="362">
        <f t="shared" si="2"/>
        <v>0.63628108470235067</v>
      </c>
      <c r="E35" s="362">
        <f t="shared" si="2"/>
        <v>0.71277738460195272</v>
      </c>
      <c r="F35" s="362">
        <f t="shared" si="2"/>
        <v>0.77160415288540274</v>
      </c>
      <c r="G35" s="362">
        <f t="shared" si="2"/>
        <v>0.81658907964777483</v>
      </c>
      <c r="H35" s="362">
        <f t="shared" si="2"/>
        <v>0.84993286131905732</v>
      </c>
      <c r="I35" s="362">
        <f t="shared" si="2"/>
        <v>0.87297044623515163</v>
      </c>
      <c r="J35" s="362">
        <f t="shared" si="2"/>
        <v>0.88650567891582055</v>
      </c>
      <c r="K35" s="362">
        <f t="shared" si="2"/>
        <v>0.89097173075244074</v>
      </c>
    </row>
    <row r="36" spans="1:14" ht="15.5">
      <c r="A36" s="56">
        <v>18000</v>
      </c>
      <c r="B36" s="362">
        <f t="shared" si="2"/>
        <v>0.36615457421999004</v>
      </c>
      <c r="C36" s="362">
        <f t="shared" si="2"/>
        <v>0.50400972212845263</v>
      </c>
      <c r="D36" s="362">
        <f t="shared" si="2"/>
        <v>0.59989155964501895</v>
      </c>
      <c r="E36" s="362">
        <f t="shared" si="2"/>
        <v>0.67201296283793677</v>
      </c>
      <c r="F36" s="362">
        <f t="shared" si="2"/>
        <v>0.72747537186262645</v>
      </c>
      <c r="G36" s="362">
        <f t="shared" si="2"/>
        <v>0.76988756754909771</v>
      </c>
      <c r="H36" s="362">
        <f t="shared" si="2"/>
        <v>0.80132438638932113</v>
      </c>
      <c r="I36" s="362">
        <f t="shared" si="2"/>
        <v>0.82304442974442948</v>
      </c>
      <c r="J36" s="362">
        <f t="shared" si="2"/>
        <v>0.83580556949568119</v>
      </c>
      <c r="K36" s="362">
        <f t="shared" si="2"/>
        <v>0.8400162035474209</v>
      </c>
      <c r="N36" s="362"/>
    </row>
    <row r="37" spans="1:14" ht="15.5">
      <c r="A37" s="56">
        <v>20000</v>
      </c>
      <c r="B37" s="362">
        <f t="shared" si="2"/>
        <v>0.34736472906730181</v>
      </c>
      <c r="C37" s="362">
        <f t="shared" si="2"/>
        <v>0.47814560543834334</v>
      </c>
      <c r="D37" s="362">
        <f t="shared" si="2"/>
        <v>0.569107103276703</v>
      </c>
      <c r="E37" s="362">
        <f t="shared" si="2"/>
        <v>0.6375274739177913</v>
      </c>
      <c r="F37" s="362">
        <f t="shared" si="2"/>
        <v>0.69014373502916027</v>
      </c>
      <c r="G37" s="362">
        <f t="shared" si="2"/>
        <v>0.73037947671056569</v>
      </c>
      <c r="H37" s="362">
        <f t="shared" si="2"/>
        <v>0.76020306168812535</v>
      </c>
      <c r="I37" s="362">
        <f t="shared" si="2"/>
        <v>0.78080850405204982</v>
      </c>
      <c r="J37" s="362">
        <f t="shared" si="2"/>
        <v>0.79291478419815076</v>
      </c>
      <c r="K37" s="362">
        <f t="shared" si="2"/>
        <v>0.79690934239723898</v>
      </c>
    </row>
    <row r="38" spans="1:14" ht="15.5">
      <c r="A38" s="56">
        <v>25000</v>
      </c>
      <c r="B38" s="362">
        <f t="shared" si="2"/>
        <v>0.31069245887211355</v>
      </c>
      <c r="C38" s="362">
        <f t="shared" si="2"/>
        <v>0.42766643076117161</v>
      </c>
      <c r="D38" s="362">
        <f t="shared" si="2"/>
        <v>0.5090248677618805</v>
      </c>
      <c r="E38" s="362">
        <f t="shared" si="2"/>
        <v>0.57022190768156222</v>
      </c>
      <c r="F38" s="362">
        <f t="shared" si="2"/>
        <v>0.61728332230832217</v>
      </c>
      <c r="G38" s="362">
        <f t="shared" si="2"/>
        <v>0.65327126371821975</v>
      </c>
      <c r="H38" s="362">
        <f t="shared" si="2"/>
        <v>0.67994628905524579</v>
      </c>
      <c r="I38" s="362">
        <f t="shared" si="2"/>
        <v>0.69837635698812128</v>
      </c>
      <c r="J38" s="362">
        <f t="shared" si="2"/>
        <v>0.70920454313265646</v>
      </c>
      <c r="K38" s="362">
        <f t="shared" si="2"/>
        <v>0.71277738460195261</v>
      </c>
    </row>
    <row r="39" spans="1:14" ht="15.5">
      <c r="A39" s="56">
        <v>30000</v>
      </c>
      <c r="B39" s="362">
        <f t="shared" si="2"/>
        <v>0.28362211361833778</v>
      </c>
      <c r="C39" s="362">
        <f t="shared" si="2"/>
        <v>0.39040425202602491</v>
      </c>
      <c r="D39" s="362">
        <f t="shared" si="2"/>
        <v>0.46467400400711029</v>
      </c>
      <c r="E39" s="362">
        <f t="shared" si="2"/>
        <v>0.52053900270136655</v>
      </c>
      <c r="F39" s="362">
        <f t="shared" si="2"/>
        <v>0.5635</v>
      </c>
      <c r="G39" s="362">
        <f t="shared" si="2"/>
        <v>0.59635234551395866</v>
      </c>
      <c r="H39" s="362">
        <f t="shared" si="2"/>
        <v>0.62070320067914364</v>
      </c>
      <c r="I39" s="362">
        <f t="shared" si="2"/>
        <v>0.63752747391779119</v>
      </c>
      <c r="J39" s="362">
        <f t="shared" si="2"/>
        <v>0.64741221026483575</v>
      </c>
      <c r="K39" s="362">
        <f t="shared" si="2"/>
        <v>0.65067375337670819</v>
      </c>
    </row>
    <row r="40" spans="1:14" ht="15.5">
      <c r="A40" s="56">
        <v>35000</v>
      </c>
      <c r="B40" s="362">
        <f t="shared" si="2"/>
        <v>0.26258305352783146</v>
      </c>
      <c r="C40" s="362">
        <f t="shared" si="2"/>
        <v>0.36144410356236267</v>
      </c>
      <c r="D40" s="362">
        <f t="shared" si="2"/>
        <v>0.43020453275157383</v>
      </c>
      <c r="E40" s="362">
        <f t="shared" si="2"/>
        <v>0.48192547141648368</v>
      </c>
      <c r="F40" s="362">
        <f t="shared" si="2"/>
        <v>0.52169962622183264</v>
      </c>
      <c r="G40" s="362">
        <f t="shared" si="2"/>
        <v>0.55211498802332837</v>
      </c>
      <c r="H40" s="362">
        <f t="shared" si="2"/>
        <v>0.57465949918190673</v>
      </c>
      <c r="I40" s="362">
        <f t="shared" si="2"/>
        <v>0.5902357495103121</v>
      </c>
      <c r="J40" s="362">
        <f t="shared" si="2"/>
        <v>0.59938723710135833</v>
      </c>
      <c r="K40" s="362">
        <f t="shared" si="2"/>
        <v>0.60240683927060457</v>
      </c>
    </row>
    <row r="41" spans="1:14" ht="15.5">
      <c r="A41" s="56">
        <v>40000</v>
      </c>
      <c r="B41" s="362">
        <f t="shared" si="2"/>
        <v>0.24562395546851692</v>
      </c>
      <c r="C41" s="362">
        <f t="shared" si="2"/>
        <v>0.33809999999999996</v>
      </c>
      <c r="D41" s="362">
        <f t="shared" si="2"/>
        <v>0.40241949194838955</v>
      </c>
      <c r="E41" s="362">
        <f t="shared" si="2"/>
        <v>0.45079999999999998</v>
      </c>
      <c r="F41" s="362">
        <f t="shared" si="2"/>
        <v>0.48800531503253114</v>
      </c>
      <c r="G41" s="362">
        <f t="shared" si="2"/>
        <v>0.51645628082152306</v>
      </c>
      <c r="H41" s="362">
        <f t="shared" si="2"/>
        <v>0.53754473999844876</v>
      </c>
      <c r="I41" s="362">
        <f t="shared" si="2"/>
        <v>0.55211498802332837</v>
      </c>
      <c r="J41" s="362">
        <f t="shared" si="2"/>
        <v>0.56067542080958033</v>
      </c>
      <c r="K41" s="362">
        <f t="shared" si="2"/>
        <v>0.5635</v>
      </c>
    </row>
    <row r="42" spans="1:14" ht="15.5">
      <c r="A42" s="56">
        <v>45000</v>
      </c>
      <c r="B42" s="362">
        <f t="shared" si="2"/>
        <v>0.23157648604486786</v>
      </c>
      <c r="C42" s="362">
        <f t="shared" si="2"/>
        <v>0.31876373695889565</v>
      </c>
      <c r="D42" s="362">
        <f t="shared" si="2"/>
        <v>0.37940473551780202</v>
      </c>
      <c r="E42" s="362">
        <f t="shared" si="2"/>
        <v>0.42501831594519418</v>
      </c>
      <c r="F42" s="362">
        <f t="shared" si="2"/>
        <v>0.4600958233527736</v>
      </c>
      <c r="G42" s="362">
        <f t="shared" si="2"/>
        <v>0.48691965114037716</v>
      </c>
      <c r="H42" s="362">
        <f t="shared" si="2"/>
        <v>0.50680204112541705</v>
      </c>
      <c r="I42" s="362">
        <f t="shared" si="2"/>
        <v>0.52053900270136644</v>
      </c>
      <c r="J42" s="362">
        <f t="shared" si="2"/>
        <v>0.52860985613210043</v>
      </c>
      <c r="K42" s="362">
        <f t="shared" si="2"/>
        <v>0.53127289493149266</v>
      </c>
    </row>
    <row r="43" spans="1:14" ht="16" thickBot="1">
      <c r="A43" s="57">
        <v>50000</v>
      </c>
      <c r="B43" s="1010">
        <f t="shared" si="2"/>
        <v>0.21969274453199403</v>
      </c>
      <c r="C43" s="1010">
        <f t="shared" si="2"/>
        <v>0.30240583327707155</v>
      </c>
      <c r="D43" s="1010">
        <f t="shared" si="2"/>
        <v>0.35993493578701136</v>
      </c>
      <c r="E43" s="1010">
        <f t="shared" si="2"/>
        <v>0.40320777770276212</v>
      </c>
      <c r="F43" s="1010">
        <f t="shared" si="2"/>
        <v>0.43648522311757582</v>
      </c>
      <c r="G43" s="1010">
        <f t="shared" si="2"/>
        <v>0.46193254052945865</v>
      </c>
      <c r="H43" s="1010">
        <f t="shared" si="2"/>
        <v>0.48079463183359267</v>
      </c>
      <c r="I43" s="1010">
        <f t="shared" si="2"/>
        <v>0.49382665784665769</v>
      </c>
      <c r="J43" s="1010">
        <f t="shared" si="2"/>
        <v>0.50148334169740871</v>
      </c>
      <c r="K43" s="1010">
        <f t="shared" si="2"/>
        <v>0.50400972212845263</v>
      </c>
    </row>
    <row r="44" spans="1:14">
      <c r="A44" s="51" t="s">
        <v>725</v>
      </c>
    </row>
    <row r="45" spans="1:14">
      <c r="A45" s="51" t="s">
        <v>860</v>
      </c>
    </row>
    <row r="46" spans="1:14">
      <c r="A46" s="51" t="s">
        <v>938</v>
      </c>
    </row>
    <row r="47" spans="1:14" ht="15.5" hidden="1">
      <c r="B47" s="361">
        <v>0.05</v>
      </c>
      <c r="C47" s="361">
        <v>0.1</v>
      </c>
      <c r="D47" s="361">
        <v>0.15</v>
      </c>
      <c r="E47" s="361">
        <v>0.2</v>
      </c>
      <c r="F47" s="361">
        <v>0.25</v>
      </c>
      <c r="G47" s="361">
        <v>0.3</v>
      </c>
      <c r="H47" s="361">
        <v>0.35</v>
      </c>
      <c r="I47" s="361">
        <v>0.4</v>
      </c>
      <c r="J47" s="361">
        <v>0.45</v>
      </c>
      <c r="K47" s="361">
        <v>0.5</v>
      </c>
    </row>
  </sheetData>
  <mergeCells count="5">
    <mergeCell ref="A2:A5"/>
    <mergeCell ref="B2:K2"/>
    <mergeCell ref="B6:C6"/>
    <mergeCell ref="G6:H6"/>
    <mergeCell ref="I6:K6"/>
  </mergeCells>
  <pageMargins left="0.7" right="0.7" top="0.75" bottom="0.75" header="0.3" footer="0.3"/>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00B050"/>
    <pageSetUpPr fitToPage="1"/>
  </sheetPr>
  <dimension ref="A1:X99"/>
  <sheetViews>
    <sheetView zoomScale="70" zoomScaleNormal="70" workbookViewId="0">
      <pane xSplit="5" ySplit="4" topLeftCell="F5" activePane="bottomRight" state="frozen"/>
      <selection pane="topRight" activeCell="F1" sqref="F1"/>
      <selection pane="bottomLeft" activeCell="A5" sqref="A5"/>
      <selection pane="bottomRight"/>
    </sheetView>
  </sheetViews>
  <sheetFormatPr defaultColWidth="12.54296875" defaultRowHeight="17.5"/>
  <cols>
    <col min="1" max="1" width="5" style="842" customWidth="1"/>
    <col min="2" max="2" width="37.26953125" style="842" customWidth="1"/>
    <col min="3" max="3" width="9.1796875" style="843" customWidth="1"/>
    <col min="4" max="4" width="10.54296875" style="843" customWidth="1"/>
    <col min="5" max="7" width="10.453125" style="843" customWidth="1"/>
    <col min="8" max="8" width="11.1796875" style="842" customWidth="1"/>
    <col min="9" max="10" width="11" style="842" customWidth="1"/>
    <col min="11" max="12" width="11.1796875" style="842" customWidth="1"/>
    <col min="13" max="13" width="11.7265625" style="842" customWidth="1"/>
    <col min="14" max="14" width="11.26953125" style="842" customWidth="1"/>
    <col min="15" max="15" width="10.7265625" style="844" customWidth="1"/>
    <col min="16" max="17" width="10.7265625" style="842" customWidth="1"/>
    <col min="18" max="18" width="10.81640625" style="842" customWidth="1"/>
    <col min="19" max="20" width="10.7265625" style="842" customWidth="1"/>
    <col min="21" max="21" width="3" style="842" customWidth="1"/>
    <col min="22" max="16384" width="12.54296875" style="842"/>
  </cols>
  <sheetData>
    <row r="1" spans="1:24" ht="23">
      <c r="A1" s="1066" t="s">
        <v>966</v>
      </c>
      <c r="B1" s="1067"/>
      <c r="C1" s="1068"/>
      <c r="D1" s="1068"/>
      <c r="E1" s="1068"/>
      <c r="F1" s="1068"/>
      <c r="G1" s="1068"/>
      <c r="H1" s="1067"/>
      <c r="I1" s="1067"/>
      <c r="J1" s="1067"/>
      <c r="K1" s="1067"/>
      <c r="L1" s="1069" t="s">
        <v>617</v>
      </c>
      <c r="M1" s="1067"/>
      <c r="N1" s="1067"/>
      <c r="O1" s="1070"/>
      <c r="P1" s="1067"/>
      <c r="Q1" s="1067"/>
      <c r="R1" s="1067"/>
      <c r="S1" s="1067"/>
      <c r="T1" s="1067"/>
    </row>
    <row r="2" spans="1:24">
      <c r="A2" s="1071" t="s">
        <v>618</v>
      </c>
      <c r="B2" s="1072"/>
      <c r="C2" s="1073" t="s">
        <v>619</v>
      </c>
      <c r="D2" s="1073"/>
      <c r="E2" s="1073"/>
      <c r="F2" s="1073"/>
      <c r="G2" s="1073"/>
      <c r="H2" s="1074"/>
      <c r="I2" s="1072"/>
      <c r="J2" s="1072"/>
      <c r="K2" s="1072"/>
      <c r="L2" s="1072"/>
      <c r="M2" s="1072"/>
      <c r="N2" s="1067"/>
      <c r="O2" s="1070"/>
      <c r="P2" s="1067"/>
      <c r="Q2" s="1067"/>
      <c r="R2" s="1067"/>
      <c r="S2" s="1067"/>
      <c r="T2" s="1067"/>
    </row>
    <row r="3" spans="1:24" s="846" customFormat="1" ht="21.75" customHeight="1">
      <c r="A3" s="1075"/>
      <c r="B3" s="1075" t="s">
        <v>619</v>
      </c>
      <c r="C3" s="1076">
        <v>2002</v>
      </c>
      <c r="D3" s="1076">
        <v>2003</v>
      </c>
      <c r="E3" s="1076">
        <v>2004</v>
      </c>
      <c r="F3" s="1076">
        <v>2005</v>
      </c>
      <c r="G3" s="1076">
        <v>2006</v>
      </c>
      <c r="H3" s="1076">
        <v>2007</v>
      </c>
      <c r="I3" s="1076">
        <v>2008</v>
      </c>
      <c r="J3" s="1076">
        <v>2009</v>
      </c>
      <c r="K3" s="1076">
        <v>2010</v>
      </c>
      <c r="L3" s="1076">
        <v>2011</v>
      </c>
      <c r="M3" s="1076">
        <v>2012</v>
      </c>
      <c r="N3" s="1076">
        <v>2013</v>
      </c>
      <c r="O3" s="1076">
        <v>2014</v>
      </c>
      <c r="P3" s="1076">
        <v>2015</v>
      </c>
      <c r="Q3" s="1076">
        <v>2016</v>
      </c>
      <c r="R3" s="1076">
        <v>2017</v>
      </c>
      <c r="S3" s="1076">
        <v>2018</v>
      </c>
      <c r="T3" s="1076">
        <v>2019</v>
      </c>
    </row>
    <row r="4" spans="1:24" s="846" customFormat="1" ht="6" customHeight="1">
      <c r="A4" s="1077"/>
      <c r="B4" s="1077"/>
      <c r="C4" s="1078"/>
      <c r="D4" s="1078"/>
      <c r="E4" s="1078"/>
      <c r="F4" s="1078"/>
      <c r="G4" s="1078"/>
      <c r="H4" s="1079"/>
      <c r="I4" s="1079"/>
      <c r="J4" s="1079"/>
      <c r="K4" s="1079"/>
      <c r="L4" s="1079"/>
      <c r="M4" s="1079"/>
      <c r="N4" s="1079"/>
      <c r="O4" s="1080"/>
      <c r="P4" s="1079"/>
      <c r="Q4" s="1079"/>
      <c r="R4" s="1079"/>
      <c r="S4" s="1079"/>
      <c r="T4" s="1079"/>
    </row>
    <row r="5" spans="1:24" ht="19.5" customHeight="1">
      <c r="A5" s="1066" t="s">
        <v>620</v>
      </c>
      <c r="B5" s="1078"/>
      <c r="C5" s="1081"/>
      <c r="D5" s="1081"/>
      <c r="E5" s="1081"/>
      <c r="F5" s="1081"/>
      <c r="G5" s="1081"/>
      <c r="H5" s="1081"/>
      <c r="I5" s="1081"/>
      <c r="J5" s="1081"/>
      <c r="K5" s="1081"/>
      <c r="L5" s="1081"/>
      <c r="M5" s="1081"/>
      <c r="N5" s="1067"/>
      <c r="O5" s="1070"/>
      <c r="P5" s="1067"/>
      <c r="Q5" s="1067"/>
      <c r="R5" s="1067"/>
      <c r="S5" s="1067"/>
      <c r="T5" s="1081" t="s">
        <v>621</v>
      </c>
    </row>
    <row r="6" spans="1:24" ht="19.5" customHeight="1">
      <c r="A6" s="1074"/>
      <c r="B6" s="1082" t="s">
        <v>622</v>
      </c>
      <c r="C6" s="1083">
        <v>2058</v>
      </c>
      <c r="D6" s="1083">
        <v>2103.89</v>
      </c>
      <c r="E6" s="1083">
        <v>2158.3809999999999</v>
      </c>
      <c r="F6" s="1083">
        <v>2231.2139999999999</v>
      </c>
      <c r="G6" s="1083">
        <v>2258.652</v>
      </c>
      <c r="H6" s="1083">
        <v>2313.3850000000002</v>
      </c>
      <c r="I6" s="1083">
        <v>2347.38</v>
      </c>
      <c r="J6" s="1083">
        <v>2361.8919999999998</v>
      </c>
      <c r="K6" s="1083">
        <v>2364.2649999999999</v>
      </c>
      <c r="L6" s="1083">
        <v>2369</v>
      </c>
      <c r="M6" s="1083">
        <v>2395</v>
      </c>
      <c r="N6" s="1083">
        <v>2436</v>
      </c>
      <c r="O6" s="1083">
        <v>2495.6329999999998</v>
      </c>
      <c r="P6" s="1083">
        <v>2537</v>
      </c>
      <c r="Q6" s="1083">
        <v>2594.3000000000002</v>
      </c>
      <c r="R6" s="1083">
        <v>2638.0410000000002</v>
      </c>
      <c r="S6" s="1083">
        <v>2664.8739999999998</v>
      </c>
      <c r="T6" s="1083">
        <v>2711.1959999999999</v>
      </c>
      <c r="U6" s="847"/>
      <c r="V6" s="847"/>
      <c r="W6" s="847"/>
      <c r="X6" s="847"/>
    </row>
    <row r="7" spans="1:24" ht="19.5" customHeight="1">
      <c r="A7" s="1074"/>
      <c r="B7" s="1082" t="s">
        <v>623</v>
      </c>
      <c r="C7" s="1083">
        <v>2330</v>
      </c>
      <c r="D7" s="1083">
        <v>2382.9899999999998</v>
      </c>
      <c r="E7" s="1083">
        <v>2448.1840000000002</v>
      </c>
      <c r="F7" s="1083">
        <v>2531.3339999999998</v>
      </c>
      <c r="G7" s="1083">
        <v>2564.2930000000001</v>
      </c>
      <c r="H7" s="1083">
        <v>2626.9830000000002</v>
      </c>
      <c r="I7" s="1083">
        <v>2665.1860000000001</v>
      </c>
      <c r="J7" s="1083">
        <v>2683.8969999999995</v>
      </c>
      <c r="K7" s="1083">
        <v>2684.6819999999998</v>
      </c>
      <c r="L7" s="1083">
        <v>2691</v>
      </c>
      <c r="M7" s="1083">
        <v>2717</v>
      </c>
      <c r="N7" s="1083">
        <v>2759</v>
      </c>
      <c r="O7" s="1083">
        <v>2821.3599999999992</v>
      </c>
      <c r="P7" s="1083">
        <v>2862.7569999999996</v>
      </c>
      <c r="Q7" s="1083">
        <v>2918.8530000000005</v>
      </c>
      <c r="R7" s="1083">
        <v>2961.5989999999997</v>
      </c>
      <c r="S7" s="1083">
        <v>2990.7150000000001</v>
      </c>
      <c r="T7" s="1083">
        <v>3040.779</v>
      </c>
    </row>
    <row r="8" spans="1:24" ht="19.5" customHeight="1">
      <c r="A8" s="1074"/>
      <c r="B8" s="1082" t="s">
        <v>624</v>
      </c>
      <c r="C8" s="1083">
        <v>259.39999999999998</v>
      </c>
      <c r="D8" s="1083">
        <v>262.39999999999998</v>
      </c>
      <c r="E8" s="1083">
        <v>262.80900000000003</v>
      </c>
      <c r="F8" s="1083">
        <v>251.02199999999999</v>
      </c>
      <c r="G8" s="1083">
        <v>242.923</v>
      </c>
      <c r="H8" s="1084">
        <v>250.916</v>
      </c>
      <c r="I8" s="1084">
        <v>215</v>
      </c>
      <c r="J8" s="1084">
        <v>216</v>
      </c>
      <c r="K8" s="1084">
        <v>208.7</v>
      </c>
      <c r="L8" s="1084">
        <v>202.3</v>
      </c>
      <c r="M8" s="1084">
        <v>216.4</v>
      </c>
      <c r="N8" s="1084">
        <v>241.4</v>
      </c>
      <c r="O8" s="1084">
        <v>262.16399999999999</v>
      </c>
      <c r="P8" s="1084">
        <v>267.57800000000003</v>
      </c>
      <c r="Q8" s="1084">
        <v>270.16500000000002</v>
      </c>
      <c r="R8" s="1084">
        <v>249.709</v>
      </c>
      <c r="S8" s="1084">
        <v>233.05799999999996</v>
      </c>
      <c r="T8" s="1084">
        <v>220.74600000000001</v>
      </c>
    </row>
    <row r="9" spans="1:24" ht="6.75" customHeight="1">
      <c r="A9" s="1074"/>
      <c r="B9" s="1074"/>
      <c r="C9" s="1083"/>
      <c r="D9" s="1083"/>
      <c r="E9" s="1083"/>
      <c r="F9" s="1083"/>
      <c r="G9" s="1083"/>
      <c r="H9" s="1067"/>
      <c r="I9" s="1067"/>
      <c r="J9" s="1067"/>
      <c r="K9" s="1067"/>
      <c r="L9" s="1067"/>
      <c r="M9" s="1067"/>
      <c r="N9" s="1067"/>
      <c r="O9" s="1070"/>
      <c r="P9" s="1067"/>
      <c r="Q9" s="1067"/>
      <c r="R9" s="1067"/>
      <c r="S9" s="1067"/>
      <c r="T9" s="1067"/>
    </row>
    <row r="10" spans="1:24" ht="19.5" customHeight="1">
      <c r="A10" s="1066" t="s">
        <v>625</v>
      </c>
      <c r="B10" s="1078"/>
      <c r="C10" s="1081"/>
      <c r="D10" s="1081"/>
      <c r="E10" s="1081"/>
      <c r="F10" s="1081"/>
      <c r="G10" s="1081"/>
      <c r="H10" s="1081"/>
      <c r="I10" s="1081"/>
      <c r="J10" s="1081"/>
      <c r="K10" s="1081"/>
      <c r="L10" s="1081"/>
      <c r="M10" s="1081"/>
      <c r="N10" s="1067"/>
      <c r="O10" s="1070"/>
      <c r="P10" s="1067"/>
      <c r="Q10" s="1081"/>
      <c r="R10" s="1067"/>
      <c r="S10" s="1067"/>
      <c r="T10" s="1081" t="s">
        <v>626</v>
      </c>
    </row>
    <row r="11" spans="1:24" ht="36" customHeight="1">
      <c r="A11" s="1074"/>
      <c r="B11" s="1085" t="s">
        <v>627</v>
      </c>
      <c r="C11" s="1086">
        <v>470.74</v>
      </c>
      <c r="D11" s="1087">
        <v>477.58199999999999</v>
      </c>
      <c r="E11" s="1086">
        <v>459.26817353667303</v>
      </c>
      <c r="F11" s="1086">
        <v>465.391119683515</v>
      </c>
      <c r="G11" s="1086">
        <v>475.87219874052204</v>
      </c>
      <c r="H11" s="1088">
        <v>487.27188189445798</v>
      </c>
      <c r="I11" s="1088">
        <v>483.62759932549</v>
      </c>
      <c r="J11" s="1088">
        <v>457.98391183951401</v>
      </c>
      <c r="K11" s="1088">
        <v>430.20142850458996</v>
      </c>
      <c r="L11" s="1088">
        <v>435.66026836712496</v>
      </c>
      <c r="M11" s="1088">
        <v>420.33443270129902</v>
      </c>
      <c r="N11" s="1083">
        <v>421.04883354776399</v>
      </c>
      <c r="O11" s="1083">
        <v>414.25071059820198</v>
      </c>
      <c r="P11" s="1083">
        <v>406.93677188804298</v>
      </c>
      <c r="Q11" s="1083">
        <v>392.95573448224803</v>
      </c>
      <c r="R11" s="1089">
        <v>388.25786299850199</v>
      </c>
      <c r="S11" s="1089">
        <v>379.76783306071002</v>
      </c>
      <c r="T11" s="1089">
        <v>365.90888600999995</v>
      </c>
      <c r="U11" s="1186" t="s">
        <v>967</v>
      </c>
    </row>
    <row r="12" spans="1:24" ht="19.5" customHeight="1">
      <c r="A12" s="1074"/>
      <c r="B12" s="1082" t="s">
        <v>628</v>
      </c>
      <c r="C12" s="1086">
        <v>374</v>
      </c>
      <c r="D12" s="1087">
        <v>369</v>
      </c>
      <c r="E12" s="1088">
        <v>359.32941923504802</v>
      </c>
      <c r="F12" s="1083">
        <v>374.23640543753203</v>
      </c>
      <c r="G12" s="1083">
        <v>384.65013066181399</v>
      </c>
      <c r="H12" s="1088">
        <v>397.06190911624998</v>
      </c>
      <c r="I12" s="1083">
        <v>385.71993392943898</v>
      </c>
      <c r="J12" s="1083">
        <v>376.77908697564499</v>
      </c>
      <c r="K12" s="1083">
        <v>346.41616842980801</v>
      </c>
      <c r="L12" s="1088">
        <v>338.07985654891002</v>
      </c>
      <c r="M12" s="1088">
        <v>326.975256168344</v>
      </c>
      <c r="N12" s="1083">
        <v>331.687917874535</v>
      </c>
      <c r="O12" s="1090">
        <v>336.15187989219601</v>
      </c>
      <c r="P12" s="1090">
        <v>338.45992090677601</v>
      </c>
      <c r="Q12" s="1090">
        <v>335.25235020260402</v>
      </c>
      <c r="R12" s="1090">
        <v>332.992754686181</v>
      </c>
      <c r="S12" s="1090">
        <v>333.61241179529236</v>
      </c>
      <c r="T12" s="1068" t="s">
        <v>20</v>
      </c>
    </row>
    <row r="13" spans="1:24" ht="19.5" customHeight="1">
      <c r="A13" s="1074"/>
      <c r="B13" s="1082" t="s">
        <v>629</v>
      </c>
      <c r="C13" s="1086"/>
      <c r="D13" s="1086"/>
      <c r="E13" s="1081"/>
      <c r="F13" s="1081"/>
      <c r="G13" s="1081"/>
      <c r="H13" s="1081"/>
      <c r="I13" s="1081"/>
      <c r="J13" s="1081"/>
      <c r="K13" s="1081"/>
      <c r="L13" s="1081"/>
      <c r="M13" s="1081"/>
      <c r="N13" s="1067"/>
      <c r="O13" s="1070"/>
      <c r="P13" s="1067"/>
      <c r="Q13" s="1081"/>
      <c r="R13" s="1067"/>
      <c r="S13" s="1067"/>
      <c r="T13" s="1081" t="s">
        <v>630</v>
      </c>
    </row>
    <row r="14" spans="1:24" ht="19.5" customHeight="1">
      <c r="A14" s="1074"/>
      <c r="B14" s="1091" t="s">
        <v>631</v>
      </c>
      <c r="C14" s="1088" t="s">
        <v>20</v>
      </c>
      <c r="D14" s="1088" t="s">
        <v>20</v>
      </c>
      <c r="E14" s="1088">
        <v>586.29999999999995</v>
      </c>
      <c r="F14" s="1092">
        <v>633.20000000000005</v>
      </c>
      <c r="G14" s="1083">
        <v>697.9</v>
      </c>
      <c r="H14" s="1083">
        <v>723.5</v>
      </c>
      <c r="I14" s="1083">
        <v>748.7</v>
      </c>
      <c r="J14" s="1083">
        <v>748.7</v>
      </c>
      <c r="K14" s="1083">
        <v>713.09999999999991</v>
      </c>
      <c r="L14" s="1088">
        <v>717.3</v>
      </c>
      <c r="M14" s="1088">
        <v>732.1</v>
      </c>
      <c r="N14" s="1083">
        <v>716.5</v>
      </c>
      <c r="O14" s="1090">
        <v>700.4</v>
      </c>
      <c r="P14" s="1090">
        <v>721.5</v>
      </c>
      <c r="Q14" s="1090">
        <v>720.9</v>
      </c>
      <c r="R14" s="1090">
        <v>700.9</v>
      </c>
      <c r="S14" s="1090">
        <v>694.2</v>
      </c>
      <c r="T14" s="1068" t="s">
        <v>20</v>
      </c>
    </row>
    <row r="15" spans="1:24" ht="19.5" customHeight="1">
      <c r="A15" s="1074"/>
      <c r="B15" s="1091"/>
      <c r="C15" s="1088"/>
      <c r="D15" s="1088"/>
      <c r="E15" s="1088"/>
      <c r="F15" s="1088"/>
      <c r="G15" s="1083"/>
      <c r="H15" s="1088"/>
      <c r="I15" s="1083"/>
      <c r="J15" s="1083"/>
      <c r="K15" s="1083"/>
      <c r="L15" s="1088"/>
      <c r="M15" s="1088"/>
      <c r="N15" s="1093"/>
      <c r="O15" s="1070"/>
      <c r="P15" s="1067"/>
      <c r="Q15" s="1067"/>
      <c r="R15" s="1067"/>
      <c r="S15" s="1067"/>
      <c r="T15" s="1067"/>
    </row>
    <row r="16" spans="1:24" ht="19.5" customHeight="1">
      <c r="A16" s="1066" t="s">
        <v>632</v>
      </c>
      <c r="B16" s="1074"/>
      <c r="C16" s="1081"/>
      <c r="D16" s="1081"/>
      <c r="E16" s="1081"/>
      <c r="F16" s="1081"/>
      <c r="G16" s="1081"/>
      <c r="H16" s="1081"/>
      <c r="I16" s="1081"/>
      <c r="J16" s="1081"/>
      <c r="K16" s="1081"/>
      <c r="L16" s="1081"/>
      <c r="M16" s="1081"/>
      <c r="N16" s="1067"/>
      <c r="O16" s="1070"/>
      <c r="P16" s="1067"/>
      <c r="Q16" s="1081"/>
      <c r="R16" s="1067"/>
      <c r="S16" s="1067"/>
      <c r="T16" s="1081" t="s">
        <v>633</v>
      </c>
    </row>
    <row r="17" spans="1:24" ht="19.5" customHeight="1">
      <c r="A17" s="1074"/>
      <c r="B17" s="1082" t="s">
        <v>634</v>
      </c>
      <c r="C17" s="1094">
        <v>154.39999999999998</v>
      </c>
      <c r="D17" s="1095">
        <v>153.393</v>
      </c>
      <c r="E17" s="1094">
        <v>173.7</v>
      </c>
      <c r="F17" s="1094">
        <v>165.6</v>
      </c>
      <c r="G17" s="1094">
        <v>170</v>
      </c>
      <c r="H17" s="1094">
        <v>176.8</v>
      </c>
      <c r="I17" s="1094">
        <v>157</v>
      </c>
      <c r="J17" s="1083">
        <v>131</v>
      </c>
      <c r="K17" s="1096">
        <v>131</v>
      </c>
      <c r="L17" s="1097">
        <v>134</v>
      </c>
      <c r="M17" s="1093">
        <v>136</v>
      </c>
      <c r="N17" s="1093">
        <v>124</v>
      </c>
      <c r="O17" s="1098">
        <v>122</v>
      </c>
      <c r="P17" s="1099">
        <v>131</v>
      </c>
      <c r="Q17" s="1067">
        <v>138</v>
      </c>
      <c r="R17" s="1067">
        <v>121</v>
      </c>
      <c r="S17" s="1067">
        <v>127</v>
      </c>
      <c r="T17" s="1099">
        <v>115</v>
      </c>
    </row>
    <row r="18" spans="1:24" ht="19.5" customHeight="1">
      <c r="A18" s="1074"/>
      <c r="B18" s="1082" t="s">
        <v>635</v>
      </c>
      <c r="C18" s="1100">
        <v>9.1199960000000004</v>
      </c>
      <c r="D18" s="1100">
        <v>8.3185319999999994</v>
      </c>
      <c r="E18" s="1100">
        <v>11.25</v>
      </c>
      <c r="F18" s="1101">
        <v>14.32</v>
      </c>
      <c r="G18" s="1101">
        <v>12.96</v>
      </c>
      <c r="H18" s="1101">
        <v>11.35</v>
      </c>
      <c r="I18" s="1101">
        <v>10.36</v>
      </c>
      <c r="J18" s="1101">
        <v>9.69</v>
      </c>
      <c r="K18" s="1101">
        <v>8.33</v>
      </c>
      <c r="L18" s="1101">
        <v>9.8699999999999992</v>
      </c>
      <c r="M18" s="1101">
        <v>8.43</v>
      </c>
      <c r="N18" s="1083" t="s">
        <v>20</v>
      </c>
      <c r="O18" s="1090" t="s">
        <v>20</v>
      </c>
      <c r="P18" s="1090" t="s">
        <v>20</v>
      </c>
      <c r="Q18" s="1090" t="s">
        <v>20</v>
      </c>
      <c r="R18" s="1090" t="s">
        <v>20</v>
      </c>
      <c r="S18" s="1090" t="s">
        <v>20</v>
      </c>
      <c r="T18" s="1090" t="s">
        <v>20</v>
      </c>
    </row>
    <row r="19" spans="1:24" ht="19.5" customHeight="1">
      <c r="A19" s="1074"/>
      <c r="B19" s="1082" t="s">
        <v>636</v>
      </c>
      <c r="C19" s="1094">
        <v>19.2</v>
      </c>
      <c r="D19" s="1094">
        <v>19.510000000000002</v>
      </c>
      <c r="E19" s="1094">
        <v>20.49</v>
      </c>
      <c r="F19" s="1094">
        <v>25.53</v>
      </c>
      <c r="G19" s="1094">
        <v>20.58</v>
      </c>
      <c r="H19" s="1094">
        <v>22.79</v>
      </c>
      <c r="I19" s="1094">
        <v>23.28</v>
      </c>
      <c r="J19" s="1094">
        <v>19.84</v>
      </c>
      <c r="K19" s="1094">
        <v>17.95</v>
      </c>
      <c r="L19" s="1094">
        <v>16.329999999999998</v>
      </c>
      <c r="M19" s="1094">
        <v>12.54</v>
      </c>
      <c r="N19" s="1094">
        <v>11.39</v>
      </c>
      <c r="O19" s="1094">
        <v>11.81</v>
      </c>
      <c r="P19" s="1102">
        <v>14.195369558767768</v>
      </c>
      <c r="Q19" s="1090" t="s">
        <v>20</v>
      </c>
      <c r="R19" s="1090" t="s">
        <v>20</v>
      </c>
      <c r="S19" s="1090" t="s">
        <v>20</v>
      </c>
      <c r="T19" s="1090" t="s">
        <v>20</v>
      </c>
    </row>
    <row r="20" spans="1:24" ht="19.5" customHeight="1">
      <c r="A20" s="1074"/>
      <c r="B20" s="1082" t="s">
        <v>637</v>
      </c>
      <c r="C20" s="1101">
        <v>1.81</v>
      </c>
      <c r="D20" s="1101">
        <v>1.54</v>
      </c>
      <c r="E20" s="1101">
        <v>1.33</v>
      </c>
      <c r="F20" s="1101">
        <v>1.76</v>
      </c>
      <c r="G20" s="1101">
        <v>1.48</v>
      </c>
      <c r="H20" s="1101">
        <v>1.83</v>
      </c>
      <c r="I20" s="1101">
        <v>1.75</v>
      </c>
      <c r="J20" s="1101">
        <v>3.59</v>
      </c>
      <c r="K20" s="1101">
        <v>1.88</v>
      </c>
      <c r="L20" s="1101">
        <v>2.42</v>
      </c>
      <c r="M20" s="1101">
        <v>2.57</v>
      </c>
      <c r="N20" s="1101">
        <v>2.1</v>
      </c>
      <c r="O20" s="1101">
        <v>2.19</v>
      </c>
      <c r="P20" s="1090" t="s">
        <v>20</v>
      </c>
      <c r="Q20" s="1090" t="s">
        <v>20</v>
      </c>
      <c r="R20" s="1090" t="s">
        <v>20</v>
      </c>
      <c r="S20" s="1090" t="s">
        <v>20</v>
      </c>
      <c r="T20" s="1090" t="s">
        <v>20</v>
      </c>
    </row>
    <row r="21" spans="1:24" ht="19.5" customHeight="1">
      <c r="A21" s="1074"/>
      <c r="B21" s="1082" t="s">
        <v>638</v>
      </c>
      <c r="C21" s="1101">
        <v>10.01</v>
      </c>
      <c r="D21" s="1101">
        <v>10.06</v>
      </c>
      <c r="E21" s="1101">
        <v>9.9700000000000006</v>
      </c>
      <c r="F21" s="1101">
        <v>10.19</v>
      </c>
      <c r="G21" s="1101">
        <v>10.16</v>
      </c>
      <c r="H21" s="1101">
        <v>10.5</v>
      </c>
      <c r="I21" s="1101">
        <v>12.19</v>
      </c>
      <c r="J21" s="1101">
        <v>10.1</v>
      </c>
      <c r="K21" s="1101">
        <v>10.89</v>
      </c>
      <c r="L21" s="1101">
        <v>10.7</v>
      </c>
      <c r="M21" s="1101">
        <v>10.79</v>
      </c>
      <c r="N21" s="1101">
        <v>10.69</v>
      </c>
      <c r="O21" s="1101">
        <v>9.41</v>
      </c>
      <c r="P21" s="1103">
        <v>10.144881104623689</v>
      </c>
      <c r="Q21" s="1103">
        <v>9.4208600326535592</v>
      </c>
      <c r="R21" s="1100" t="s">
        <v>20</v>
      </c>
      <c r="S21" s="1100" t="s">
        <v>20</v>
      </c>
      <c r="T21" s="1100" t="s">
        <v>20</v>
      </c>
    </row>
    <row r="22" spans="1:24" ht="19.5" customHeight="1">
      <c r="A22" s="1074"/>
      <c r="B22" s="1082" t="s">
        <v>639</v>
      </c>
      <c r="C22" s="1094">
        <v>28.042000000000002</v>
      </c>
      <c r="D22" s="1094">
        <v>27.701000000000001</v>
      </c>
      <c r="E22" s="1094">
        <v>27.649038999999998</v>
      </c>
      <c r="F22" s="1094">
        <v>27.6</v>
      </c>
      <c r="G22" s="1094">
        <v>27.8</v>
      </c>
      <c r="H22" s="1094">
        <v>27.5</v>
      </c>
      <c r="I22" s="1094">
        <v>27.6</v>
      </c>
      <c r="J22" s="1094">
        <v>27.6</v>
      </c>
      <c r="K22" s="1094">
        <v>27.6</v>
      </c>
      <c r="L22" s="1104">
        <v>27.8</v>
      </c>
      <c r="M22" s="1104">
        <v>28.2</v>
      </c>
      <c r="N22" s="1105" t="s">
        <v>20</v>
      </c>
      <c r="O22" s="1090" t="s">
        <v>20</v>
      </c>
      <c r="P22" s="1090" t="s">
        <v>20</v>
      </c>
      <c r="Q22" s="1090" t="s">
        <v>20</v>
      </c>
      <c r="R22" s="1090" t="s">
        <v>20</v>
      </c>
      <c r="S22" s="1090" t="s">
        <v>20</v>
      </c>
      <c r="T22" s="1090" t="s">
        <v>20</v>
      </c>
    </row>
    <row r="23" spans="1:24" ht="19.5" customHeight="1">
      <c r="A23" s="1074"/>
      <c r="B23" s="1082" t="s">
        <v>640</v>
      </c>
      <c r="C23" s="1094">
        <f>SUM(C17:C22)</f>
        <v>222.58199599999998</v>
      </c>
      <c r="D23" s="1094">
        <f t="shared" ref="D23:M23" si="0">SUM(D17:D22)</f>
        <v>220.52253199999998</v>
      </c>
      <c r="E23" s="1094">
        <f t="shared" si="0"/>
        <v>244.389039</v>
      </c>
      <c r="F23" s="1094">
        <f t="shared" si="0"/>
        <v>244.99999999999997</v>
      </c>
      <c r="G23" s="1094">
        <f t="shared" si="0"/>
        <v>242.98000000000002</v>
      </c>
      <c r="H23" s="1094">
        <f t="shared" si="0"/>
        <v>250.77</v>
      </c>
      <c r="I23" s="1094">
        <f t="shared" si="0"/>
        <v>232.18</v>
      </c>
      <c r="J23" s="1094">
        <f t="shared" si="0"/>
        <v>201.82</v>
      </c>
      <c r="K23" s="1094">
        <f t="shared" si="0"/>
        <v>197.65</v>
      </c>
      <c r="L23" s="1094">
        <f t="shared" si="0"/>
        <v>201.11999999999998</v>
      </c>
      <c r="M23" s="1094">
        <f t="shared" si="0"/>
        <v>198.52999999999997</v>
      </c>
      <c r="N23" s="1083" t="s">
        <v>20</v>
      </c>
      <c r="O23" s="1090" t="s">
        <v>20</v>
      </c>
      <c r="P23" s="1090" t="s">
        <v>20</v>
      </c>
      <c r="Q23" s="1090" t="s">
        <v>20</v>
      </c>
      <c r="R23" s="1090" t="s">
        <v>20</v>
      </c>
      <c r="S23" s="1090" t="s">
        <v>20</v>
      </c>
      <c r="T23" s="1090" t="s">
        <v>20</v>
      </c>
    </row>
    <row r="24" spans="1:24" ht="8.25" customHeight="1">
      <c r="A24" s="1074"/>
      <c r="B24" s="1074"/>
      <c r="C24" s="1083"/>
      <c r="D24" s="1083"/>
      <c r="E24" s="1083"/>
      <c r="F24" s="1083"/>
      <c r="G24" s="1083"/>
      <c r="H24" s="1067"/>
      <c r="I24" s="1067"/>
      <c r="J24" s="1067"/>
      <c r="K24" s="1067"/>
      <c r="L24" s="1067"/>
      <c r="M24" s="1067"/>
      <c r="N24" s="1067"/>
      <c r="O24" s="1070"/>
      <c r="P24" s="1067"/>
      <c r="Q24" s="1067"/>
      <c r="R24" s="1067"/>
      <c r="S24" s="1067"/>
      <c r="T24" s="1067"/>
    </row>
    <row r="25" spans="1:24" ht="19.5" customHeight="1">
      <c r="A25" s="1066" t="s">
        <v>641</v>
      </c>
      <c r="B25" s="1074"/>
      <c r="C25" s="1081"/>
      <c r="D25" s="1081"/>
      <c r="E25" s="1081"/>
      <c r="F25" s="1081"/>
      <c r="G25" s="1081"/>
      <c r="H25" s="1081"/>
      <c r="I25" s="1081"/>
      <c r="J25" s="1081"/>
      <c r="K25" s="1081"/>
      <c r="L25" s="1081"/>
      <c r="M25" s="1081"/>
      <c r="N25" s="1067"/>
      <c r="O25" s="1070"/>
      <c r="P25" s="1067"/>
      <c r="Q25" s="1081"/>
      <c r="R25" s="1067"/>
      <c r="S25" s="1067"/>
      <c r="T25" s="1081" t="s">
        <v>642</v>
      </c>
    </row>
    <row r="26" spans="1:24" ht="19.5" customHeight="1">
      <c r="A26" s="1074"/>
      <c r="B26" s="1082" t="s">
        <v>643</v>
      </c>
      <c r="C26" s="1106">
        <v>3488</v>
      </c>
      <c r="D26" s="1106">
        <v>3485</v>
      </c>
      <c r="E26" s="1106">
        <v>3482</v>
      </c>
      <c r="F26" s="1106">
        <v>3505</v>
      </c>
      <c r="G26" s="1106">
        <v>3518</v>
      </c>
      <c r="H26" s="1106">
        <v>3505</v>
      </c>
      <c r="I26" s="1106">
        <v>3505</v>
      </c>
      <c r="J26" s="1106">
        <v>3520</v>
      </c>
      <c r="K26" s="1106">
        <v>3518</v>
      </c>
      <c r="L26" s="1106">
        <v>3536.3920000000007</v>
      </c>
      <c r="M26" s="1106">
        <v>3566.4110000000001</v>
      </c>
      <c r="N26" s="1106">
        <v>3564.7969999999996</v>
      </c>
      <c r="O26" s="1106">
        <v>3636.94</v>
      </c>
      <c r="P26" s="1106">
        <v>3638.4610000000002</v>
      </c>
      <c r="Q26" s="1106">
        <v>3668.8739999999998</v>
      </c>
      <c r="R26" s="1106">
        <v>3680.8620000000001</v>
      </c>
      <c r="S26" s="1106">
        <v>3735.0620000000004</v>
      </c>
      <c r="T26" s="1106">
        <v>3739.1559999999999</v>
      </c>
    </row>
    <row r="27" spans="1:24" ht="19.5" customHeight="1">
      <c r="A27" s="1074"/>
      <c r="B27" s="1082" t="s">
        <v>644</v>
      </c>
      <c r="C27" s="1106">
        <v>7417</v>
      </c>
      <c r="D27" s="1106">
        <v>7418</v>
      </c>
      <c r="E27" s="1106">
        <v>7418</v>
      </c>
      <c r="F27" s="1106">
        <v>7433</v>
      </c>
      <c r="G27" s="1106">
        <v>7424.04</v>
      </c>
      <c r="H27" s="1106">
        <v>7380.73</v>
      </c>
      <c r="I27" s="1106">
        <v>7421</v>
      </c>
      <c r="J27" s="1106">
        <v>7421</v>
      </c>
      <c r="K27" s="1106">
        <v>7414</v>
      </c>
      <c r="L27" s="1106">
        <v>7467</v>
      </c>
      <c r="M27" s="1106">
        <v>7472.5</v>
      </c>
      <c r="N27" s="1106">
        <v>7472.7</v>
      </c>
      <c r="O27" s="1106">
        <v>7406.1279999999997</v>
      </c>
      <c r="P27" s="1106">
        <v>7414</v>
      </c>
      <c r="Q27" s="1106">
        <v>7418</v>
      </c>
      <c r="R27" s="1106">
        <v>7427</v>
      </c>
      <c r="S27" s="1106">
        <v>7500.4489999999996</v>
      </c>
      <c r="T27" s="1106">
        <v>7529.2489999999998</v>
      </c>
    </row>
    <row r="28" spans="1:24" ht="19.5" customHeight="1">
      <c r="A28" s="1074"/>
      <c r="B28" s="1082" t="s">
        <v>645</v>
      </c>
      <c r="C28" s="1106">
        <v>43684.490000000005</v>
      </c>
      <c r="D28" s="1106">
        <v>43656.56</v>
      </c>
      <c r="E28" s="1106">
        <v>43690.76</v>
      </c>
      <c r="F28" s="1106">
        <v>43908.53</v>
      </c>
      <c r="G28" s="1106">
        <v>44026.35</v>
      </c>
      <c r="H28" s="1106">
        <v>44300.160000000003</v>
      </c>
      <c r="I28" s="1106">
        <v>44417.599999999999</v>
      </c>
      <c r="J28" s="1106">
        <v>44591.35</v>
      </c>
      <c r="K28" s="1106">
        <v>44693.599999999999</v>
      </c>
      <c r="L28" s="1106">
        <v>44768.775000000009</v>
      </c>
      <c r="M28" s="1106">
        <v>44873.090000000004</v>
      </c>
      <c r="N28" s="1106">
        <v>44937.9</v>
      </c>
      <c r="O28" s="1106">
        <v>45011.16</v>
      </c>
      <c r="P28" s="1106">
        <v>45100</v>
      </c>
      <c r="Q28" s="1106">
        <v>45163</v>
      </c>
      <c r="R28" s="1106">
        <v>45257</v>
      </c>
      <c r="S28" s="1106">
        <v>45355.051000000007</v>
      </c>
      <c r="T28" s="1106">
        <v>45453.792999999998</v>
      </c>
    </row>
    <row r="29" spans="1:24" ht="19.5" customHeight="1">
      <c r="A29" s="1074"/>
      <c r="B29" s="1082" t="s">
        <v>646</v>
      </c>
      <c r="C29" s="1106">
        <v>54589.47</v>
      </c>
      <c r="D29" s="1106">
        <v>54559.289999999994</v>
      </c>
      <c r="E29" s="1106">
        <v>54590.490000000005</v>
      </c>
      <c r="F29" s="1106">
        <v>54846.559999999998</v>
      </c>
      <c r="G29" s="1106">
        <v>54968.39</v>
      </c>
      <c r="H29" s="1106">
        <v>55185.89</v>
      </c>
      <c r="I29" s="1106">
        <v>55343.6</v>
      </c>
      <c r="J29" s="1106">
        <v>55532.27</v>
      </c>
      <c r="K29" s="1106">
        <v>55625.599999999999</v>
      </c>
      <c r="L29" s="1106">
        <v>55771.767000000007</v>
      </c>
      <c r="M29" s="1106">
        <v>55912.001000000004</v>
      </c>
      <c r="N29" s="1106">
        <v>55975.396999999997</v>
      </c>
      <c r="O29" s="1106">
        <v>56054.228000000003</v>
      </c>
      <c r="P29" s="1106">
        <v>56152.15800000001</v>
      </c>
      <c r="Q29" s="1106">
        <v>56249.781000000003</v>
      </c>
      <c r="R29" s="1106">
        <v>56364</v>
      </c>
      <c r="S29" s="1106">
        <v>56590.562000000005</v>
      </c>
      <c r="T29" s="1106">
        <v>56722.197999999997</v>
      </c>
    </row>
    <row r="30" spans="1:24" ht="9" customHeight="1">
      <c r="A30" s="1074"/>
      <c r="B30" s="1074"/>
      <c r="C30" s="1081"/>
      <c r="D30" s="1081"/>
      <c r="E30" s="1081"/>
      <c r="F30" s="1081"/>
      <c r="G30" s="1081"/>
      <c r="H30" s="1067"/>
      <c r="I30" s="1067"/>
      <c r="J30" s="1067"/>
      <c r="K30" s="1067"/>
      <c r="L30" s="1067"/>
      <c r="M30" s="1067"/>
      <c r="N30" s="1067"/>
      <c r="O30" s="1070"/>
      <c r="P30" s="1067"/>
      <c r="Q30" s="1067"/>
      <c r="R30" s="1067"/>
      <c r="S30" s="1067"/>
      <c r="T30" s="1067"/>
    </row>
    <row r="31" spans="1:24" ht="19.5" customHeight="1">
      <c r="A31" s="1078" t="s">
        <v>647</v>
      </c>
      <c r="B31" s="1074"/>
      <c r="C31" s="1081"/>
      <c r="D31" s="1081"/>
      <c r="E31" s="1081"/>
      <c r="F31" s="1081"/>
      <c r="G31" s="1081"/>
      <c r="H31" s="1081"/>
      <c r="I31" s="1081"/>
      <c r="J31" s="1081"/>
      <c r="K31" s="1081"/>
      <c r="L31" s="1081"/>
      <c r="M31" s="1081"/>
      <c r="N31" s="1067"/>
      <c r="O31" s="1070"/>
      <c r="P31" s="1067"/>
      <c r="Q31" s="1081"/>
      <c r="R31" s="1067"/>
      <c r="S31" s="1067"/>
      <c r="T31" s="1081" t="s">
        <v>648</v>
      </c>
    </row>
    <row r="32" spans="1:24" ht="19.5" customHeight="1">
      <c r="A32" s="1074"/>
      <c r="B32" s="1074" t="s">
        <v>649</v>
      </c>
      <c r="C32" s="1089">
        <v>5730</v>
      </c>
      <c r="D32" s="1089">
        <v>5856</v>
      </c>
      <c r="E32" s="1089">
        <v>6094.2030000000004</v>
      </c>
      <c r="F32" s="1089">
        <v>6150.79</v>
      </c>
      <c r="G32" s="1089">
        <v>6433</v>
      </c>
      <c r="H32" s="1089">
        <v>6577</v>
      </c>
      <c r="I32" s="1089">
        <v>6683</v>
      </c>
      <c r="J32" s="1089">
        <v>6633</v>
      </c>
      <c r="K32" s="1089">
        <v>6503</v>
      </c>
      <c r="L32" s="1106">
        <v>6570</v>
      </c>
      <c r="M32" s="1106">
        <v>7140</v>
      </c>
      <c r="N32" s="1106">
        <v>7262</v>
      </c>
      <c r="O32" s="1106">
        <v>7421</v>
      </c>
      <c r="P32" s="1106">
        <v>7477</v>
      </c>
      <c r="Q32" s="1106">
        <v>7829</v>
      </c>
      <c r="R32" s="1106">
        <v>8054</v>
      </c>
      <c r="S32" s="1106">
        <v>8518</v>
      </c>
      <c r="T32" s="1090" t="s">
        <v>20</v>
      </c>
      <c r="W32" s="848"/>
      <c r="X32" s="848"/>
    </row>
    <row r="33" spans="1:24" ht="19.5" customHeight="1">
      <c r="A33" s="1074"/>
      <c r="B33" s="1074" t="s">
        <v>650</v>
      </c>
      <c r="C33" s="1083">
        <v>21533</v>
      </c>
      <c r="D33" s="1083">
        <v>21826</v>
      </c>
      <c r="E33" s="1083">
        <v>22114</v>
      </c>
      <c r="F33" s="1083">
        <v>21904.106</v>
      </c>
      <c r="G33" s="1083">
        <v>22465</v>
      </c>
      <c r="H33" s="1083">
        <v>22408</v>
      </c>
      <c r="I33" s="1083">
        <v>22126</v>
      </c>
      <c r="J33" s="1083">
        <v>22327</v>
      </c>
      <c r="K33" s="1083">
        <v>21992</v>
      </c>
      <c r="L33" s="1106">
        <v>21996</v>
      </c>
      <c r="M33" s="1106">
        <v>21712</v>
      </c>
      <c r="N33" s="1106">
        <v>21786</v>
      </c>
      <c r="O33" s="1106">
        <v>22025</v>
      </c>
      <c r="P33" s="1106">
        <v>22395</v>
      </c>
      <c r="Q33" s="1106">
        <v>23019</v>
      </c>
      <c r="R33" s="1106">
        <v>23353</v>
      </c>
      <c r="S33" s="1106">
        <v>23023</v>
      </c>
      <c r="T33" s="1090" t="s">
        <v>20</v>
      </c>
      <c r="X33" s="848"/>
    </row>
    <row r="34" spans="1:24" ht="19.5" customHeight="1">
      <c r="A34" s="1074"/>
      <c r="B34" s="1074" t="s">
        <v>651</v>
      </c>
      <c r="C34" s="1083">
        <v>41535</v>
      </c>
      <c r="D34" s="1083">
        <v>42038</v>
      </c>
      <c r="E34" s="1083">
        <v>42705.288</v>
      </c>
      <c r="F34" s="1083">
        <v>42717.842000000004</v>
      </c>
      <c r="G34" s="1083">
        <v>44119</v>
      </c>
      <c r="H34" s="1083">
        <v>44666</v>
      </c>
      <c r="I34" s="1083">
        <v>44470</v>
      </c>
      <c r="J34" s="1083">
        <v>44219</v>
      </c>
      <c r="K34" s="1083">
        <v>43488</v>
      </c>
      <c r="L34" s="1083">
        <v>43390</v>
      </c>
      <c r="M34" s="1083">
        <v>43549</v>
      </c>
      <c r="N34" s="1083">
        <v>43840</v>
      </c>
      <c r="O34" s="1093">
        <v>44839</v>
      </c>
      <c r="P34" s="1093">
        <v>45374</v>
      </c>
      <c r="Q34" s="1093">
        <v>46459</v>
      </c>
      <c r="R34" s="1107">
        <v>47986</v>
      </c>
      <c r="S34" s="1107">
        <v>48137</v>
      </c>
      <c r="T34" s="1090" t="s">
        <v>20</v>
      </c>
      <c r="X34" s="848"/>
    </row>
    <row r="35" spans="1:24" ht="9" customHeight="1">
      <c r="A35" s="1074"/>
      <c r="B35" s="1074"/>
      <c r="C35" s="1074"/>
      <c r="D35" s="1074"/>
      <c r="E35" s="1074"/>
      <c r="F35" s="1074"/>
      <c r="G35" s="1074"/>
      <c r="H35" s="1067"/>
      <c r="I35" s="1067"/>
      <c r="J35" s="1067"/>
      <c r="K35" s="1067"/>
      <c r="L35" s="1067"/>
      <c r="M35" s="1067"/>
      <c r="N35" s="1067"/>
      <c r="O35" s="1070"/>
      <c r="P35" s="1067"/>
      <c r="Q35" s="1067"/>
      <c r="R35" s="1067"/>
      <c r="S35" s="1067"/>
      <c r="T35" s="1108"/>
      <c r="X35" s="848"/>
    </row>
    <row r="36" spans="1:24" ht="19.5" customHeight="1">
      <c r="A36" s="1066" t="s">
        <v>948</v>
      </c>
      <c r="B36" s="1074"/>
      <c r="C36" s="1074"/>
      <c r="D36" s="1074"/>
      <c r="E36" s="1074"/>
      <c r="F36" s="1074"/>
      <c r="G36" s="1074"/>
      <c r="H36" s="1067"/>
      <c r="I36" s="1067"/>
      <c r="J36" s="1067"/>
      <c r="K36" s="1067"/>
      <c r="L36" s="1067"/>
      <c r="M36" s="1067"/>
      <c r="N36" s="1067"/>
      <c r="O36" s="1070"/>
      <c r="P36" s="1067"/>
      <c r="Q36" s="1067"/>
      <c r="R36" s="1067"/>
      <c r="S36" s="1067"/>
      <c r="T36" s="1108"/>
      <c r="X36" s="848"/>
    </row>
    <row r="37" spans="1:24" ht="19.5" customHeight="1">
      <c r="A37" s="1074"/>
      <c r="B37" s="1082" t="s">
        <v>652</v>
      </c>
      <c r="C37" s="1106">
        <v>304</v>
      </c>
      <c r="D37" s="1106">
        <v>336</v>
      </c>
      <c r="E37" s="1106">
        <v>308</v>
      </c>
      <c r="F37" s="1106">
        <v>286</v>
      </c>
      <c r="G37" s="1106">
        <v>314</v>
      </c>
      <c r="H37" s="1109">
        <v>281</v>
      </c>
      <c r="I37" s="1109">
        <v>270</v>
      </c>
      <c r="J37" s="1109">
        <v>216</v>
      </c>
      <c r="K37" s="1109">
        <v>208</v>
      </c>
      <c r="L37" s="1106">
        <v>185</v>
      </c>
      <c r="M37" s="1106">
        <v>176</v>
      </c>
      <c r="N37" s="1106">
        <v>172</v>
      </c>
      <c r="O37" s="1106">
        <v>203</v>
      </c>
      <c r="P37" s="1106">
        <v>168</v>
      </c>
      <c r="Q37" s="1106">
        <v>191</v>
      </c>
      <c r="R37" s="1106">
        <v>145</v>
      </c>
      <c r="S37" s="1106">
        <v>161</v>
      </c>
      <c r="T37" s="1106">
        <v>168</v>
      </c>
    </row>
    <row r="38" spans="1:24" ht="19.5" customHeight="1">
      <c r="A38" s="1074"/>
      <c r="B38" s="1082" t="s">
        <v>653</v>
      </c>
      <c r="C38" s="1106">
        <v>3533</v>
      </c>
      <c r="D38" s="1106">
        <v>3293</v>
      </c>
      <c r="E38" s="1106">
        <v>3074</v>
      </c>
      <c r="F38" s="1106">
        <v>2952</v>
      </c>
      <c r="G38" s="1106">
        <v>2949</v>
      </c>
      <c r="H38" s="1109">
        <v>2666</v>
      </c>
      <c r="I38" s="1109">
        <v>2845</v>
      </c>
      <c r="J38" s="1109">
        <v>2503</v>
      </c>
      <c r="K38" s="1109">
        <v>2177</v>
      </c>
      <c r="L38" s="1106">
        <v>2063</v>
      </c>
      <c r="M38" s="1106">
        <v>2157</v>
      </c>
      <c r="N38" s="1106">
        <v>1839</v>
      </c>
      <c r="O38" s="1106">
        <v>1904</v>
      </c>
      <c r="P38" s="1106">
        <v>1770</v>
      </c>
      <c r="Q38" s="1106">
        <v>1888</v>
      </c>
      <c r="R38" s="1106">
        <v>1739</v>
      </c>
      <c r="S38" s="1087">
        <v>1743</v>
      </c>
      <c r="T38" s="1106">
        <v>2169</v>
      </c>
    </row>
    <row r="39" spans="1:24" ht="19.5" customHeight="1">
      <c r="A39" s="1074"/>
      <c r="B39" s="1082" t="s">
        <v>654</v>
      </c>
      <c r="C39" s="1106">
        <v>19275</v>
      </c>
      <c r="D39" s="1106">
        <v>18756</v>
      </c>
      <c r="E39" s="1106">
        <v>18502</v>
      </c>
      <c r="F39" s="1106">
        <v>17885</v>
      </c>
      <c r="G39" s="1106">
        <v>17269</v>
      </c>
      <c r="H39" s="1109">
        <v>16239</v>
      </c>
      <c r="I39" s="1109">
        <v>15592</v>
      </c>
      <c r="J39" s="1109">
        <v>15043</v>
      </c>
      <c r="K39" s="1109">
        <v>13338</v>
      </c>
      <c r="L39" s="1110">
        <v>12785</v>
      </c>
      <c r="M39" s="1110">
        <v>12712</v>
      </c>
      <c r="N39" s="1110">
        <v>11492</v>
      </c>
      <c r="O39" s="1106">
        <v>11302</v>
      </c>
      <c r="P39" s="1106">
        <v>10977</v>
      </c>
      <c r="Q39" s="1106">
        <v>10897</v>
      </c>
      <c r="R39" s="1106">
        <v>9433</v>
      </c>
      <c r="S39" s="1106">
        <v>8411</v>
      </c>
      <c r="T39" s="1106">
        <v>7594</v>
      </c>
    </row>
    <row r="40" spans="1:24" ht="9.75" customHeight="1">
      <c r="A40" s="1074"/>
      <c r="B40" s="1074"/>
      <c r="C40" s="1074"/>
      <c r="D40" s="1074"/>
      <c r="E40" s="1074"/>
      <c r="F40" s="1074"/>
      <c r="G40" s="1074"/>
      <c r="H40" s="1067"/>
      <c r="I40" s="1067"/>
      <c r="J40" s="1067"/>
      <c r="K40" s="1067"/>
      <c r="L40" s="1067"/>
      <c r="M40" s="1067"/>
      <c r="N40" s="1067"/>
      <c r="O40" s="1070"/>
      <c r="P40" s="1067"/>
      <c r="Q40" s="1067"/>
      <c r="R40" s="1067"/>
      <c r="S40" s="1067"/>
      <c r="T40" s="1067"/>
    </row>
    <row r="41" spans="1:24" ht="19.5" customHeight="1">
      <c r="A41" s="1066" t="s">
        <v>655</v>
      </c>
      <c r="B41" s="1074"/>
      <c r="C41" s="1081"/>
      <c r="D41" s="1081"/>
      <c r="E41" s="1081"/>
      <c r="F41" s="1081"/>
      <c r="G41" s="1081"/>
      <c r="H41" s="1081"/>
      <c r="I41" s="1081"/>
      <c r="J41" s="1081"/>
      <c r="K41" s="1081"/>
      <c r="L41" s="1081"/>
      <c r="M41" s="1081"/>
      <c r="N41" s="1067"/>
      <c r="O41" s="1070"/>
      <c r="P41" s="1067"/>
      <c r="Q41" s="1081"/>
      <c r="R41" s="1067"/>
      <c r="S41" s="1067"/>
      <c r="T41" s="1081" t="s">
        <v>626</v>
      </c>
    </row>
    <row r="42" spans="1:24" ht="19.5" customHeight="1">
      <c r="A42" s="1066" t="s">
        <v>656</v>
      </c>
      <c r="B42" s="1067"/>
      <c r="C42" s="1111">
        <v>57.38</v>
      </c>
      <c r="D42" s="1112">
        <v>57.451000000000001</v>
      </c>
      <c r="E42" s="1113">
        <v>64.022999999999996</v>
      </c>
      <c r="F42" s="1113">
        <v>69.430000000000007</v>
      </c>
      <c r="G42" s="1113">
        <v>71.584999999999994</v>
      </c>
      <c r="H42" s="1113">
        <v>74.468000000000004</v>
      </c>
      <c r="I42" s="1113">
        <v>76.429000000000002</v>
      </c>
      <c r="J42" s="1113">
        <v>76.929000000000002</v>
      </c>
      <c r="K42" s="1113">
        <v>78.290000000000006</v>
      </c>
      <c r="L42" s="1094">
        <v>81.099999999999994</v>
      </c>
      <c r="M42" s="1114">
        <v>83.25</v>
      </c>
      <c r="N42" s="1115">
        <v>86.34</v>
      </c>
      <c r="O42" s="1115">
        <v>92.68</v>
      </c>
      <c r="P42" s="1115">
        <v>93.833063560429949</v>
      </c>
      <c r="Q42" s="1115">
        <v>94.24</v>
      </c>
      <c r="R42" s="1115">
        <v>97.78</v>
      </c>
      <c r="S42" s="1115">
        <v>97.777785749999907</v>
      </c>
      <c r="T42" s="1115">
        <v>96.424648159999791</v>
      </c>
    </row>
    <row r="43" spans="1:24" ht="9" customHeight="1">
      <c r="A43" s="1066"/>
      <c r="B43" s="1067"/>
      <c r="C43" s="1116"/>
      <c r="D43" s="1117"/>
      <c r="E43" s="1116"/>
      <c r="F43" s="1101"/>
      <c r="G43" s="1101"/>
      <c r="H43" s="1101"/>
      <c r="I43" s="1101"/>
      <c r="J43" s="1101"/>
      <c r="K43" s="1101"/>
      <c r="L43" s="1101"/>
      <c r="M43" s="1101"/>
      <c r="N43" s="1067"/>
      <c r="O43" s="1118"/>
      <c r="P43" s="1067"/>
      <c r="Q43" s="1067"/>
      <c r="R43" s="1067"/>
      <c r="S43" s="1074"/>
      <c r="T43" s="1067"/>
    </row>
    <row r="44" spans="1:24" ht="19.5" customHeight="1">
      <c r="A44" s="1066" t="s">
        <v>657</v>
      </c>
      <c r="B44" s="1067"/>
      <c r="C44" s="1081"/>
      <c r="D44" s="1081"/>
      <c r="E44" s="1081"/>
      <c r="F44" s="1081"/>
      <c r="G44" s="1081"/>
      <c r="H44" s="1067"/>
      <c r="I44" s="1067"/>
      <c r="J44" s="1067"/>
      <c r="K44" s="1067"/>
      <c r="L44" s="1067"/>
      <c r="M44" s="1067"/>
      <c r="N44" s="1067"/>
      <c r="O44" s="1070"/>
      <c r="P44" s="1067"/>
      <c r="Q44" s="1067"/>
      <c r="R44" s="1067"/>
      <c r="S44" s="1074"/>
      <c r="T44" s="1067"/>
    </row>
    <row r="45" spans="1:24" ht="19.5" customHeight="1">
      <c r="A45" s="1082" t="s">
        <v>658</v>
      </c>
      <c r="B45" s="1067"/>
      <c r="C45" s="1095">
        <v>52.37623</v>
      </c>
      <c r="D45" s="1094">
        <v>55.892938999999998</v>
      </c>
      <c r="E45" s="1094">
        <v>61.256430999999999</v>
      </c>
      <c r="F45" s="1094">
        <v>66.735898999999989</v>
      </c>
      <c r="G45" s="1094">
        <v>69.785303999999996</v>
      </c>
      <c r="H45" s="1094">
        <v>72.744290000000007</v>
      </c>
      <c r="I45" s="1119">
        <v>76.256077703670073</v>
      </c>
      <c r="J45" s="1094">
        <v>76.473890324940314</v>
      </c>
      <c r="K45" s="1094">
        <v>79.5</v>
      </c>
      <c r="L45" s="1094">
        <v>83.310800000000015</v>
      </c>
      <c r="M45" s="1094">
        <v>85.752108000000007</v>
      </c>
      <c r="N45" s="1068">
        <v>86.7</v>
      </c>
      <c r="O45" s="1068">
        <v>91.7</v>
      </c>
      <c r="P45" s="1068">
        <v>93.4</v>
      </c>
      <c r="Q45" s="1068">
        <v>94.2</v>
      </c>
      <c r="R45" s="1102">
        <v>97.141767999999999</v>
      </c>
      <c r="S45" s="1102">
        <v>97</v>
      </c>
      <c r="T45" s="1068" t="s">
        <v>20</v>
      </c>
      <c r="U45" s="849"/>
      <c r="V45" s="849"/>
      <c r="W45" s="849"/>
    </row>
    <row r="46" spans="1:24" ht="19.5" customHeight="1">
      <c r="A46" s="1082" t="s">
        <v>949</v>
      </c>
      <c r="B46" s="1067"/>
      <c r="C46" s="1111">
        <v>306.5384398238366</v>
      </c>
      <c r="D46" s="1113">
        <v>322.64783591571984</v>
      </c>
      <c r="E46" s="1113">
        <v>341.76599000921266</v>
      </c>
      <c r="F46" s="1113">
        <v>342.90666666666669</v>
      </c>
      <c r="G46" s="1113">
        <v>353.14678437152958</v>
      </c>
      <c r="H46" s="1111">
        <v>402.06453289131008</v>
      </c>
      <c r="I46" s="1114">
        <v>403.61788138327142</v>
      </c>
      <c r="J46" s="1114">
        <v>443.42734012302174</v>
      </c>
      <c r="K46" s="1114">
        <v>459.53161295278642</v>
      </c>
      <c r="L46" s="1114">
        <v>470.99048719455783</v>
      </c>
      <c r="M46" s="1120">
        <v>489.37997670210143</v>
      </c>
      <c r="N46" s="1121">
        <v>503.88825840543791</v>
      </c>
      <c r="O46" s="1121">
        <v>529.75673943209779</v>
      </c>
      <c r="P46" s="1122">
        <v>549.28918328459815</v>
      </c>
      <c r="Q46" s="1121">
        <v>555.33677220828577</v>
      </c>
      <c r="R46" s="1121">
        <v>631.04644324213234</v>
      </c>
      <c r="S46" s="1121">
        <v>623.65069199999994</v>
      </c>
      <c r="T46" s="1068" t="s">
        <v>20</v>
      </c>
    </row>
    <row r="47" spans="1:24" ht="8.25" customHeight="1">
      <c r="A47" s="1074"/>
      <c r="B47" s="1074"/>
      <c r="C47" s="1074"/>
      <c r="D47" s="1074"/>
      <c r="E47" s="1074"/>
      <c r="F47" s="1074"/>
      <c r="G47" s="1074"/>
      <c r="H47" s="1067"/>
      <c r="I47" s="1067"/>
      <c r="J47" s="1067"/>
      <c r="K47" s="1067"/>
      <c r="L47" s="1067"/>
      <c r="M47" s="1067"/>
      <c r="N47" s="1067"/>
      <c r="O47" s="1070"/>
      <c r="P47" s="1067"/>
      <c r="Q47" s="1067"/>
      <c r="R47" s="1067"/>
      <c r="S47" s="1067"/>
      <c r="T47" s="1067"/>
    </row>
    <row r="48" spans="1:24" ht="19.5" customHeight="1">
      <c r="A48" s="1066" t="s">
        <v>659</v>
      </c>
      <c r="B48" s="1074"/>
      <c r="C48" s="1081"/>
      <c r="D48" s="1081"/>
      <c r="E48" s="1081"/>
      <c r="F48" s="1081"/>
      <c r="G48" s="1081"/>
      <c r="H48" s="1081"/>
      <c r="I48" s="1081"/>
      <c r="J48" s="1081"/>
      <c r="K48" s="1081"/>
      <c r="L48" s="1081"/>
      <c r="M48" s="1081"/>
      <c r="N48" s="1067"/>
      <c r="O48" s="1070"/>
      <c r="P48" s="1067"/>
      <c r="Q48" s="1081"/>
      <c r="R48" s="1067"/>
      <c r="S48" s="1067"/>
      <c r="T48" s="1081" t="s">
        <v>621</v>
      </c>
    </row>
    <row r="49" spans="1:20" ht="19.5" customHeight="1">
      <c r="A49" s="1074"/>
      <c r="B49" s="1082" t="s">
        <v>660</v>
      </c>
      <c r="C49" s="1106">
        <v>19783</v>
      </c>
      <c r="D49" s="1106">
        <v>21084</v>
      </c>
      <c r="E49" s="1106">
        <v>22555</v>
      </c>
      <c r="F49" s="1106">
        <v>23795</v>
      </c>
      <c r="G49" s="1106">
        <v>24437</v>
      </c>
      <c r="H49" s="1106">
        <v>25132</v>
      </c>
      <c r="I49" s="1106">
        <v>24348</v>
      </c>
      <c r="J49" s="1106">
        <v>22496</v>
      </c>
      <c r="K49" s="1106">
        <v>20907</v>
      </c>
      <c r="L49" s="1106">
        <v>22065</v>
      </c>
      <c r="M49" s="1106">
        <v>22207</v>
      </c>
      <c r="N49" s="1106">
        <v>23250</v>
      </c>
      <c r="O49" s="1106">
        <v>24076</v>
      </c>
      <c r="P49" s="1106">
        <v>25507</v>
      </c>
      <c r="Q49" s="1106">
        <v>26924</v>
      </c>
      <c r="R49" s="1106">
        <v>28833</v>
      </c>
      <c r="S49" s="1106">
        <v>29443</v>
      </c>
      <c r="T49" s="1106">
        <v>28876</v>
      </c>
    </row>
    <row r="50" spans="1:20" ht="19.5" customHeight="1">
      <c r="A50" s="1074"/>
      <c r="B50" s="1082" t="s">
        <v>661</v>
      </c>
      <c r="C50" s="1123">
        <v>362591</v>
      </c>
      <c r="D50" s="1123">
        <v>367336</v>
      </c>
      <c r="E50" s="1123">
        <v>385626</v>
      </c>
      <c r="F50" s="1123">
        <v>408800</v>
      </c>
      <c r="G50" s="1123">
        <v>420552</v>
      </c>
      <c r="H50" s="1123">
        <v>428183</v>
      </c>
      <c r="I50" s="1123">
        <v>417082</v>
      </c>
      <c r="J50" s="1123">
        <v>382693</v>
      </c>
      <c r="K50" s="1123">
        <v>354427</v>
      </c>
      <c r="L50" s="1123">
        <v>366312</v>
      </c>
      <c r="M50" s="1123">
        <v>372060</v>
      </c>
      <c r="N50" s="1123">
        <v>376382</v>
      </c>
      <c r="O50" s="1123">
        <v>376184</v>
      </c>
      <c r="P50" s="1123">
        <v>376382</v>
      </c>
      <c r="Q50" s="1123">
        <v>375952</v>
      </c>
      <c r="R50" s="1123">
        <v>383856</v>
      </c>
      <c r="S50" s="1123">
        <v>376564</v>
      </c>
      <c r="T50" s="1123">
        <v>367486</v>
      </c>
    </row>
    <row r="51" spans="1:20" ht="13.5" customHeight="1">
      <c r="A51" s="1074"/>
      <c r="B51" s="1067"/>
      <c r="C51" s="1081"/>
      <c r="D51" s="1081"/>
      <c r="E51" s="1081"/>
      <c r="F51" s="1081"/>
      <c r="G51" s="1081"/>
      <c r="H51" s="1081"/>
      <c r="I51" s="1081"/>
      <c r="J51" s="1081"/>
      <c r="K51" s="1081"/>
      <c r="L51" s="1081"/>
      <c r="M51" s="1081"/>
      <c r="N51" s="1067"/>
      <c r="O51" s="1070"/>
      <c r="P51" s="1067"/>
      <c r="Q51" s="1081"/>
      <c r="R51" s="1067"/>
      <c r="S51" s="1067"/>
      <c r="T51" s="1081" t="s">
        <v>662</v>
      </c>
    </row>
    <row r="52" spans="1:20" ht="19.5" customHeight="1">
      <c r="A52" s="1067"/>
      <c r="B52" s="1082" t="s">
        <v>663</v>
      </c>
      <c r="C52" s="1124">
        <v>77.011809000000014</v>
      </c>
      <c r="D52" s="1124">
        <v>80.788287999999994</v>
      </c>
      <c r="E52" s="1124">
        <v>80.956406999999999</v>
      </c>
      <c r="F52" s="1124">
        <v>79.417426000000006</v>
      </c>
      <c r="G52" s="1124">
        <v>83.259813000000008</v>
      </c>
      <c r="H52" s="1124">
        <v>66.102627999999996</v>
      </c>
      <c r="I52" s="1124">
        <v>50.227903999999995</v>
      </c>
      <c r="J52" s="1124">
        <v>50.886006999999999</v>
      </c>
      <c r="K52" s="1124">
        <v>47.531760000000006</v>
      </c>
      <c r="L52" s="1125">
        <v>45.161969999999997</v>
      </c>
      <c r="M52" s="1125">
        <v>52.200420000000001</v>
      </c>
      <c r="N52" s="1115">
        <v>54.224873000000002</v>
      </c>
      <c r="O52" s="1115">
        <v>59.878</v>
      </c>
      <c r="P52" s="1121">
        <v>56.440753999999998</v>
      </c>
      <c r="Q52" s="1115">
        <v>55.880268000000001</v>
      </c>
      <c r="R52" s="1115">
        <v>60.262563</v>
      </c>
      <c r="S52" s="1115">
        <v>62.307813000000003</v>
      </c>
      <c r="T52" s="1115">
        <v>58.914363000000002</v>
      </c>
    </row>
    <row r="53" spans="1:20" ht="19.5" customHeight="1">
      <c r="A53" s="1066"/>
      <c r="B53" s="1074"/>
      <c r="C53" s="1126"/>
      <c r="D53" s="1126"/>
      <c r="E53" s="1126"/>
      <c r="F53" s="1126"/>
      <c r="G53" s="1126"/>
      <c r="H53" s="1126"/>
      <c r="I53" s="1126"/>
      <c r="J53" s="1126"/>
      <c r="K53" s="1126"/>
      <c r="L53" s="1126"/>
      <c r="M53" s="1126"/>
      <c r="N53" s="1067"/>
      <c r="O53" s="1070"/>
      <c r="P53" s="1067"/>
      <c r="Q53" s="1067"/>
      <c r="R53" s="1067"/>
      <c r="S53" s="1067"/>
      <c r="T53" s="1067"/>
    </row>
    <row r="54" spans="1:20" ht="19.5" customHeight="1">
      <c r="A54" s="1127" t="s">
        <v>664</v>
      </c>
      <c r="B54" s="1128"/>
      <c r="C54" s="1129"/>
      <c r="D54" s="1129"/>
      <c r="E54" s="1129"/>
      <c r="F54" s="1129"/>
      <c r="G54" s="1129"/>
      <c r="H54" s="1129"/>
      <c r="I54" s="1129"/>
      <c r="J54" s="1129"/>
      <c r="K54" s="1129"/>
      <c r="L54" s="1129"/>
      <c r="M54" s="1129"/>
      <c r="N54" s="1067"/>
      <c r="O54" s="1070"/>
      <c r="P54" s="1067"/>
      <c r="Q54" s="1129"/>
      <c r="R54" s="1067"/>
      <c r="S54" s="1067"/>
      <c r="T54" s="1129" t="s">
        <v>621</v>
      </c>
    </row>
    <row r="55" spans="1:20" ht="19.5" customHeight="1">
      <c r="A55" s="1128"/>
      <c r="B55" s="1130" t="s">
        <v>665</v>
      </c>
      <c r="C55" s="1131">
        <v>9971.4330000000009</v>
      </c>
      <c r="D55" s="1131">
        <v>10671.361999999999</v>
      </c>
      <c r="E55" s="1131">
        <v>10837.052000000003</v>
      </c>
      <c r="F55" s="1131">
        <v>10572.758999999998</v>
      </c>
      <c r="G55" s="1131">
        <v>10588.667000000001</v>
      </c>
      <c r="H55" s="1131">
        <v>10671.486000000001</v>
      </c>
      <c r="I55" s="1131">
        <v>10013.630000000001</v>
      </c>
      <c r="J55" s="1131">
        <v>10218.645999999999</v>
      </c>
      <c r="K55" s="1131">
        <v>9990.4419999999991</v>
      </c>
      <c r="L55" s="1131">
        <v>9631.4039999999986</v>
      </c>
      <c r="M55" s="1131">
        <v>9698.2680000000018</v>
      </c>
      <c r="N55" s="1131">
        <v>9662.2289999999994</v>
      </c>
      <c r="O55" s="1131">
        <v>9679.1450000000004</v>
      </c>
      <c r="P55" s="1131">
        <v>9554.1949999999997</v>
      </c>
      <c r="Q55" s="1131">
        <v>10073.396999999997</v>
      </c>
      <c r="R55" s="1131">
        <v>10254.826999999999</v>
      </c>
      <c r="S55" s="1131">
        <v>10279.182999999999</v>
      </c>
      <c r="T55" s="1068" t="s">
        <v>20</v>
      </c>
    </row>
    <row r="56" spans="1:20" ht="19.5" customHeight="1">
      <c r="A56" s="1128"/>
      <c r="B56" s="1130" t="s">
        <v>666</v>
      </c>
      <c r="C56" s="1131">
        <v>2790.6259999999997</v>
      </c>
      <c r="D56" s="1131">
        <v>2955.0200000000004</v>
      </c>
      <c r="E56" s="1131">
        <v>3077.027</v>
      </c>
      <c r="F56" s="1131">
        <v>3026.2640000000001</v>
      </c>
      <c r="G56" s="1131">
        <v>3113.174</v>
      </c>
      <c r="H56" s="1131">
        <v>3245.6339999999996</v>
      </c>
      <c r="I56" s="1131">
        <v>3055.9130000000005</v>
      </c>
      <c r="J56" s="1131">
        <v>3134.895</v>
      </c>
      <c r="K56" s="1131">
        <v>3071.538</v>
      </c>
      <c r="L56" s="1131">
        <v>3071.4530000000004</v>
      </c>
      <c r="M56" s="1131">
        <v>3076.183</v>
      </c>
      <c r="N56" s="1131">
        <v>2972.2089999999998</v>
      </c>
      <c r="O56" s="1131">
        <v>3073.7560000000003</v>
      </c>
      <c r="P56" s="1131">
        <v>3145.808</v>
      </c>
      <c r="Q56" s="1131">
        <v>3371.9330000000004</v>
      </c>
      <c r="R56" s="1131">
        <v>3505.79</v>
      </c>
      <c r="S56" s="1131">
        <v>3456.4649999999997</v>
      </c>
      <c r="T56" s="1068" t="s">
        <v>20</v>
      </c>
    </row>
    <row r="57" spans="1:20" ht="19.5" customHeight="1">
      <c r="A57" s="1127" t="s">
        <v>667</v>
      </c>
      <c r="B57" s="1128"/>
      <c r="C57" s="1129"/>
      <c r="D57" s="1129"/>
      <c r="E57" s="1129"/>
      <c r="F57" s="1129"/>
      <c r="G57" s="1129"/>
      <c r="H57" s="1129"/>
      <c r="I57" s="1129"/>
      <c r="J57" s="1129"/>
      <c r="K57" s="1129"/>
      <c r="L57" s="1129"/>
      <c r="M57" s="1129"/>
      <c r="N57" s="1067"/>
      <c r="O57" s="1070"/>
      <c r="P57" s="1067"/>
      <c r="Q57" s="1067"/>
      <c r="R57" s="1067"/>
      <c r="S57" s="1067"/>
      <c r="T57" s="1068"/>
    </row>
    <row r="58" spans="1:20" ht="19.5" customHeight="1">
      <c r="A58" s="1128"/>
      <c r="B58" s="1130" t="s">
        <v>665</v>
      </c>
      <c r="C58" s="1131">
        <v>7575.558</v>
      </c>
      <c r="D58" s="1131">
        <v>8033.7749999999996</v>
      </c>
      <c r="E58" s="1131">
        <v>8293.0520000000033</v>
      </c>
      <c r="F58" s="1131">
        <v>8327.4359999999979</v>
      </c>
      <c r="G58" s="1131">
        <v>8452.6670000000013</v>
      </c>
      <c r="H58" s="1131">
        <v>8466.4860000000008</v>
      </c>
      <c r="I58" s="1131">
        <v>8000.63</v>
      </c>
      <c r="J58" s="1131">
        <v>8271.6459999999988</v>
      </c>
      <c r="K58" s="1131">
        <v>8016.4259999999995</v>
      </c>
      <c r="L58" s="1131">
        <v>7773.0959999999995</v>
      </c>
      <c r="M58" s="1131">
        <v>7888.1470000000018</v>
      </c>
      <c r="N58" s="1131">
        <v>7830.5429999999988</v>
      </c>
      <c r="O58" s="1132">
        <v>7884.3119999999999</v>
      </c>
      <c r="P58" s="1132">
        <v>7824.3799999999992</v>
      </c>
      <c r="Q58" s="1132">
        <v>8319.9539999999979</v>
      </c>
      <c r="R58" s="1132">
        <v>8501.3559999999998</v>
      </c>
      <c r="S58" s="1132">
        <v>8529.137999999999</v>
      </c>
      <c r="T58" s="1068" t="s">
        <v>20</v>
      </c>
    </row>
    <row r="59" spans="1:20" ht="19.5" customHeight="1">
      <c r="A59" s="1128"/>
      <c r="B59" s="1130" t="s">
        <v>666</v>
      </c>
      <c r="C59" s="1131">
        <v>2259.6259999999997</v>
      </c>
      <c r="D59" s="1131">
        <v>2388.0200000000004</v>
      </c>
      <c r="E59" s="1131">
        <v>2476.027</v>
      </c>
      <c r="F59" s="1131">
        <v>2503.2640000000001</v>
      </c>
      <c r="G59" s="1131">
        <v>2610.174</v>
      </c>
      <c r="H59" s="1131">
        <v>2711.6339999999996</v>
      </c>
      <c r="I59" s="1131">
        <v>2568.9130000000005</v>
      </c>
      <c r="J59" s="1131">
        <v>2647.527</v>
      </c>
      <c r="K59" s="1131">
        <v>2553.9830000000002</v>
      </c>
      <c r="L59" s="1131">
        <v>2551.3590000000004</v>
      </c>
      <c r="M59" s="1131">
        <v>2628.067</v>
      </c>
      <c r="N59" s="1131">
        <v>2577.1989999999996</v>
      </c>
      <c r="O59" s="1133">
        <v>2625.989</v>
      </c>
      <c r="P59" s="1133">
        <v>2706.2539999999999</v>
      </c>
      <c r="Q59" s="1133">
        <v>2930.1810000000005</v>
      </c>
      <c r="R59" s="1133">
        <v>3060.0419999999999</v>
      </c>
      <c r="S59" s="1133">
        <v>3043.4159999999997</v>
      </c>
      <c r="T59" s="1068" t="s">
        <v>20</v>
      </c>
    </row>
    <row r="60" spans="1:20" ht="9" customHeight="1">
      <c r="A60" s="1134"/>
      <c r="B60" s="1134"/>
      <c r="C60" s="1135"/>
      <c r="D60" s="1135"/>
      <c r="E60" s="1134"/>
      <c r="F60" s="1134"/>
      <c r="G60" s="1134"/>
      <c r="H60" s="1134"/>
      <c r="I60" s="1134"/>
      <c r="J60" s="1134"/>
      <c r="K60" s="1134"/>
      <c r="L60" s="1134"/>
      <c r="M60" s="1134"/>
      <c r="N60" s="1134"/>
      <c r="O60" s="1136"/>
      <c r="P60" s="1136"/>
      <c r="Q60" s="1136"/>
      <c r="R60" s="1136"/>
      <c r="S60" s="1136"/>
      <c r="T60" s="1136"/>
    </row>
    <row r="61" spans="1:20">
      <c r="A61" s="1152">
        <v>1</v>
      </c>
      <c r="B61" s="1138" t="s">
        <v>668</v>
      </c>
      <c r="C61" s="1074"/>
      <c r="D61" s="1067"/>
      <c r="E61" s="1067"/>
      <c r="F61" s="1067"/>
      <c r="G61" s="1067"/>
      <c r="H61" s="1067"/>
      <c r="I61" s="1067"/>
      <c r="J61" s="1067"/>
      <c r="K61" s="1067"/>
      <c r="L61" s="1067"/>
      <c r="M61" s="1067"/>
      <c r="N61" s="1067"/>
      <c r="O61" s="1070"/>
      <c r="P61" s="1067"/>
      <c r="Q61" s="1067"/>
      <c r="R61" s="1067"/>
      <c r="S61" s="1067"/>
      <c r="T61" s="1067"/>
    </row>
    <row r="62" spans="1:20">
      <c r="A62" s="1152">
        <v>2</v>
      </c>
      <c r="B62" s="1138" t="s">
        <v>669</v>
      </c>
      <c r="C62" s="1139"/>
      <c r="D62" s="1139"/>
      <c r="E62" s="1139"/>
      <c r="F62" s="1139"/>
      <c r="G62" s="1139"/>
      <c r="H62" s="1074"/>
      <c r="I62" s="1074"/>
      <c r="J62" s="1074"/>
      <c r="K62" s="1074"/>
      <c r="L62" s="1074"/>
      <c r="M62" s="1074"/>
      <c r="N62" s="1067"/>
      <c r="O62" s="1070"/>
      <c r="P62" s="1067"/>
      <c r="Q62" s="1067"/>
      <c r="R62" s="1067"/>
      <c r="S62" s="1067"/>
      <c r="T62" s="1067"/>
    </row>
    <row r="63" spans="1:20">
      <c r="A63" s="1152">
        <v>3</v>
      </c>
      <c r="B63" s="1137" t="s">
        <v>670</v>
      </c>
      <c r="C63" s="1139"/>
      <c r="D63" s="1139"/>
      <c r="E63" s="1139"/>
      <c r="F63" s="1139"/>
      <c r="G63" s="1139"/>
      <c r="H63" s="1074"/>
      <c r="I63" s="1074"/>
      <c r="J63" s="1074"/>
      <c r="K63" s="1074"/>
      <c r="L63" s="1074"/>
      <c r="M63" s="1074"/>
      <c r="N63" s="1067"/>
      <c r="O63" s="1070"/>
      <c r="P63" s="1067"/>
      <c r="Q63" s="1067"/>
      <c r="R63" s="1067"/>
      <c r="S63" s="1067"/>
      <c r="T63" s="1067"/>
    </row>
    <row r="64" spans="1:20">
      <c r="A64" s="1152"/>
      <c r="B64" s="1137" t="s">
        <v>950</v>
      </c>
      <c r="C64" s="1139"/>
      <c r="D64" s="1139"/>
      <c r="E64" s="1139"/>
      <c r="F64" s="1139"/>
      <c r="G64" s="1139"/>
      <c r="H64" s="1074"/>
      <c r="I64" s="1074"/>
      <c r="J64" s="1074"/>
      <c r="K64" s="1074"/>
      <c r="L64" s="1074"/>
      <c r="M64" s="1074"/>
      <c r="N64" s="1067"/>
      <c r="O64" s="1070"/>
      <c r="P64" s="1067"/>
      <c r="Q64" s="1067"/>
      <c r="R64" s="1067"/>
      <c r="S64" s="1067"/>
      <c r="T64" s="1067"/>
    </row>
    <row r="65" spans="1:20">
      <c r="A65" s="1152">
        <v>4</v>
      </c>
      <c r="B65" s="1138" t="s">
        <v>671</v>
      </c>
      <c r="C65" s="1139"/>
      <c r="D65" s="1139"/>
      <c r="E65" s="1139"/>
      <c r="F65" s="1139"/>
      <c r="G65" s="1139"/>
      <c r="H65" s="1074"/>
      <c r="I65" s="1074"/>
      <c r="J65" s="1074"/>
      <c r="K65" s="1074"/>
      <c r="L65" s="1074"/>
      <c r="M65" s="1074"/>
      <c r="N65" s="1067"/>
      <c r="O65" s="1070"/>
      <c r="P65" s="1067"/>
      <c r="Q65" s="1067"/>
      <c r="R65" s="1067"/>
      <c r="S65" s="1067"/>
      <c r="T65" s="1067"/>
    </row>
    <row r="66" spans="1:20">
      <c r="A66" s="1152"/>
      <c r="B66" s="1138" t="s">
        <v>672</v>
      </c>
      <c r="C66" s="1139"/>
      <c r="D66" s="1139"/>
      <c r="E66" s="1139"/>
      <c r="F66" s="1139"/>
      <c r="G66" s="1139"/>
      <c r="H66" s="1074"/>
      <c r="I66" s="1074"/>
      <c r="J66" s="1074"/>
      <c r="K66" s="1074"/>
      <c r="L66" s="1074"/>
      <c r="M66" s="1074"/>
      <c r="N66" s="1067"/>
      <c r="O66" s="1070"/>
      <c r="P66" s="1067"/>
      <c r="Q66" s="1067"/>
      <c r="R66" s="1067"/>
      <c r="S66" s="1067"/>
      <c r="T66" s="1067"/>
    </row>
    <row r="67" spans="1:20">
      <c r="A67" s="1152">
        <v>5</v>
      </c>
      <c r="B67" s="1140" t="s">
        <v>673</v>
      </c>
      <c r="C67" s="1141"/>
      <c r="D67" s="1141"/>
      <c r="E67" s="1141"/>
      <c r="F67" s="1141"/>
      <c r="G67" s="1141"/>
      <c r="H67" s="1142"/>
      <c r="I67" s="1142"/>
      <c r="J67" s="1142"/>
      <c r="K67" s="1142"/>
      <c r="L67" s="1074"/>
      <c r="M67" s="1074"/>
      <c r="N67" s="1067"/>
      <c r="O67" s="1070"/>
      <c r="P67" s="1067"/>
      <c r="Q67" s="1067"/>
      <c r="R67" s="1067"/>
      <c r="S67" s="1067"/>
      <c r="T67" s="1067"/>
    </row>
    <row r="68" spans="1:20">
      <c r="A68" s="1152">
        <v>6</v>
      </c>
      <c r="B68" s="1138" t="s">
        <v>674</v>
      </c>
      <c r="C68" s="1068"/>
      <c r="D68" s="1068"/>
      <c r="E68" s="1068"/>
      <c r="F68" s="1068"/>
      <c r="G68" s="1068"/>
      <c r="H68" s="1067"/>
      <c r="I68" s="1067"/>
      <c r="J68" s="1067"/>
      <c r="K68" s="1067"/>
      <c r="L68" s="1067"/>
      <c r="M68" s="1067"/>
      <c r="N68" s="1067"/>
      <c r="O68" s="1070"/>
      <c r="P68" s="1067"/>
      <c r="Q68" s="1067"/>
      <c r="R68" s="1067"/>
      <c r="S68" s="1067"/>
      <c r="T68" s="1067"/>
    </row>
    <row r="69" spans="1:20">
      <c r="A69" s="1152"/>
      <c r="B69" s="1138" t="s">
        <v>675</v>
      </c>
      <c r="C69" s="1068"/>
      <c r="D69" s="1068"/>
      <c r="E69" s="1068"/>
      <c r="F69" s="1068"/>
      <c r="G69" s="1068"/>
      <c r="H69" s="1067"/>
      <c r="I69" s="1067"/>
      <c r="J69" s="1067"/>
      <c r="K69" s="1067"/>
      <c r="L69" s="1067"/>
      <c r="M69" s="1067"/>
      <c r="N69" s="1067"/>
      <c r="O69" s="1070"/>
      <c r="P69" s="1067"/>
      <c r="Q69" s="1067"/>
      <c r="R69" s="1067"/>
      <c r="S69" s="1067"/>
      <c r="T69" s="1067"/>
    </row>
    <row r="70" spans="1:20">
      <c r="A70" s="1152"/>
      <c r="B70" s="1138" t="s">
        <v>676</v>
      </c>
      <c r="C70" s="1068"/>
      <c r="D70" s="1068"/>
      <c r="E70" s="1068"/>
      <c r="F70" s="1068"/>
      <c r="G70" s="1068"/>
      <c r="H70" s="1067"/>
      <c r="I70" s="1067"/>
      <c r="J70" s="1067"/>
      <c r="K70" s="1067"/>
      <c r="L70" s="1067"/>
      <c r="M70" s="1067"/>
      <c r="N70" s="1067"/>
      <c r="O70" s="1070"/>
      <c r="P70" s="1067"/>
      <c r="Q70" s="1067"/>
      <c r="R70" s="1067"/>
      <c r="S70" s="1067"/>
      <c r="T70" s="1067"/>
    </row>
    <row r="71" spans="1:20">
      <c r="A71" s="1152">
        <v>7</v>
      </c>
      <c r="B71" s="1138" t="s">
        <v>677</v>
      </c>
      <c r="C71" s="1068"/>
      <c r="D71" s="1068"/>
      <c r="E71" s="1068"/>
      <c r="F71" s="1068"/>
      <c r="G71" s="1068"/>
      <c r="H71" s="1067"/>
      <c r="I71" s="1067"/>
      <c r="J71" s="1067"/>
      <c r="K71" s="1067"/>
      <c r="L71" s="1067"/>
      <c r="M71" s="1067"/>
      <c r="N71" s="1067"/>
      <c r="O71" s="1070"/>
      <c r="P71" s="1067"/>
      <c r="Q71" s="1067"/>
      <c r="R71" s="1067"/>
      <c r="S71" s="1067"/>
      <c r="T71" s="1067"/>
    </row>
    <row r="72" spans="1:20">
      <c r="A72" s="1150"/>
      <c r="B72" s="1144" t="s">
        <v>678</v>
      </c>
      <c r="C72" s="1145"/>
      <c r="D72" s="1145"/>
      <c r="E72" s="1145"/>
      <c r="F72" s="1145"/>
      <c r="G72" s="1145"/>
      <c r="H72" s="1146"/>
      <c r="I72" s="1146"/>
      <c r="J72" s="1146"/>
      <c r="K72" s="1146"/>
      <c r="L72" s="1146"/>
      <c r="M72" s="1146"/>
      <c r="N72" s="1146"/>
      <c r="O72" s="1070"/>
      <c r="P72" s="1067"/>
      <c r="Q72" s="1067"/>
      <c r="R72" s="1067"/>
      <c r="S72" s="1067"/>
      <c r="T72" s="1067"/>
    </row>
    <row r="73" spans="1:20">
      <c r="A73" s="1150"/>
      <c r="B73" s="54" t="s">
        <v>679</v>
      </c>
      <c r="C73" s="1145"/>
      <c r="D73" s="1145"/>
      <c r="E73" s="1145"/>
      <c r="F73" s="1145"/>
      <c r="G73" s="1145"/>
      <c r="H73" s="1146"/>
      <c r="I73" s="1146"/>
      <c r="J73" s="1146"/>
      <c r="K73" s="1146"/>
      <c r="L73" s="1146"/>
      <c r="M73" s="1146"/>
      <c r="N73" s="1146"/>
      <c r="O73" s="1070"/>
      <c r="P73" s="1067"/>
      <c r="Q73" s="1067"/>
      <c r="R73" s="1067"/>
      <c r="S73" s="1067"/>
      <c r="T73" s="1067"/>
    </row>
    <row r="74" spans="1:20">
      <c r="A74" s="1150">
        <v>8</v>
      </c>
      <c r="B74" s="1147" t="s">
        <v>680</v>
      </c>
      <c r="C74" s="1145"/>
      <c r="D74" s="1145"/>
      <c r="E74" s="1145"/>
      <c r="F74" s="1145"/>
      <c r="G74" s="1145"/>
      <c r="H74" s="1146"/>
      <c r="I74" s="1146"/>
      <c r="J74" s="1146"/>
      <c r="K74" s="1146"/>
      <c r="L74" s="1146"/>
      <c r="M74" s="1146"/>
      <c r="N74" s="1146"/>
      <c r="O74" s="1070"/>
      <c r="P74" s="1067"/>
      <c r="Q74" s="1067"/>
      <c r="R74" s="1067"/>
      <c r="S74" s="1067"/>
      <c r="T74" s="1067"/>
    </row>
    <row r="75" spans="1:20">
      <c r="A75" s="1150"/>
      <c r="B75" s="1148" t="s">
        <v>681</v>
      </c>
      <c r="C75" s="1122"/>
      <c r="D75" s="1122"/>
      <c r="E75" s="1122"/>
      <c r="F75" s="1122"/>
      <c r="G75" s="1122"/>
      <c r="H75" s="1099"/>
      <c r="I75" s="1099"/>
      <c r="J75" s="1099"/>
      <c r="K75" s="1099"/>
      <c r="L75" s="1099"/>
      <c r="M75" s="1099"/>
      <c r="N75" s="1099"/>
      <c r="O75" s="1149"/>
      <c r="P75" s="1099"/>
      <c r="Q75" s="1099"/>
      <c r="R75" s="1099"/>
      <c r="S75" s="1067"/>
      <c r="T75" s="1067"/>
    </row>
    <row r="76" spans="1:20">
      <c r="A76" s="1150"/>
      <c r="B76" s="1147" t="s">
        <v>682</v>
      </c>
      <c r="C76" s="1145"/>
      <c r="D76" s="1145"/>
      <c r="E76" s="1145"/>
      <c r="F76" s="1145"/>
      <c r="G76" s="1145"/>
      <c r="H76" s="1146"/>
      <c r="I76" s="1146"/>
      <c r="J76" s="1146"/>
      <c r="K76" s="1146"/>
      <c r="L76" s="1146"/>
      <c r="M76" s="1146"/>
      <c r="N76" s="1146"/>
      <c r="O76" s="1070"/>
      <c r="P76" s="1067"/>
      <c r="Q76" s="1067"/>
      <c r="R76" s="1067"/>
      <c r="S76" s="1067"/>
      <c r="T76" s="1067"/>
    </row>
    <row r="77" spans="1:20">
      <c r="A77" s="1155" t="s">
        <v>796</v>
      </c>
      <c r="B77" s="1143"/>
      <c r="C77" s="1145"/>
      <c r="D77" s="1146"/>
      <c r="E77" s="1146"/>
      <c r="F77" s="1146"/>
      <c r="G77" s="1146"/>
      <c r="H77" s="1146"/>
      <c r="I77" s="1146"/>
      <c r="J77" s="1146"/>
      <c r="K77" s="1146"/>
      <c r="L77" s="1146"/>
      <c r="M77" s="1146"/>
      <c r="N77" s="1146"/>
      <c r="O77" s="1070"/>
      <c r="P77" s="1067"/>
      <c r="Q77" s="1067"/>
      <c r="R77" s="1067"/>
      <c r="S77" s="1067"/>
      <c r="T77" s="1067"/>
    </row>
    <row r="78" spans="1:20">
      <c r="A78" s="1150" t="s">
        <v>683</v>
      </c>
      <c r="B78" s="1150"/>
      <c r="C78" s="1151"/>
      <c r="D78" s="1151"/>
      <c r="E78" s="1151"/>
      <c r="F78" s="1151"/>
      <c r="G78" s="1151"/>
      <c r="H78" s="1128"/>
      <c r="I78" s="1128"/>
      <c r="J78" s="1128"/>
      <c r="K78" s="1128"/>
      <c r="L78" s="1128"/>
      <c r="M78" s="1128"/>
      <c r="N78" s="1146"/>
      <c r="O78" s="1070"/>
      <c r="P78" s="1067"/>
      <c r="Q78" s="1067"/>
      <c r="R78" s="1067"/>
      <c r="S78" s="1067"/>
      <c r="T78" s="1067"/>
    </row>
    <row r="79" spans="1:20" ht="12.75" customHeight="1">
      <c r="A79" s="1152"/>
      <c r="B79" s="1152" t="s">
        <v>797</v>
      </c>
      <c r="C79" s="1139"/>
      <c r="D79" s="1139"/>
      <c r="E79" s="1139"/>
      <c r="F79" s="1139"/>
      <c r="G79" s="1139"/>
      <c r="H79" s="1074"/>
      <c r="I79" s="1074"/>
      <c r="J79" s="1074"/>
      <c r="K79" s="1074"/>
      <c r="L79" s="1074"/>
      <c r="M79" s="1074"/>
      <c r="N79" s="1067"/>
      <c r="O79" s="1070"/>
      <c r="P79" s="1067"/>
      <c r="Q79" s="1067"/>
      <c r="R79" s="1067"/>
      <c r="S79" s="1067"/>
      <c r="T79" s="1067"/>
    </row>
    <row r="80" spans="1:20">
      <c r="A80" s="1152" t="s">
        <v>684</v>
      </c>
      <c r="B80" s="1137"/>
      <c r="C80" s="1139"/>
      <c r="D80" s="1139"/>
      <c r="E80" s="1139"/>
      <c r="F80" s="1139"/>
      <c r="G80" s="1139"/>
      <c r="H80" s="1074"/>
      <c r="I80" s="1074"/>
      <c r="J80" s="1074"/>
      <c r="K80" s="1074"/>
      <c r="L80" s="1074"/>
      <c r="M80" s="1074"/>
      <c r="N80" s="1067"/>
      <c r="O80" s="1070"/>
      <c r="P80" s="1067"/>
      <c r="Q80" s="1067"/>
      <c r="R80" s="1067"/>
      <c r="S80" s="1067"/>
      <c r="T80" s="1067"/>
    </row>
    <row r="81" spans="1:20">
      <c r="A81" s="1152">
        <v>12</v>
      </c>
      <c r="B81" s="1154" t="s">
        <v>954</v>
      </c>
      <c r="C81" s="1139"/>
      <c r="D81" s="1139"/>
      <c r="E81" s="1139"/>
      <c r="F81" s="1139"/>
      <c r="G81" s="1139"/>
      <c r="H81" s="1074"/>
      <c r="I81" s="1074"/>
      <c r="J81" s="1074"/>
      <c r="K81" s="1074"/>
      <c r="L81" s="1074"/>
      <c r="M81" s="1074"/>
      <c r="N81" s="1067"/>
      <c r="O81" s="1070"/>
      <c r="P81" s="1067"/>
      <c r="Q81" s="1067"/>
      <c r="R81" s="1067"/>
      <c r="S81" s="1067"/>
      <c r="T81" s="1067"/>
    </row>
    <row r="82" spans="1:20">
      <c r="A82" s="1152" t="s">
        <v>951</v>
      </c>
      <c r="B82" s="1137" t="s">
        <v>952</v>
      </c>
      <c r="C82" s="1139"/>
      <c r="D82" s="1139"/>
      <c r="E82" s="1139"/>
      <c r="F82" s="1139"/>
      <c r="G82" s="1139"/>
      <c r="H82" s="1074"/>
      <c r="I82" s="1074"/>
      <c r="J82" s="1074"/>
      <c r="K82" s="1074"/>
      <c r="L82" s="1074"/>
      <c r="M82" s="1074"/>
      <c r="N82" s="1067"/>
      <c r="O82" s="1070"/>
      <c r="P82" s="1067"/>
      <c r="Q82" s="1067"/>
      <c r="R82" s="1067"/>
      <c r="S82" s="1067"/>
      <c r="T82" s="1067"/>
    </row>
    <row r="83" spans="1:20">
      <c r="A83" s="1152">
        <v>14</v>
      </c>
      <c r="B83" s="1137" t="s">
        <v>953</v>
      </c>
      <c r="C83" s="1061"/>
      <c r="D83" s="1061"/>
      <c r="E83" s="1061"/>
      <c r="F83" s="1082"/>
      <c r="G83" s="1082"/>
      <c r="H83" s="1082"/>
      <c r="I83" s="1082"/>
      <c r="J83" s="1082"/>
      <c r="K83" s="1082"/>
      <c r="L83" s="1082"/>
      <c r="M83" s="1082"/>
      <c r="N83" s="1108"/>
      <c r="O83" s="1153"/>
      <c r="P83" s="1108"/>
      <c r="Q83" s="1108"/>
      <c r="R83" s="1108"/>
      <c r="S83" s="1108"/>
      <c r="T83" s="1108"/>
    </row>
    <row r="84" spans="1:20">
      <c r="A84" s="845"/>
      <c r="B84" s="845"/>
      <c r="C84" s="850"/>
      <c r="D84" s="850"/>
      <c r="E84" s="850"/>
      <c r="F84" s="850"/>
      <c r="G84" s="850"/>
      <c r="H84" s="845"/>
      <c r="I84" s="845"/>
      <c r="J84" s="845"/>
      <c r="K84" s="845"/>
      <c r="L84" s="845"/>
      <c r="M84" s="845"/>
    </row>
    <row r="85" spans="1:20">
      <c r="A85" s="845"/>
      <c r="B85" s="845"/>
      <c r="C85" s="850"/>
      <c r="D85" s="850"/>
      <c r="E85" s="850"/>
      <c r="F85" s="850"/>
      <c r="G85" s="850"/>
      <c r="H85" s="845"/>
      <c r="I85" s="845"/>
      <c r="J85" s="845"/>
      <c r="K85" s="845"/>
      <c r="L85" s="845"/>
      <c r="M85" s="845"/>
    </row>
    <row r="86" spans="1:20">
      <c r="A86" s="845"/>
      <c r="B86" s="845"/>
      <c r="C86" s="850"/>
      <c r="D86" s="850"/>
      <c r="E86" s="850"/>
      <c r="F86" s="850"/>
      <c r="G86" s="850"/>
      <c r="H86" s="845"/>
      <c r="I86" s="845"/>
      <c r="J86" s="845"/>
      <c r="K86" s="845"/>
      <c r="L86" s="845"/>
      <c r="M86" s="845"/>
    </row>
    <row r="87" spans="1:20">
      <c r="A87" s="845"/>
      <c r="B87" s="845"/>
      <c r="C87" s="850"/>
      <c r="D87" s="850"/>
      <c r="E87" s="850"/>
      <c r="F87" s="850"/>
      <c r="G87" s="850"/>
      <c r="H87" s="845"/>
      <c r="I87" s="845"/>
      <c r="J87" s="845"/>
      <c r="K87" s="845"/>
      <c r="L87" s="845"/>
      <c r="M87" s="845"/>
    </row>
    <row r="88" spans="1:20">
      <c r="A88" s="845"/>
      <c r="B88" s="845"/>
      <c r="C88" s="850"/>
      <c r="D88" s="850"/>
      <c r="E88" s="850"/>
      <c r="F88" s="850"/>
      <c r="G88" s="850"/>
      <c r="H88" s="845"/>
      <c r="I88" s="845"/>
      <c r="J88" s="845"/>
      <c r="K88" s="845"/>
      <c r="L88" s="845"/>
      <c r="M88" s="845"/>
    </row>
    <row r="89" spans="1:20">
      <c r="A89" s="845"/>
      <c r="B89" s="845"/>
      <c r="C89" s="850"/>
      <c r="D89" s="850"/>
      <c r="E89" s="850"/>
      <c r="F89" s="850"/>
      <c r="G89" s="850"/>
      <c r="H89" s="845"/>
      <c r="I89" s="845"/>
      <c r="J89" s="845"/>
      <c r="K89" s="845"/>
      <c r="L89" s="845"/>
      <c r="M89" s="845"/>
    </row>
    <row r="90" spans="1:20">
      <c r="A90" s="845"/>
      <c r="B90" s="845"/>
      <c r="C90" s="850"/>
      <c r="D90" s="850"/>
      <c r="E90" s="850"/>
      <c r="F90" s="850"/>
      <c r="G90" s="850"/>
      <c r="H90" s="845"/>
      <c r="I90" s="845"/>
      <c r="J90" s="845"/>
      <c r="K90" s="845"/>
      <c r="L90" s="845"/>
      <c r="M90" s="845"/>
    </row>
    <row r="91" spans="1:20">
      <c r="A91" s="845"/>
      <c r="B91" s="845"/>
      <c r="C91" s="850"/>
      <c r="D91" s="850"/>
      <c r="E91" s="850"/>
      <c r="F91" s="850"/>
      <c r="G91" s="850"/>
      <c r="H91" s="845"/>
      <c r="I91" s="845"/>
      <c r="J91" s="845"/>
      <c r="K91" s="845"/>
      <c r="L91" s="845"/>
      <c r="M91" s="845"/>
    </row>
    <row r="92" spans="1:20">
      <c r="A92" s="845"/>
      <c r="B92" s="845"/>
      <c r="C92" s="850"/>
      <c r="D92" s="850"/>
      <c r="E92" s="850"/>
      <c r="F92" s="850"/>
      <c r="G92" s="850"/>
      <c r="H92" s="845"/>
      <c r="I92" s="845"/>
      <c r="J92" s="845"/>
      <c r="K92" s="845"/>
      <c r="L92" s="845"/>
      <c r="M92" s="845"/>
    </row>
    <row r="93" spans="1:20">
      <c r="A93" s="845"/>
      <c r="B93" s="845"/>
      <c r="C93" s="850"/>
      <c r="D93" s="850"/>
      <c r="E93" s="850"/>
      <c r="F93" s="850"/>
      <c r="G93" s="850"/>
      <c r="H93" s="845"/>
      <c r="I93" s="845"/>
      <c r="J93" s="845"/>
      <c r="K93" s="845"/>
      <c r="L93" s="845"/>
      <c r="M93" s="845"/>
    </row>
    <row r="94" spans="1:20">
      <c r="A94" s="845"/>
      <c r="B94" s="845"/>
      <c r="C94" s="850"/>
      <c r="D94" s="850"/>
      <c r="E94" s="850"/>
      <c r="F94" s="850"/>
      <c r="G94" s="850"/>
      <c r="H94" s="845"/>
      <c r="I94" s="845"/>
      <c r="J94" s="845"/>
      <c r="K94" s="845"/>
      <c r="L94" s="845"/>
      <c r="M94" s="845"/>
    </row>
    <row r="95" spans="1:20">
      <c r="A95" s="845"/>
      <c r="B95" s="845"/>
      <c r="C95" s="850"/>
      <c r="D95" s="850"/>
      <c r="E95" s="850"/>
      <c r="F95" s="850"/>
      <c r="G95" s="850"/>
      <c r="H95" s="845"/>
      <c r="I95" s="845"/>
      <c r="J95" s="845"/>
      <c r="K95" s="845"/>
      <c r="L95" s="845"/>
      <c r="M95" s="845"/>
    </row>
    <row r="96" spans="1:20">
      <c r="A96" s="845"/>
      <c r="B96" s="845"/>
      <c r="C96" s="850"/>
      <c r="D96" s="850"/>
      <c r="E96" s="850"/>
      <c r="F96" s="850"/>
      <c r="G96" s="850"/>
      <c r="H96" s="845"/>
      <c r="I96" s="845"/>
      <c r="J96" s="845"/>
      <c r="K96" s="845"/>
      <c r="L96" s="845"/>
      <c r="M96" s="845"/>
    </row>
    <row r="97" spans="1:13">
      <c r="A97" s="845"/>
      <c r="B97" s="845"/>
      <c r="C97" s="850"/>
      <c r="D97" s="850"/>
      <c r="E97" s="850"/>
      <c r="F97" s="850"/>
      <c r="G97" s="850"/>
      <c r="H97" s="845"/>
      <c r="I97" s="845"/>
      <c r="J97" s="845"/>
      <c r="K97" s="845"/>
      <c r="L97" s="845"/>
      <c r="M97" s="845"/>
    </row>
    <row r="98" spans="1:13">
      <c r="A98" s="845"/>
      <c r="B98" s="845"/>
      <c r="C98" s="850"/>
      <c r="D98" s="850"/>
      <c r="E98" s="850"/>
      <c r="F98" s="850"/>
      <c r="G98" s="850"/>
      <c r="H98" s="845"/>
      <c r="I98" s="845"/>
      <c r="J98" s="845"/>
      <c r="K98" s="845"/>
      <c r="L98" s="845"/>
      <c r="M98" s="845"/>
    </row>
    <row r="99" spans="1:13">
      <c r="A99" s="845"/>
      <c r="B99" s="845"/>
      <c r="C99" s="850"/>
      <c r="D99" s="850"/>
      <c r="E99" s="850"/>
      <c r="F99" s="850"/>
      <c r="G99" s="850"/>
      <c r="H99" s="845"/>
      <c r="I99" s="845"/>
      <c r="J99" s="845"/>
      <c r="K99" s="845"/>
      <c r="L99" s="845"/>
      <c r="M99" s="845"/>
    </row>
  </sheetData>
  <pageMargins left="0.51181102362204722" right="0.31496062992125984" top="0.35433070866141736" bottom="0.35433070866141736" header="0.31496062992125984" footer="0.31496062992125984"/>
  <pageSetup paperSize="9"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EP103"/>
  <sheetViews>
    <sheetView zoomScaleNormal="100" workbookViewId="0">
      <pane xSplit="1" topLeftCell="B1" activePane="topRight" state="frozen"/>
      <selection activeCell="A60" sqref="A60"/>
      <selection pane="topRight"/>
    </sheetView>
  </sheetViews>
  <sheetFormatPr defaultColWidth="9.1796875" defaultRowHeight="12.5"/>
  <cols>
    <col min="1" max="1" width="41.54296875" style="433" customWidth="1"/>
    <col min="2" max="8" width="11.26953125" style="433" customWidth="1"/>
    <col min="9" max="9" width="10.1796875" style="433" customWidth="1"/>
    <col min="10" max="11" width="11.26953125" style="433" customWidth="1"/>
    <col min="12" max="17" width="11.26953125" style="433" bestFit="1" customWidth="1"/>
    <col min="18" max="18" width="10.453125" style="433" bestFit="1" customWidth="1"/>
    <col min="19" max="22" width="10.26953125" style="433" bestFit="1" customWidth="1"/>
    <col min="23" max="24" width="9.453125" style="433" bestFit="1" customWidth="1"/>
    <col min="25" max="16384" width="9.1796875" style="433"/>
  </cols>
  <sheetData>
    <row r="1" spans="1:41" ht="16" thickBot="1">
      <c r="A1" s="733" t="s">
        <v>981</v>
      </c>
      <c r="B1" s="240"/>
      <c r="C1" s="240"/>
      <c r="D1" s="240"/>
      <c r="E1" s="240"/>
      <c r="F1" s="240"/>
      <c r="G1" s="240"/>
      <c r="H1" s="240"/>
      <c r="I1" s="240"/>
      <c r="J1" s="432"/>
      <c r="K1" s="432"/>
      <c r="L1" s="432"/>
      <c r="M1" s="432"/>
      <c r="N1" s="432"/>
      <c r="O1" s="432"/>
      <c r="P1" s="432"/>
      <c r="Q1" s="432"/>
      <c r="R1" s="432"/>
      <c r="S1" s="432"/>
      <c r="T1" s="432"/>
      <c r="U1" s="432"/>
    </row>
    <row r="2" spans="1:41" ht="39">
      <c r="A2" s="254"/>
      <c r="B2" s="263">
        <v>1999</v>
      </c>
      <c r="C2" s="263">
        <v>2000</v>
      </c>
      <c r="D2" s="263">
        <v>2001</v>
      </c>
      <c r="E2" s="263">
        <v>2002</v>
      </c>
      <c r="F2" s="263">
        <v>2003</v>
      </c>
      <c r="G2" s="263">
        <v>2004</v>
      </c>
      <c r="H2" s="263">
        <v>2005</v>
      </c>
      <c r="I2" s="263">
        <v>2006</v>
      </c>
      <c r="J2" s="263">
        <v>2007</v>
      </c>
      <c r="K2" s="263">
        <v>2008</v>
      </c>
      <c r="L2" s="263">
        <v>2009</v>
      </c>
      <c r="M2" s="263">
        <v>2010</v>
      </c>
      <c r="N2" s="263">
        <v>2011</v>
      </c>
      <c r="O2" s="263">
        <v>2012</v>
      </c>
      <c r="P2" s="263">
        <v>2013</v>
      </c>
      <c r="Q2" s="263">
        <v>2014</v>
      </c>
      <c r="R2" s="263">
        <v>2015</v>
      </c>
      <c r="S2" s="263">
        <v>2016</v>
      </c>
      <c r="T2" s="263">
        <v>2017</v>
      </c>
      <c r="U2" s="263">
        <v>2018</v>
      </c>
      <c r="V2" s="263">
        <v>2019</v>
      </c>
      <c r="W2" s="356" t="s">
        <v>804</v>
      </c>
      <c r="AA2" s="437"/>
      <c r="AB2" s="437"/>
      <c r="AC2" s="437"/>
      <c r="AD2" s="437"/>
      <c r="AE2" s="437"/>
      <c r="AF2" s="437"/>
      <c r="AG2" s="437"/>
      <c r="AH2" s="437"/>
      <c r="AI2" s="437"/>
      <c r="AJ2" s="437"/>
      <c r="AK2" s="437"/>
      <c r="AL2" s="437"/>
      <c r="AM2" s="437"/>
      <c r="AN2" s="437"/>
      <c r="AO2" s="437"/>
    </row>
    <row r="3" spans="1:41" ht="13">
      <c r="A3" s="238"/>
      <c r="B3" s="238"/>
      <c r="C3" s="238"/>
      <c r="D3" s="238"/>
      <c r="E3" s="238"/>
      <c r="F3" s="238"/>
      <c r="G3" s="238"/>
      <c r="H3" s="238"/>
      <c r="I3" s="238"/>
      <c r="J3" s="225"/>
      <c r="K3" s="262"/>
      <c r="L3" s="239"/>
      <c r="M3" s="239"/>
      <c r="N3" s="239"/>
      <c r="O3" s="239"/>
      <c r="P3" s="239"/>
      <c r="Q3" s="262"/>
      <c r="R3" s="225"/>
      <c r="S3" s="262"/>
      <c r="V3" s="841" t="s">
        <v>190</v>
      </c>
      <c r="W3" s="262"/>
      <c r="AA3" s="437"/>
      <c r="AB3" s="437"/>
      <c r="AC3" s="437"/>
      <c r="AD3" s="437"/>
      <c r="AE3" s="437"/>
      <c r="AF3" s="437"/>
      <c r="AG3" s="437"/>
      <c r="AH3" s="437"/>
      <c r="AI3" s="437"/>
      <c r="AJ3" s="437"/>
      <c r="AK3" s="437"/>
      <c r="AL3" s="437"/>
      <c r="AM3" s="437"/>
      <c r="AN3" s="437"/>
      <c r="AO3" s="437"/>
    </row>
    <row r="4" spans="1:41" ht="13">
      <c r="A4" s="200" t="s">
        <v>12</v>
      </c>
      <c r="B4" s="805">
        <v>63.5</v>
      </c>
      <c r="C4" s="812">
        <v>64</v>
      </c>
      <c r="D4" s="805">
        <v>64.7</v>
      </c>
      <c r="E4" s="805">
        <v>64.599999999999994</v>
      </c>
      <c r="F4" s="805">
        <v>65.8</v>
      </c>
      <c r="G4" s="812">
        <v>65.8</v>
      </c>
      <c r="H4" s="805">
        <v>65.599999999999994</v>
      </c>
      <c r="I4" s="805">
        <v>66.400000000000006</v>
      </c>
      <c r="J4" s="805">
        <v>67</v>
      </c>
      <c r="K4" s="812">
        <v>67.599999999999994</v>
      </c>
      <c r="L4" s="805">
        <v>68</v>
      </c>
      <c r="M4" s="805">
        <v>67.599999999999994</v>
      </c>
      <c r="N4" s="805">
        <v>67.3</v>
      </c>
      <c r="O4" s="805">
        <v>68.3</v>
      </c>
      <c r="P4" s="805">
        <v>68.400000000000006</v>
      </c>
      <c r="Q4" s="805">
        <v>68.5</v>
      </c>
      <c r="R4" s="805">
        <v>68</v>
      </c>
      <c r="S4" s="805">
        <v>69</v>
      </c>
      <c r="T4" s="805">
        <v>69.5</v>
      </c>
      <c r="U4" s="805">
        <v>69.5</v>
      </c>
      <c r="V4" s="433">
        <v>71.2</v>
      </c>
      <c r="W4" s="806">
        <v>9720</v>
      </c>
      <c r="AA4" s="437"/>
      <c r="AB4" s="437"/>
      <c r="AC4" s="437"/>
      <c r="AD4" s="437"/>
      <c r="AE4" s="437"/>
      <c r="AF4" s="437"/>
      <c r="AG4" s="437"/>
      <c r="AH4" s="437"/>
      <c r="AI4" s="437"/>
      <c r="AJ4" s="437"/>
      <c r="AK4" s="437"/>
      <c r="AL4" s="437"/>
      <c r="AM4" s="437"/>
      <c r="AN4" s="437"/>
      <c r="AO4" s="437"/>
    </row>
    <row r="5" spans="1:41" ht="13">
      <c r="A5" s="203" t="s">
        <v>1</v>
      </c>
      <c r="B5" s="814"/>
      <c r="C5" s="815"/>
      <c r="D5" s="814"/>
      <c r="E5" s="814"/>
      <c r="F5" s="814"/>
      <c r="G5" s="815"/>
      <c r="H5" s="814"/>
      <c r="I5" s="814"/>
      <c r="J5" s="814"/>
      <c r="K5" s="815"/>
      <c r="L5" s="814"/>
      <c r="M5" s="814"/>
      <c r="N5" s="814"/>
      <c r="O5" s="814"/>
      <c r="P5" s="814"/>
      <c r="Q5" s="814"/>
      <c r="R5" s="814"/>
      <c r="S5" s="814"/>
      <c r="T5" s="814"/>
      <c r="U5" s="814"/>
      <c r="W5" s="816"/>
      <c r="AA5" s="437"/>
      <c r="AB5" s="437"/>
      <c r="AC5" s="437"/>
      <c r="AD5" s="437"/>
      <c r="AE5" s="437"/>
      <c r="AF5" s="437"/>
      <c r="AG5" s="437"/>
      <c r="AH5" s="437"/>
      <c r="AI5" s="437"/>
      <c r="AJ5" s="437"/>
      <c r="AK5" s="437"/>
      <c r="AL5" s="437"/>
      <c r="AM5" s="437"/>
      <c r="AN5" s="437"/>
      <c r="AO5" s="437"/>
    </row>
    <row r="6" spans="1:41" ht="13">
      <c r="A6" s="205" t="s">
        <v>737</v>
      </c>
      <c r="B6" s="808">
        <v>77</v>
      </c>
      <c r="C6" s="813">
        <v>76</v>
      </c>
      <c r="D6" s="808">
        <v>76</v>
      </c>
      <c r="E6" s="808">
        <v>77</v>
      </c>
      <c r="F6" s="808">
        <v>77</v>
      </c>
      <c r="G6" s="813">
        <v>76</v>
      </c>
      <c r="H6" s="808">
        <v>76</v>
      </c>
      <c r="I6" s="808">
        <v>76</v>
      </c>
      <c r="J6" s="808">
        <v>76</v>
      </c>
      <c r="K6" s="813">
        <v>76</v>
      </c>
      <c r="L6" s="808">
        <v>76</v>
      </c>
      <c r="M6" s="808">
        <v>76</v>
      </c>
      <c r="N6" s="808">
        <v>76</v>
      </c>
      <c r="O6" s="808">
        <v>76</v>
      </c>
      <c r="P6" s="808">
        <v>76</v>
      </c>
      <c r="Q6" s="808">
        <v>76</v>
      </c>
      <c r="R6" s="808">
        <v>73</v>
      </c>
      <c r="S6" s="808">
        <v>75</v>
      </c>
      <c r="T6" s="808">
        <v>75</v>
      </c>
      <c r="U6" s="808">
        <v>76</v>
      </c>
      <c r="V6" s="818">
        <v>77</v>
      </c>
      <c r="W6" s="806">
        <v>4330</v>
      </c>
      <c r="Z6" s="437"/>
      <c r="AA6" s="437"/>
      <c r="AB6" s="437"/>
      <c r="AC6" s="437"/>
      <c r="AD6" s="437"/>
      <c r="AE6" s="437"/>
      <c r="AF6" s="437"/>
      <c r="AG6" s="437"/>
      <c r="AH6" s="437"/>
      <c r="AI6" s="437"/>
      <c r="AJ6" s="437"/>
      <c r="AK6" s="437"/>
      <c r="AL6" s="437"/>
      <c r="AM6" s="437"/>
      <c r="AN6" s="437"/>
    </row>
    <row r="7" spans="1:41" ht="13">
      <c r="A7" s="205" t="s">
        <v>738</v>
      </c>
      <c r="B7" s="808">
        <v>51</v>
      </c>
      <c r="C7" s="813">
        <v>53</v>
      </c>
      <c r="D7" s="808">
        <v>55</v>
      </c>
      <c r="E7" s="808">
        <v>54</v>
      </c>
      <c r="F7" s="808">
        <v>56</v>
      </c>
      <c r="G7" s="813">
        <v>57</v>
      </c>
      <c r="H7" s="808">
        <v>56</v>
      </c>
      <c r="I7" s="808">
        <v>58</v>
      </c>
      <c r="J7" s="808">
        <v>59</v>
      </c>
      <c r="K7" s="813">
        <v>60</v>
      </c>
      <c r="L7" s="808">
        <v>61</v>
      </c>
      <c r="M7" s="808">
        <v>60</v>
      </c>
      <c r="N7" s="808">
        <v>60</v>
      </c>
      <c r="O7" s="808">
        <v>62</v>
      </c>
      <c r="P7" s="808">
        <v>61</v>
      </c>
      <c r="Q7" s="808">
        <v>62</v>
      </c>
      <c r="R7" s="808">
        <v>63</v>
      </c>
      <c r="S7" s="808">
        <v>63</v>
      </c>
      <c r="T7" s="808">
        <v>64</v>
      </c>
      <c r="U7" s="808">
        <v>64</v>
      </c>
      <c r="V7" s="433">
        <v>66</v>
      </c>
      <c r="W7" s="806">
        <v>5390</v>
      </c>
      <c r="Z7" s="437"/>
      <c r="AA7" s="437"/>
      <c r="AB7" s="437"/>
      <c r="AC7" s="437"/>
      <c r="AD7" s="437"/>
      <c r="AE7" s="437"/>
      <c r="AF7" s="437"/>
      <c r="AG7" s="437"/>
      <c r="AH7" s="437"/>
      <c r="AI7" s="437"/>
      <c r="AJ7" s="437"/>
      <c r="AK7" s="437"/>
      <c r="AL7" s="437"/>
      <c r="AM7" s="437"/>
      <c r="AN7" s="437"/>
    </row>
    <row r="8" spans="1:41" ht="13">
      <c r="A8" s="205" t="s">
        <v>709</v>
      </c>
      <c r="B8" s="808" t="s">
        <v>20</v>
      </c>
      <c r="C8" s="808" t="s">
        <v>20</v>
      </c>
      <c r="D8" s="808" t="s">
        <v>20</v>
      </c>
      <c r="E8" s="808" t="s">
        <v>20</v>
      </c>
      <c r="F8" s="808" t="s">
        <v>20</v>
      </c>
      <c r="G8" s="808" t="s">
        <v>20</v>
      </c>
      <c r="H8" s="808" t="s">
        <v>20</v>
      </c>
      <c r="I8" s="808" t="s">
        <v>20</v>
      </c>
      <c r="J8" s="808" t="s">
        <v>20</v>
      </c>
      <c r="K8" s="808" t="s">
        <v>20</v>
      </c>
      <c r="L8" s="808" t="s">
        <v>20</v>
      </c>
      <c r="M8" s="808" t="s">
        <v>20</v>
      </c>
      <c r="N8" s="808" t="s">
        <v>20</v>
      </c>
      <c r="O8" s="808" t="s">
        <v>20</v>
      </c>
      <c r="P8" s="808" t="s">
        <v>20</v>
      </c>
      <c r="Q8" s="808" t="s">
        <v>20</v>
      </c>
      <c r="R8" s="808" t="s">
        <v>20</v>
      </c>
      <c r="S8" s="808" t="s">
        <v>20</v>
      </c>
      <c r="T8" s="808" t="s">
        <v>20</v>
      </c>
      <c r="U8" s="808" t="s">
        <v>710</v>
      </c>
      <c r="V8" s="808" t="s">
        <v>710</v>
      </c>
      <c r="W8" s="809">
        <v>0</v>
      </c>
      <c r="AA8" s="437"/>
      <c r="AB8" s="437"/>
      <c r="AC8" s="437"/>
      <c r="AD8" s="437"/>
      <c r="AE8" s="437"/>
      <c r="AF8" s="437"/>
      <c r="AG8" s="437"/>
      <c r="AH8" s="437"/>
      <c r="AI8" s="437"/>
      <c r="AJ8" s="437"/>
      <c r="AK8" s="437"/>
      <c r="AL8" s="437"/>
      <c r="AM8" s="437"/>
      <c r="AN8" s="437"/>
      <c r="AO8" s="437"/>
    </row>
    <row r="9" spans="1:41" ht="13">
      <c r="A9" s="205" t="s">
        <v>708</v>
      </c>
      <c r="B9" s="808" t="s">
        <v>20</v>
      </c>
      <c r="C9" s="808" t="s">
        <v>20</v>
      </c>
      <c r="D9" s="808" t="s">
        <v>20</v>
      </c>
      <c r="E9" s="808" t="s">
        <v>20</v>
      </c>
      <c r="F9" s="808" t="s">
        <v>20</v>
      </c>
      <c r="G9" s="808" t="s">
        <v>20</v>
      </c>
      <c r="H9" s="808" t="s">
        <v>20</v>
      </c>
      <c r="I9" s="808" t="s">
        <v>20</v>
      </c>
      <c r="J9" s="808" t="s">
        <v>20</v>
      </c>
      <c r="K9" s="808" t="s">
        <v>20</v>
      </c>
      <c r="L9" s="808" t="s">
        <v>20</v>
      </c>
      <c r="M9" s="808" t="s">
        <v>20</v>
      </c>
      <c r="N9" s="808" t="s">
        <v>20</v>
      </c>
      <c r="O9" s="808" t="s">
        <v>20</v>
      </c>
      <c r="P9" s="808" t="s">
        <v>20</v>
      </c>
      <c r="Q9" s="808" t="s">
        <v>20</v>
      </c>
      <c r="R9" s="808" t="s">
        <v>20</v>
      </c>
      <c r="S9" s="808" t="s">
        <v>20</v>
      </c>
      <c r="T9" s="808" t="s">
        <v>20</v>
      </c>
      <c r="U9" s="808" t="s">
        <v>710</v>
      </c>
      <c r="V9" s="808" t="s">
        <v>710</v>
      </c>
      <c r="W9" s="809">
        <v>0</v>
      </c>
      <c r="AA9" s="437"/>
      <c r="AB9" s="437"/>
      <c r="AC9" s="437"/>
      <c r="AD9" s="437"/>
      <c r="AE9" s="437"/>
      <c r="AF9" s="437"/>
      <c r="AG9" s="437"/>
      <c r="AH9" s="437"/>
      <c r="AI9" s="437"/>
      <c r="AJ9" s="437"/>
      <c r="AK9" s="437"/>
      <c r="AL9" s="437"/>
      <c r="AM9" s="437"/>
      <c r="AN9" s="437"/>
      <c r="AO9" s="437"/>
    </row>
    <row r="10" spans="1:41" ht="13">
      <c r="A10" s="200" t="s">
        <v>2</v>
      </c>
      <c r="B10" s="817"/>
      <c r="C10" s="817"/>
      <c r="D10" s="817"/>
      <c r="E10" s="817"/>
      <c r="F10" s="817"/>
      <c r="G10" s="817"/>
      <c r="H10" s="817"/>
      <c r="I10" s="817"/>
      <c r="J10" s="817"/>
      <c r="K10" s="817"/>
      <c r="L10" s="817"/>
      <c r="M10" s="817"/>
      <c r="N10" s="817"/>
      <c r="O10" s="817"/>
      <c r="P10" s="817"/>
      <c r="Q10" s="817"/>
      <c r="R10" s="817"/>
      <c r="S10" s="817"/>
      <c r="T10" s="817"/>
      <c r="U10" s="817"/>
      <c r="W10" s="807"/>
      <c r="AA10" s="437"/>
      <c r="AB10" s="437"/>
      <c r="AC10" s="437"/>
      <c r="AD10" s="437"/>
      <c r="AE10" s="437"/>
      <c r="AF10" s="437"/>
      <c r="AG10" s="437"/>
      <c r="AH10" s="437"/>
      <c r="AI10" s="437"/>
      <c r="AJ10" s="437"/>
      <c r="AK10" s="437"/>
      <c r="AL10" s="437"/>
      <c r="AM10" s="437"/>
      <c r="AN10" s="437"/>
      <c r="AO10" s="437"/>
    </row>
    <row r="11" spans="1:41" ht="13">
      <c r="A11" s="205" t="s">
        <v>3</v>
      </c>
      <c r="B11" s="808">
        <v>26</v>
      </c>
      <c r="C11" s="813">
        <v>25</v>
      </c>
      <c r="D11" s="808">
        <v>23</v>
      </c>
      <c r="E11" s="808">
        <v>21</v>
      </c>
      <c r="F11" s="808">
        <v>28</v>
      </c>
      <c r="G11" s="813">
        <v>26</v>
      </c>
      <c r="H11" s="808">
        <v>21</v>
      </c>
      <c r="I11" s="808">
        <v>30</v>
      </c>
      <c r="J11" s="808">
        <v>28</v>
      </c>
      <c r="K11" s="813">
        <v>32</v>
      </c>
      <c r="L11" s="808">
        <v>25</v>
      </c>
      <c r="M11" s="808">
        <v>27</v>
      </c>
      <c r="N11" s="808">
        <v>26</v>
      </c>
      <c r="O11" s="808">
        <v>28</v>
      </c>
      <c r="P11" s="808">
        <v>26</v>
      </c>
      <c r="Q11" s="808">
        <v>29</v>
      </c>
      <c r="R11" s="808">
        <v>26</v>
      </c>
      <c r="S11" s="808">
        <v>30</v>
      </c>
      <c r="T11" s="808">
        <v>31</v>
      </c>
      <c r="U11" s="813">
        <v>29</v>
      </c>
      <c r="V11" s="818">
        <v>39</v>
      </c>
      <c r="W11" s="806">
        <v>140</v>
      </c>
      <c r="Y11" s="434"/>
      <c r="Z11" s="434"/>
      <c r="AA11" s="437"/>
      <c r="AB11" s="437"/>
      <c r="AC11" s="437"/>
      <c r="AD11" s="437"/>
      <c r="AE11" s="437"/>
      <c r="AF11" s="437"/>
      <c r="AG11" s="437"/>
      <c r="AH11" s="437"/>
      <c r="AI11" s="437"/>
      <c r="AJ11" s="437"/>
      <c r="AK11" s="437"/>
      <c r="AL11" s="437"/>
      <c r="AM11" s="437"/>
      <c r="AN11" s="437"/>
      <c r="AO11" s="437"/>
    </row>
    <row r="12" spans="1:41" ht="13">
      <c r="A12" s="205" t="s">
        <v>4</v>
      </c>
      <c r="B12" s="808">
        <v>66</v>
      </c>
      <c r="C12" s="813">
        <v>63</v>
      </c>
      <c r="D12" s="808">
        <v>65</v>
      </c>
      <c r="E12" s="808">
        <v>62</v>
      </c>
      <c r="F12" s="808">
        <v>58</v>
      </c>
      <c r="G12" s="813">
        <v>61</v>
      </c>
      <c r="H12" s="808">
        <v>60</v>
      </c>
      <c r="I12" s="808">
        <v>59</v>
      </c>
      <c r="J12" s="808">
        <v>58</v>
      </c>
      <c r="K12" s="813">
        <v>56</v>
      </c>
      <c r="L12" s="808">
        <v>58</v>
      </c>
      <c r="M12" s="808">
        <v>58</v>
      </c>
      <c r="N12" s="808">
        <v>54</v>
      </c>
      <c r="O12" s="808">
        <v>58</v>
      </c>
      <c r="P12" s="808">
        <v>56</v>
      </c>
      <c r="Q12" s="808">
        <v>56</v>
      </c>
      <c r="R12" s="808">
        <v>54</v>
      </c>
      <c r="S12" s="808">
        <v>55</v>
      </c>
      <c r="T12" s="808">
        <v>55</v>
      </c>
      <c r="U12" s="813">
        <v>57</v>
      </c>
      <c r="V12" s="433">
        <v>60</v>
      </c>
      <c r="W12" s="806">
        <v>1020</v>
      </c>
      <c r="Y12" s="60"/>
      <c r="Z12" s="60"/>
      <c r="AA12" s="437"/>
      <c r="AB12" s="437"/>
      <c r="AC12" s="437"/>
      <c r="AD12" s="437"/>
      <c r="AE12" s="437"/>
      <c r="AF12" s="437"/>
      <c r="AG12" s="437"/>
      <c r="AH12" s="437"/>
      <c r="AI12" s="437"/>
      <c r="AJ12" s="437"/>
      <c r="AK12" s="437"/>
      <c r="AL12" s="437"/>
      <c r="AM12" s="437"/>
      <c r="AN12" s="437"/>
      <c r="AO12" s="437"/>
    </row>
    <row r="13" spans="1:41" ht="13">
      <c r="A13" s="205" t="s">
        <v>5</v>
      </c>
      <c r="B13" s="808">
        <v>78</v>
      </c>
      <c r="C13" s="813">
        <v>78</v>
      </c>
      <c r="D13" s="808">
        <v>76</v>
      </c>
      <c r="E13" s="808">
        <v>81</v>
      </c>
      <c r="F13" s="808">
        <v>80</v>
      </c>
      <c r="G13" s="813">
        <v>79</v>
      </c>
      <c r="H13" s="808">
        <v>79</v>
      </c>
      <c r="I13" s="808">
        <v>76</v>
      </c>
      <c r="J13" s="808">
        <v>78</v>
      </c>
      <c r="K13" s="813">
        <v>78</v>
      </c>
      <c r="L13" s="808">
        <v>77</v>
      </c>
      <c r="M13" s="808">
        <v>76</v>
      </c>
      <c r="N13" s="808">
        <v>77</v>
      </c>
      <c r="O13" s="808">
        <v>75</v>
      </c>
      <c r="P13" s="808">
        <v>74</v>
      </c>
      <c r="Q13" s="808">
        <v>73</v>
      </c>
      <c r="R13" s="808">
        <v>72</v>
      </c>
      <c r="S13" s="808">
        <v>73</v>
      </c>
      <c r="T13" s="808">
        <v>73</v>
      </c>
      <c r="U13" s="813">
        <v>73</v>
      </c>
      <c r="V13" s="433">
        <v>72</v>
      </c>
      <c r="W13" s="806">
        <v>1490</v>
      </c>
      <c r="Y13" s="60"/>
      <c r="Z13" s="60"/>
      <c r="AA13" s="437"/>
    </row>
    <row r="14" spans="1:41" ht="13">
      <c r="A14" s="205" t="s">
        <v>6</v>
      </c>
      <c r="B14" s="808">
        <v>76</v>
      </c>
      <c r="C14" s="813">
        <v>77</v>
      </c>
      <c r="D14" s="808">
        <v>79</v>
      </c>
      <c r="E14" s="808">
        <v>77</v>
      </c>
      <c r="F14" s="808">
        <v>81</v>
      </c>
      <c r="G14" s="813">
        <v>79</v>
      </c>
      <c r="H14" s="808">
        <v>79</v>
      </c>
      <c r="I14" s="808">
        <v>79</v>
      </c>
      <c r="J14" s="808">
        <v>80</v>
      </c>
      <c r="K14" s="813">
        <v>83</v>
      </c>
      <c r="L14" s="808">
        <v>80</v>
      </c>
      <c r="M14" s="808">
        <v>81</v>
      </c>
      <c r="N14" s="808">
        <v>80</v>
      </c>
      <c r="O14" s="808">
        <v>80</v>
      </c>
      <c r="P14" s="808">
        <v>80</v>
      </c>
      <c r="Q14" s="808">
        <v>82</v>
      </c>
      <c r="R14" s="808">
        <v>82</v>
      </c>
      <c r="S14" s="808">
        <v>81</v>
      </c>
      <c r="T14" s="808">
        <v>80</v>
      </c>
      <c r="U14" s="813">
        <v>79</v>
      </c>
      <c r="V14" s="818">
        <v>82</v>
      </c>
      <c r="W14" s="806">
        <v>1380</v>
      </c>
      <c r="Y14" s="60"/>
      <c r="Z14" s="60"/>
    </row>
    <row r="15" spans="1:41" ht="13">
      <c r="A15" s="205" t="s">
        <v>7</v>
      </c>
      <c r="B15" s="808">
        <v>70</v>
      </c>
      <c r="C15" s="813">
        <v>73</v>
      </c>
      <c r="D15" s="808">
        <v>72</v>
      </c>
      <c r="E15" s="808">
        <v>72</v>
      </c>
      <c r="F15" s="808">
        <v>74</v>
      </c>
      <c r="G15" s="813">
        <v>74</v>
      </c>
      <c r="H15" s="808">
        <v>75</v>
      </c>
      <c r="I15" s="808">
        <v>76</v>
      </c>
      <c r="J15" s="808">
        <v>76</v>
      </c>
      <c r="K15" s="813">
        <v>78</v>
      </c>
      <c r="L15" s="808">
        <v>78</v>
      </c>
      <c r="M15" s="808">
        <v>78</v>
      </c>
      <c r="N15" s="808">
        <v>78</v>
      </c>
      <c r="O15" s="808">
        <v>79</v>
      </c>
      <c r="P15" s="808">
        <v>80</v>
      </c>
      <c r="Q15" s="808">
        <v>79</v>
      </c>
      <c r="R15" s="808">
        <v>78</v>
      </c>
      <c r="S15" s="808">
        <v>80</v>
      </c>
      <c r="T15" s="808">
        <v>81</v>
      </c>
      <c r="U15" s="813">
        <v>79</v>
      </c>
      <c r="V15" s="818">
        <v>81</v>
      </c>
      <c r="W15" s="806">
        <v>1680</v>
      </c>
      <c r="Y15" s="60"/>
      <c r="Z15" s="60"/>
      <c r="AA15" s="434"/>
      <c r="AB15" s="434"/>
      <c r="AC15" s="434"/>
      <c r="AD15" s="434"/>
      <c r="AE15" s="434"/>
      <c r="AF15" s="434"/>
      <c r="AG15" s="434"/>
      <c r="AH15" s="434"/>
      <c r="AI15" s="434"/>
      <c r="AJ15" s="434"/>
      <c r="AK15" s="434"/>
      <c r="AL15" s="434"/>
      <c r="AM15" s="434"/>
      <c r="AN15" s="434"/>
    </row>
    <row r="16" spans="1:41" ht="13">
      <c r="A16" s="205" t="s">
        <v>8</v>
      </c>
      <c r="B16" s="808">
        <v>56</v>
      </c>
      <c r="C16" s="813">
        <v>59</v>
      </c>
      <c r="D16" s="808">
        <v>61</v>
      </c>
      <c r="E16" s="808">
        <v>62</v>
      </c>
      <c r="F16" s="808">
        <v>64</v>
      </c>
      <c r="G16" s="813">
        <v>65</v>
      </c>
      <c r="H16" s="808">
        <v>65</v>
      </c>
      <c r="I16" s="808">
        <v>68</v>
      </c>
      <c r="J16" s="808">
        <v>69</v>
      </c>
      <c r="K16" s="813">
        <v>70</v>
      </c>
      <c r="L16" s="808">
        <v>75</v>
      </c>
      <c r="M16" s="808">
        <v>72</v>
      </c>
      <c r="N16" s="808">
        <v>74</v>
      </c>
      <c r="O16" s="808">
        <v>73</v>
      </c>
      <c r="P16" s="808">
        <v>74</v>
      </c>
      <c r="Q16" s="808">
        <v>74</v>
      </c>
      <c r="R16" s="808">
        <v>76</v>
      </c>
      <c r="S16" s="808">
        <v>76</v>
      </c>
      <c r="T16" s="808">
        <v>77</v>
      </c>
      <c r="U16" s="813">
        <v>77</v>
      </c>
      <c r="V16" s="433">
        <v>76</v>
      </c>
      <c r="W16" s="806">
        <v>1690</v>
      </c>
      <c r="Y16" s="60"/>
      <c r="Z16" s="60"/>
      <c r="AA16" s="461"/>
      <c r="AB16" s="461"/>
      <c r="AC16" s="461"/>
      <c r="AD16" s="461"/>
      <c r="AE16" s="461"/>
      <c r="AF16" s="461"/>
      <c r="AG16" s="461"/>
      <c r="AH16" s="461"/>
      <c r="AI16" s="461"/>
      <c r="AJ16" s="461"/>
      <c r="AK16" s="461"/>
      <c r="AL16" s="461"/>
      <c r="AM16" s="461"/>
      <c r="AN16" s="461"/>
      <c r="AO16" s="436"/>
    </row>
    <row r="17" spans="1:41" ht="13">
      <c r="A17" s="205" t="s">
        <v>9</v>
      </c>
      <c r="B17" s="808">
        <v>42</v>
      </c>
      <c r="C17" s="813">
        <v>40</v>
      </c>
      <c r="D17" s="808">
        <v>45</v>
      </c>
      <c r="E17" s="808">
        <v>43</v>
      </c>
      <c r="F17" s="808">
        <v>45</v>
      </c>
      <c r="G17" s="813">
        <v>48</v>
      </c>
      <c r="H17" s="808">
        <v>49</v>
      </c>
      <c r="I17" s="808">
        <v>51</v>
      </c>
      <c r="J17" s="808">
        <v>55</v>
      </c>
      <c r="K17" s="813">
        <v>53</v>
      </c>
      <c r="L17" s="808">
        <v>55</v>
      </c>
      <c r="M17" s="808">
        <v>54</v>
      </c>
      <c r="N17" s="808">
        <v>57</v>
      </c>
      <c r="O17" s="808">
        <v>59</v>
      </c>
      <c r="P17" s="808">
        <v>60</v>
      </c>
      <c r="Q17" s="808">
        <v>61</v>
      </c>
      <c r="R17" s="808">
        <v>62</v>
      </c>
      <c r="S17" s="808">
        <v>63</v>
      </c>
      <c r="T17" s="808">
        <v>67</v>
      </c>
      <c r="U17" s="813">
        <v>70</v>
      </c>
      <c r="V17" s="818">
        <v>70</v>
      </c>
      <c r="W17" s="806">
        <v>1510</v>
      </c>
      <c r="Y17" s="60"/>
      <c r="Z17" s="60"/>
      <c r="AA17" s="461"/>
      <c r="AB17" s="461"/>
      <c r="AC17" s="461"/>
      <c r="AD17" s="461"/>
      <c r="AE17" s="461"/>
      <c r="AF17" s="461"/>
      <c r="AG17" s="461"/>
      <c r="AH17" s="461"/>
      <c r="AI17" s="461"/>
      <c r="AJ17" s="461"/>
      <c r="AK17" s="461"/>
      <c r="AL17" s="461"/>
      <c r="AM17" s="461"/>
      <c r="AN17" s="461"/>
      <c r="AO17" s="436"/>
    </row>
    <row r="18" spans="1:41" ht="13">
      <c r="A18" s="205" t="s">
        <v>10</v>
      </c>
      <c r="B18" s="808">
        <v>22</v>
      </c>
      <c r="C18" s="813">
        <v>24</v>
      </c>
      <c r="D18" s="808">
        <v>24</v>
      </c>
      <c r="E18" s="808">
        <v>24</v>
      </c>
      <c r="F18" s="808">
        <v>27</v>
      </c>
      <c r="G18" s="813">
        <v>28</v>
      </c>
      <c r="H18" s="808">
        <v>27</v>
      </c>
      <c r="I18" s="808">
        <v>29</v>
      </c>
      <c r="J18" s="808">
        <v>35</v>
      </c>
      <c r="K18" s="813">
        <v>31</v>
      </c>
      <c r="L18" s="808">
        <v>37</v>
      </c>
      <c r="M18" s="808">
        <v>37</v>
      </c>
      <c r="N18" s="808">
        <v>35</v>
      </c>
      <c r="O18" s="808">
        <v>37</v>
      </c>
      <c r="P18" s="808">
        <v>41</v>
      </c>
      <c r="Q18" s="808">
        <v>40</v>
      </c>
      <c r="R18" s="808">
        <v>43</v>
      </c>
      <c r="S18" s="808">
        <v>43</v>
      </c>
      <c r="T18" s="808">
        <v>47</v>
      </c>
      <c r="U18" s="813">
        <v>48</v>
      </c>
      <c r="V18" s="433">
        <v>43</v>
      </c>
      <c r="W18" s="806">
        <v>820</v>
      </c>
      <c r="Y18" s="60"/>
      <c r="Z18" s="60"/>
      <c r="AA18" s="461"/>
      <c r="AB18" s="461"/>
      <c r="AC18" s="461"/>
      <c r="AD18" s="461"/>
      <c r="AE18" s="461"/>
      <c r="AF18" s="461"/>
      <c r="AG18" s="461"/>
      <c r="AH18" s="461"/>
      <c r="AI18" s="461"/>
      <c r="AJ18" s="461"/>
      <c r="AK18" s="461"/>
      <c r="AL18" s="461"/>
      <c r="AM18" s="461"/>
      <c r="AN18" s="461"/>
      <c r="AO18" s="436"/>
    </row>
    <row r="19" spans="1:41" ht="13.5" thickBot="1">
      <c r="A19" s="242" t="s">
        <v>11</v>
      </c>
      <c r="B19" s="810">
        <v>13660</v>
      </c>
      <c r="C19" s="810">
        <v>14440</v>
      </c>
      <c r="D19" s="810">
        <v>14530</v>
      </c>
      <c r="E19" s="810">
        <v>13940</v>
      </c>
      <c r="F19" s="810">
        <v>13850</v>
      </c>
      <c r="G19" s="810">
        <v>14660</v>
      </c>
      <c r="H19" s="810">
        <v>13970</v>
      </c>
      <c r="I19" s="810">
        <v>14080</v>
      </c>
      <c r="J19" s="810">
        <v>12150</v>
      </c>
      <c r="K19" s="810">
        <v>12270</v>
      </c>
      <c r="L19" s="810">
        <v>12450</v>
      </c>
      <c r="M19" s="810">
        <v>12360</v>
      </c>
      <c r="N19" s="810">
        <v>12800</v>
      </c>
      <c r="O19" s="810">
        <v>9830</v>
      </c>
      <c r="P19" s="810">
        <v>9840</v>
      </c>
      <c r="Q19" s="810">
        <v>9720</v>
      </c>
      <c r="R19" s="810">
        <v>9340</v>
      </c>
      <c r="S19" s="810">
        <v>9570</v>
      </c>
      <c r="T19" s="810">
        <v>9760</v>
      </c>
      <c r="U19" s="810">
        <v>9650</v>
      </c>
      <c r="V19" s="810">
        <v>9720</v>
      </c>
      <c r="W19" s="811"/>
      <c r="Y19" s="60"/>
      <c r="Z19" s="60"/>
      <c r="AA19" s="60"/>
      <c r="AB19" s="60"/>
      <c r="AC19" s="377"/>
      <c r="AD19" s="377"/>
      <c r="AE19" s="377"/>
      <c r="AF19" s="377"/>
      <c r="AG19" s="377"/>
      <c r="AH19" s="377"/>
      <c r="AI19" s="377"/>
      <c r="AJ19" s="377"/>
      <c r="AK19" s="377"/>
      <c r="AL19" s="377"/>
      <c r="AM19" s="60"/>
      <c r="AN19" s="60"/>
      <c r="AO19" s="436"/>
    </row>
    <row r="20" spans="1:41">
      <c r="A20" s="725"/>
      <c r="B20" s="438"/>
      <c r="C20" s="438"/>
      <c r="D20" s="438"/>
      <c r="E20" s="438"/>
      <c r="F20" s="438"/>
      <c r="G20" s="438"/>
      <c r="H20" s="438"/>
      <c r="I20" s="438"/>
      <c r="J20" s="438"/>
      <c r="K20" s="438"/>
      <c r="L20" s="438"/>
      <c r="M20" s="438"/>
      <c r="N20" s="438"/>
      <c r="O20" s="438"/>
      <c r="P20" s="438"/>
      <c r="Q20" s="438"/>
      <c r="R20" s="438"/>
      <c r="S20" s="438"/>
      <c r="T20" s="438"/>
      <c r="U20" s="438"/>
      <c r="Y20" s="60"/>
      <c r="Z20" s="60"/>
      <c r="AA20" s="60"/>
      <c r="AB20" s="60"/>
      <c r="AC20" s="377"/>
      <c r="AD20" s="377"/>
      <c r="AE20" s="377"/>
      <c r="AF20" s="377"/>
      <c r="AG20" s="377"/>
      <c r="AH20" s="377"/>
      <c r="AI20" s="377"/>
      <c r="AJ20" s="377"/>
      <c r="AK20" s="377"/>
      <c r="AL20" s="377"/>
      <c r="AM20" s="60"/>
      <c r="AN20" s="60"/>
      <c r="AO20" s="436"/>
    </row>
    <row r="21" spans="1:41">
      <c r="X21" s="434"/>
      <c r="Y21" s="60"/>
      <c r="Z21" s="60"/>
      <c r="AA21" s="60"/>
      <c r="AB21" s="60"/>
      <c r="AC21" s="377"/>
      <c r="AD21" s="377"/>
      <c r="AE21" s="377"/>
      <c r="AF21" s="377"/>
      <c r="AG21" s="377"/>
      <c r="AH21" s="377"/>
      <c r="AI21" s="377"/>
      <c r="AJ21" s="377"/>
      <c r="AK21" s="377"/>
      <c r="AL21" s="377"/>
      <c r="AM21" s="60"/>
      <c r="AN21" s="60"/>
      <c r="AO21" s="436"/>
    </row>
    <row r="22" spans="1:41" ht="16" thickBot="1">
      <c r="A22" s="734" t="s">
        <v>982</v>
      </c>
      <c r="B22" s="237"/>
      <c r="C22" s="237"/>
      <c r="D22" s="237"/>
      <c r="E22" s="237"/>
      <c r="F22" s="237"/>
      <c r="G22" s="237"/>
      <c r="H22" s="237"/>
      <c r="I22" s="237"/>
      <c r="J22" s="439"/>
      <c r="K22" s="439"/>
      <c r="L22" s="439"/>
      <c r="M22" s="439"/>
      <c r="N22" s="439"/>
      <c r="O22" s="439"/>
      <c r="P22" s="439"/>
      <c r="Q22" s="439"/>
      <c r="R22" s="439"/>
      <c r="S22" s="439"/>
      <c r="T22" s="439"/>
      <c r="U22" s="439"/>
      <c r="V22" s="439"/>
      <c r="W22" s="435"/>
      <c r="X22" s="60"/>
      <c r="Y22" s="60"/>
      <c r="Z22" s="60"/>
      <c r="AA22" s="60"/>
      <c r="AB22" s="60"/>
      <c r="AC22" s="377"/>
      <c r="AD22" s="377"/>
      <c r="AE22" s="377"/>
      <c r="AF22" s="377"/>
      <c r="AG22" s="377"/>
      <c r="AH22" s="377"/>
      <c r="AI22" s="377"/>
      <c r="AJ22" s="377"/>
      <c r="AK22" s="377"/>
      <c r="AL22" s="377"/>
      <c r="AM22" s="60"/>
      <c r="AN22" s="60"/>
      <c r="AO22" s="436"/>
    </row>
    <row r="23" spans="1:41" ht="13.5" customHeight="1">
      <c r="A23" s="234"/>
      <c r="B23" s="234"/>
      <c r="C23" s="234"/>
      <c r="D23" s="427" t="s">
        <v>979</v>
      </c>
      <c r="E23" s="426">
        <v>2002</v>
      </c>
      <c r="F23" s="425">
        <v>2003</v>
      </c>
      <c r="G23" s="263">
        <v>2004</v>
      </c>
      <c r="H23" s="263">
        <v>2005</v>
      </c>
      <c r="I23" s="263">
        <v>2006</v>
      </c>
      <c r="J23" s="263">
        <v>2007</v>
      </c>
      <c r="K23" s="263">
        <v>2008</v>
      </c>
      <c r="L23" s="263">
        <v>2009</v>
      </c>
      <c r="M23" s="235">
        <v>2010</v>
      </c>
      <c r="N23" s="235">
        <v>2011</v>
      </c>
      <c r="O23" s="235">
        <v>2012</v>
      </c>
      <c r="P23" s="235">
        <v>2013</v>
      </c>
      <c r="Q23" s="235">
        <v>2014</v>
      </c>
      <c r="R23" s="235">
        <v>2015</v>
      </c>
      <c r="S23" s="235">
        <v>2016</v>
      </c>
      <c r="T23" s="235">
        <v>2017</v>
      </c>
      <c r="U23" s="235">
        <v>2018</v>
      </c>
      <c r="V23" s="235">
        <v>2019</v>
      </c>
      <c r="W23" s="435"/>
      <c r="X23" s="60"/>
      <c r="Y23" s="60"/>
      <c r="Z23" s="60"/>
      <c r="AA23" s="60"/>
      <c r="AB23" s="60"/>
      <c r="AC23" s="377"/>
      <c r="AD23" s="377"/>
      <c r="AE23" s="377"/>
      <c r="AF23" s="377"/>
      <c r="AG23" s="377"/>
      <c r="AH23" s="377"/>
      <c r="AI23" s="377"/>
      <c r="AJ23" s="377"/>
      <c r="AK23" s="377"/>
      <c r="AL23" s="377"/>
      <c r="AM23" s="60"/>
      <c r="AN23" s="60"/>
      <c r="AO23" s="436"/>
    </row>
    <row r="24" spans="1:41" ht="13">
      <c r="A24" s="222" t="s">
        <v>21</v>
      </c>
      <c r="B24" s="222"/>
      <c r="C24" s="222"/>
      <c r="D24" s="222"/>
      <c r="E24" s="406"/>
      <c r="F24" s="402"/>
      <c r="G24" s="222"/>
      <c r="H24" s="222"/>
      <c r="I24" s="222"/>
      <c r="J24" s="222"/>
      <c r="K24" s="222"/>
      <c r="L24" s="223"/>
      <c r="M24" s="223"/>
      <c r="N24" s="223"/>
      <c r="O24" s="223"/>
      <c r="P24" s="223"/>
      <c r="Q24" s="224"/>
      <c r="R24" s="417"/>
      <c r="S24" s="224"/>
      <c r="V24" s="841" t="s">
        <v>150</v>
      </c>
      <c r="W24" s="435"/>
      <c r="X24" s="60"/>
      <c r="AG24" s="377"/>
      <c r="AH24" s="377"/>
      <c r="AI24" s="377"/>
      <c r="AJ24" s="377"/>
      <c r="AK24" s="377"/>
      <c r="AL24" s="377"/>
      <c r="AM24" s="60"/>
      <c r="AN24" s="60"/>
      <c r="AO24" s="436"/>
    </row>
    <row r="25" spans="1:41">
      <c r="A25" s="205" t="s">
        <v>13</v>
      </c>
      <c r="B25" s="205"/>
      <c r="C25" s="205"/>
      <c r="D25" s="399">
        <v>3.4</v>
      </c>
      <c r="E25" s="407" t="s">
        <v>20</v>
      </c>
      <c r="F25" s="403">
        <v>4.2</v>
      </c>
      <c r="G25" s="201">
        <v>3.9</v>
      </c>
      <c r="H25" s="201">
        <v>3.8</v>
      </c>
      <c r="I25" s="201">
        <v>3.1</v>
      </c>
      <c r="J25" s="201" t="s">
        <v>20</v>
      </c>
      <c r="K25" s="201" t="s">
        <v>20</v>
      </c>
      <c r="L25" s="201">
        <v>2.7</v>
      </c>
      <c r="M25" s="201">
        <v>2</v>
      </c>
      <c r="N25" s="201">
        <v>1.6</v>
      </c>
      <c r="O25" s="201">
        <v>1.1000000000000001</v>
      </c>
      <c r="P25" s="201">
        <v>1.4</v>
      </c>
      <c r="Q25" s="201">
        <v>1.2</v>
      </c>
      <c r="R25" s="201">
        <v>1.5</v>
      </c>
      <c r="S25" s="204">
        <v>1.7</v>
      </c>
      <c r="T25" s="204">
        <v>2</v>
      </c>
      <c r="U25" s="819">
        <v>1.6</v>
      </c>
      <c r="V25" s="819">
        <v>1.3</v>
      </c>
      <c r="W25" s="435"/>
      <c r="X25" s="60"/>
      <c r="Y25" s="438"/>
      <c r="Z25" s="438"/>
      <c r="AA25" s="60"/>
      <c r="AB25" s="377"/>
      <c r="AC25" s="377"/>
      <c r="AD25" s="377"/>
      <c r="AE25" s="377"/>
      <c r="AF25" s="377"/>
      <c r="AG25" s="377"/>
      <c r="AH25" s="377"/>
      <c r="AI25" s="377"/>
      <c r="AJ25" s="377"/>
      <c r="AK25" s="377"/>
      <c r="AL25" s="377"/>
      <c r="AM25" s="60"/>
      <c r="AN25" s="60"/>
      <c r="AO25" s="436"/>
    </row>
    <row r="26" spans="1:41">
      <c r="A26" s="205" t="s">
        <v>14</v>
      </c>
      <c r="B26" s="205"/>
      <c r="C26" s="205"/>
      <c r="D26" s="399">
        <v>17.350000000000001</v>
      </c>
      <c r="E26" s="407" t="s">
        <v>20</v>
      </c>
      <c r="F26" s="403">
        <v>17.8</v>
      </c>
      <c r="G26" s="201">
        <v>17.399999999999999</v>
      </c>
      <c r="H26" s="201">
        <v>15.8</v>
      </c>
      <c r="I26" s="201">
        <v>14.6</v>
      </c>
      <c r="J26" s="201" t="s">
        <v>20</v>
      </c>
      <c r="K26" s="201" t="s">
        <v>20</v>
      </c>
      <c r="L26" s="201">
        <v>13.8</v>
      </c>
      <c r="M26" s="201">
        <v>11.5</v>
      </c>
      <c r="N26" s="201">
        <v>7.5</v>
      </c>
      <c r="O26" s="201">
        <v>7.9</v>
      </c>
      <c r="P26" s="201">
        <v>8.1999999999999993</v>
      </c>
      <c r="Q26" s="201">
        <v>7.9</v>
      </c>
      <c r="R26" s="201">
        <v>11.1</v>
      </c>
      <c r="S26" s="201">
        <v>11.8</v>
      </c>
      <c r="T26" s="201">
        <v>11.2</v>
      </c>
      <c r="U26" s="819">
        <v>10.3</v>
      </c>
      <c r="V26" s="819">
        <v>10.4</v>
      </c>
      <c r="W26" s="435"/>
      <c r="X26" s="60"/>
      <c r="AA26" s="60"/>
      <c r="AB26" s="377"/>
      <c r="AC26" s="377"/>
      <c r="AD26" s="377"/>
      <c r="AE26" s="377"/>
      <c r="AF26" s="377"/>
      <c r="AG26" s="377"/>
      <c r="AH26" s="377"/>
      <c r="AI26" s="377"/>
      <c r="AJ26" s="377"/>
      <c r="AK26" s="377"/>
      <c r="AL26" s="377"/>
      <c r="AM26" s="60"/>
      <c r="AN26" s="60"/>
      <c r="AO26" s="436"/>
    </row>
    <row r="27" spans="1:41">
      <c r="A27" s="205" t="s">
        <v>15</v>
      </c>
      <c r="B27" s="205"/>
      <c r="C27" s="205"/>
      <c r="D27" s="399">
        <v>24.34</v>
      </c>
      <c r="E27" s="407" t="s">
        <v>20</v>
      </c>
      <c r="F27" s="403">
        <v>24.4</v>
      </c>
      <c r="G27" s="201">
        <v>23.6</v>
      </c>
      <c r="H27" s="201">
        <v>22.7</v>
      </c>
      <c r="I27" s="201">
        <v>21.7</v>
      </c>
      <c r="J27" s="201" t="s">
        <v>20</v>
      </c>
      <c r="K27" s="201" t="s">
        <v>20</v>
      </c>
      <c r="L27" s="201">
        <v>20.399999999999999</v>
      </c>
      <c r="M27" s="201">
        <v>18.3</v>
      </c>
      <c r="N27" s="201">
        <v>14.7</v>
      </c>
      <c r="O27" s="201">
        <v>15.3</v>
      </c>
      <c r="P27" s="201">
        <v>15.6</v>
      </c>
      <c r="Q27" s="201">
        <v>16.899999999999999</v>
      </c>
      <c r="R27" s="201">
        <v>19.2</v>
      </c>
      <c r="S27" s="201">
        <v>19.899999999999999</v>
      </c>
      <c r="T27" s="201">
        <v>20.3</v>
      </c>
      <c r="U27" s="819">
        <v>18.7</v>
      </c>
      <c r="V27" s="819">
        <v>18.3</v>
      </c>
      <c r="W27" s="435"/>
      <c r="X27" s="60"/>
      <c r="AA27" s="60"/>
      <c r="AB27" s="377"/>
      <c r="AC27" s="377"/>
      <c r="AD27" s="377"/>
      <c r="AE27" s="377"/>
      <c r="AF27" s="377"/>
      <c r="AG27" s="377"/>
      <c r="AH27" s="377"/>
      <c r="AI27" s="377"/>
      <c r="AJ27" s="377"/>
      <c r="AK27" s="377"/>
      <c r="AL27" s="377"/>
      <c r="AM27" s="60"/>
      <c r="AN27" s="60"/>
      <c r="AO27" s="436"/>
    </row>
    <row r="28" spans="1:41">
      <c r="A28" s="205" t="s">
        <v>16</v>
      </c>
      <c r="B28" s="205"/>
      <c r="C28" s="205"/>
      <c r="D28" s="399">
        <v>26.2</v>
      </c>
      <c r="E28" s="407" t="s">
        <v>20</v>
      </c>
      <c r="F28" s="403">
        <v>24.3</v>
      </c>
      <c r="G28" s="201">
        <v>24.3</v>
      </c>
      <c r="H28" s="201">
        <v>24.6</v>
      </c>
      <c r="I28" s="201">
        <v>23.8</v>
      </c>
      <c r="J28" s="201" t="s">
        <v>20</v>
      </c>
      <c r="K28" s="201" t="s">
        <v>20</v>
      </c>
      <c r="L28" s="201">
        <v>22.9</v>
      </c>
      <c r="M28" s="201">
        <v>20.9</v>
      </c>
      <c r="N28" s="201">
        <v>20.3</v>
      </c>
      <c r="O28" s="201">
        <v>21.2</v>
      </c>
      <c r="P28" s="201">
        <v>19.899999999999999</v>
      </c>
      <c r="Q28" s="201">
        <v>21.1</v>
      </c>
      <c r="R28" s="201">
        <v>23</v>
      </c>
      <c r="S28" s="201">
        <v>21.9</v>
      </c>
      <c r="T28" s="201">
        <v>21.5</v>
      </c>
      <c r="U28" s="819">
        <v>21.8</v>
      </c>
      <c r="V28" s="819">
        <v>22.3</v>
      </c>
      <c r="W28" s="435"/>
      <c r="X28" s="60"/>
      <c r="AA28" s="60"/>
      <c r="AB28" s="60"/>
      <c r="AC28" s="60"/>
      <c r="AD28" s="60"/>
      <c r="AE28" s="60"/>
      <c r="AF28" s="60"/>
      <c r="AG28" s="60"/>
      <c r="AH28" s="60"/>
      <c r="AI28" s="60"/>
      <c r="AJ28" s="60"/>
      <c r="AK28" s="60"/>
      <c r="AL28" s="60"/>
      <c r="AM28" s="60"/>
      <c r="AN28" s="60"/>
      <c r="AO28" s="436"/>
    </row>
    <row r="29" spans="1:41">
      <c r="A29" s="205" t="s">
        <v>17</v>
      </c>
      <c r="B29" s="205"/>
      <c r="C29" s="205"/>
      <c r="D29" s="399">
        <v>16.2</v>
      </c>
      <c r="E29" s="407" t="s">
        <v>20</v>
      </c>
      <c r="F29" s="403">
        <v>16.8</v>
      </c>
      <c r="G29" s="201">
        <v>17.3</v>
      </c>
      <c r="H29" s="201">
        <v>17.899999999999999</v>
      </c>
      <c r="I29" s="201">
        <v>18.600000000000001</v>
      </c>
      <c r="J29" s="201" t="s">
        <v>20</v>
      </c>
      <c r="K29" s="201" t="s">
        <v>20</v>
      </c>
      <c r="L29" s="201">
        <v>18.899999999999999</v>
      </c>
      <c r="M29" s="201">
        <v>20.3</v>
      </c>
      <c r="N29" s="201">
        <v>22.6</v>
      </c>
      <c r="O29" s="201">
        <v>19.8</v>
      </c>
      <c r="P29" s="201">
        <v>21.2</v>
      </c>
      <c r="Q29" s="201">
        <v>22.6</v>
      </c>
      <c r="R29" s="201">
        <v>19.899999999999999</v>
      </c>
      <c r="S29" s="201">
        <v>20.2</v>
      </c>
      <c r="T29" s="201">
        <v>20.8</v>
      </c>
      <c r="U29" s="819">
        <v>21</v>
      </c>
      <c r="V29" s="819">
        <v>20.9</v>
      </c>
      <c r="W29" s="435"/>
      <c r="X29" s="60"/>
      <c r="AA29" s="438"/>
      <c r="AB29" s="438"/>
      <c r="AC29" s="438"/>
      <c r="AD29" s="438"/>
      <c r="AE29" s="438"/>
      <c r="AF29" s="438"/>
      <c r="AG29" s="438"/>
      <c r="AH29" s="438"/>
      <c r="AI29" s="438"/>
      <c r="AJ29" s="438"/>
      <c r="AK29" s="438"/>
      <c r="AL29" s="438"/>
      <c r="AM29" s="438"/>
      <c r="AN29" s="438"/>
    </row>
    <row r="30" spans="1:41">
      <c r="A30" s="205" t="s">
        <v>18</v>
      </c>
      <c r="B30" s="205"/>
      <c r="C30" s="205"/>
      <c r="D30" s="399">
        <v>12.52</v>
      </c>
      <c r="E30" s="407" t="s">
        <v>20</v>
      </c>
      <c r="F30" s="403">
        <v>12.5</v>
      </c>
      <c r="G30" s="201">
        <v>13.5</v>
      </c>
      <c r="H30" s="201">
        <v>15.2</v>
      </c>
      <c r="I30" s="201">
        <v>18.2</v>
      </c>
      <c r="J30" s="201" t="s">
        <v>20</v>
      </c>
      <c r="K30" s="201" t="s">
        <v>20</v>
      </c>
      <c r="L30" s="201">
        <v>21.3</v>
      </c>
      <c r="M30" s="201">
        <v>27</v>
      </c>
      <c r="N30" s="201">
        <v>33.299999999999997</v>
      </c>
      <c r="O30" s="201">
        <v>34.700000000000003</v>
      </c>
      <c r="P30" s="201">
        <v>33.700000000000003</v>
      </c>
      <c r="Q30" s="201">
        <v>30.3</v>
      </c>
      <c r="R30" s="201">
        <v>25.3</v>
      </c>
      <c r="S30" s="201">
        <v>24.3</v>
      </c>
      <c r="T30" s="201">
        <v>24.2</v>
      </c>
      <c r="U30" s="819">
        <v>26.6</v>
      </c>
      <c r="V30" s="819">
        <v>26.8</v>
      </c>
      <c r="W30" s="435"/>
      <c r="X30" s="184"/>
    </row>
    <row r="31" spans="1:41" ht="9" customHeight="1">
      <c r="A31" s="196"/>
      <c r="B31" s="196"/>
      <c r="C31" s="196"/>
      <c r="D31" s="822"/>
      <c r="E31" s="823"/>
      <c r="F31" s="824"/>
      <c r="G31" s="825"/>
      <c r="H31" s="825"/>
      <c r="I31" s="825"/>
      <c r="J31" s="825"/>
      <c r="K31" s="825"/>
      <c r="L31" s="825"/>
      <c r="M31" s="825"/>
      <c r="N31" s="825"/>
      <c r="O31" s="825"/>
      <c r="P31" s="825"/>
      <c r="Q31" s="825"/>
      <c r="R31" s="825"/>
      <c r="S31" s="821"/>
      <c r="T31" s="821"/>
      <c r="U31" s="826"/>
      <c r="V31" s="826"/>
      <c r="W31" s="435"/>
      <c r="X31" s="378"/>
    </row>
    <row r="32" spans="1:41" ht="13">
      <c r="A32" s="200" t="s">
        <v>19</v>
      </c>
      <c r="B32" s="200"/>
      <c r="C32" s="200"/>
      <c r="D32" s="400">
        <v>60</v>
      </c>
      <c r="E32" s="408" t="s">
        <v>20</v>
      </c>
      <c r="F32" s="404">
        <v>60</v>
      </c>
      <c r="G32" s="209">
        <v>60</v>
      </c>
      <c r="H32" s="209">
        <v>60</v>
      </c>
      <c r="I32" s="209">
        <v>70</v>
      </c>
      <c r="J32" s="209" t="s">
        <v>20</v>
      </c>
      <c r="K32" s="209" t="s">
        <v>20</v>
      </c>
      <c r="L32" s="209">
        <v>80</v>
      </c>
      <c r="M32" s="209">
        <v>80</v>
      </c>
      <c r="N32" s="209">
        <v>100</v>
      </c>
      <c r="O32" s="209">
        <v>100</v>
      </c>
      <c r="P32" s="209">
        <v>100</v>
      </c>
      <c r="Q32" s="209">
        <v>100</v>
      </c>
      <c r="R32" s="209">
        <v>80</v>
      </c>
      <c r="S32" s="207">
        <v>80</v>
      </c>
      <c r="T32" s="207">
        <v>80</v>
      </c>
      <c r="U32" s="818">
        <v>80</v>
      </c>
      <c r="V32" s="818">
        <v>80</v>
      </c>
      <c r="W32" s="435"/>
      <c r="X32" s="184"/>
    </row>
    <row r="33" spans="1:24" ht="13.5" customHeight="1">
      <c r="A33" s="200" t="s">
        <v>686</v>
      </c>
      <c r="B33" s="200"/>
      <c r="C33" s="200"/>
      <c r="D33" s="399">
        <v>80</v>
      </c>
      <c r="E33" s="407" t="s">
        <v>20</v>
      </c>
      <c r="F33" s="403">
        <v>78.2</v>
      </c>
      <c r="G33" s="201">
        <v>81.099999999999994</v>
      </c>
      <c r="H33" s="201">
        <v>85</v>
      </c>
      <c r="I33" s="201">
        <v>92.1</v>
      </c>
      <c r="J33" s="201" t="s">
        <v>20</v>
      </c>
      <c r="K33" s="201" t="s">
        <v>20</v>
      </c>
      <c r="L33" s="201">
        <v>99.6</v>
      </c>
      <c r="M33" s="201">
        <v>112.2</v>
      </c>
      <c r="N33" s="201">
        <v>131</v>
      </c>
      <c r="O33" s="201">
        <v>134.5</v>
      </c>
      <c r="P33" s="201">
        <v>128.9</v>
      </c>
      <c r="Q33" s="201">
        <v>123.7</v>
      </c>
      <c r="R33" s="201">
        <v>109.2</v>
      </c>
      <c r="S33" s="204">
        <v>105.6</v>
      </c>
      <c r="T33" s="204">
        <v>107</v>
      </c>
      <c r="U33" s="818">
        <v>112.3</v>
      </c>
      <c r="V33" s="818">
        <v>112.6</v>
      </c>
      <c r="W33" s="435"/>
      <c r="X33" s="60"/>
    </row>
    <row r="34" spans="1:24" ht="13.5" customHeight="1">
      <c r="A34" s="780" t="s">
        <v>849</v>
      </c>
      <c r="B34" s="780"/>
      <c r="C34" s="780"/>
      <c r="D34" s="399">
        <v>133.64108482400459</v>
      </c>
      <c r="E34" s="407" t="s">
        <v>20</v>
      </c>
      <c r="F34" s="963">
        <v>124.86982901268615</v>
      </c>
      <c r="G34" s="964">
        <v>125.68763383297642</v>
      </c>
      <c r="H34" s="964">
        <v>128.03069719042665</v>
      </c>
      <c r="I34" s="964">
        <v>134.32216624685137</v>
      </c>
      <c r="J34" s="201" t="s">
        <v>20</v>
      </c>
      <c r="K34" s="201" t="s">
        <v>20</v>
      </c>
      <c r="L34" s="964">
        <v>135.11808809746952</v>
      </c>
      <c r="M34" s="964">
        <v>145.26788908765653</v>
      </c>
      <c r="N34" s="964">
        <v>161.58713250958672</v>
      </c>
      <c r="O34" s="964">
        <v>160.83333333333334</v>
      </c>
      <c r="P34" s="964">
        <v>149.44553464156991</v>
      </c>
      <c r="Q34" s="964">
        <v>139.88730468750001</v>
      </c>
      <c r="R34" s="964">
        <v>122.24825986078886</v>
      </c>
      <c r="S34" s="965">
        <v>116.06378132118451</v>
      </c>
      <c r="T34" s="965">
        <v>113.5086112128985</v>
      </c>
      <c r="U34" s="966">
        <v>115.40947816826412</v>
      </c>
      <c r="V34" s="967">
        <v>112.6</v>
      </c>
      <c r="W34" s="435"/>
      <c r="X34" s="60"/>
    </row>
    <row r="35" spans="1:24" ht="13.5" thickBot="1">
      <c r="A35" s="227" t="s">
        <v>11</v>
      </c>
      <c r="B35" s="227"/>
      <c r="C35" s="227"/>
      <c r="D35" s="401">
        <v>7070</v>
      </c>
      <c r="E35" s="828" t="s">
        <v>20</v>
      </c>
      <c r="F35" s="405">
        <v>7080</v>
      </c>
      <c r="G35" s="228">
        <v>9850</v>
      </c>
      <c r="H35" s="962">
        <v>9690</v>
      </c>
      <c r="I35" s="228">
        <v>9840</v>
      </c>
      <c r="J35" s="228" t="s">
        <v>20</v>
      </c>
      <c r="K35" s="228" t="s">
        <v>20</v>
      </c>
      <c r="L35" s="228">
        <v>9100</v>
      </c>
      <c r="M35" s="228">
        <v>9100</v>
      </c>
      <c r="N35" s="228">
        <v>9280</v>
      </c>
      <c r="O35" s="228">
        <v>4580</v>
      </c>
      <c r="P35" s="228">
        <v>7020</v>
      </c>
      <c r="Q35" s="228">
        <v>6900</v>
      </c>
      <c r="R35" s="228">
        <v>6760</v>
      </c>
      <c r="S35" s="228">
        <v>6890</v>
      </c>
      <c r="T35" s="228">
        <v>7040</v>
      </c>
      <c r="U35" s="820">
        <v>6760</v>
      </c>
      <c r="V35" s="451">
        <v>6920</v>
      </c>
      <c r="W35" s="435"/>
      <c r="X35" s="60"/>
    </row>
    <row r="36" spans="1:24" ht="13">
      <c r="A36" s="735" t="s">
        <v>980</v>
      </c>
      <c r="B36" s="440"/>
      <c r="C36" s="441"/>
      <c r="F36" s="441"/>
      <c r="G36" s="441"/>
      <c r="H36" s="441"/>
      <c r="I36" s="441"/>
      <c r="J36" s="442"/>
      <c r="K36" s="443"/>
      <c r="L36" s="443"/>
      <c r="M36" s="443"/>
      <c r="N36" s="443"/>
      <c r="O36" s="443"/>
      <c r="P36" s="443"/>
      <c r="Q36" s="443"/>
      <c r="R36" s="443"/>
      <c r="S36" s="443"/>
      <c r="T36" s="444"/>
      <c r="U36" s="444"/>
      <c r="V36" s="443"/>
      <c r="W36" s="207"/>
      <c r="X36" s="438"/>
    </row>
    <row r="37" spans="1:24" ht="13.15" customHeight="1">
      <c r="C37" s="445"/>
      <c r="D37" s="445"/>
      <c r="E37" s="445"/>
      <c r="F37" s="445"/>
      <c r="G37" s="445"/>
      <c r="H37" s="445"/>
      <c r="I37" s="445"/>
      <c r="J37" s="444"/>
      <c r="K37" s="444"/>
      <c r="L37" s="444"/>
      <c r="M37" s="444"/>
      <c r="N37" s="444"/>
      <c r="O37" s="444"/>
      <c r="P37" s="444"/>
      <c r="Q37" s="444"/>
      <c r="R37" s="444"/>
      <c r="S37" s="444"/>
      <c r="T37" s="444"/>
      <c r="U37" s="444"/>
      <c r="V37" s="444"/>
    </row>
    <row r="38" spans="1:24" ht="13.15" customHeight="1">
      <c r="A38" s="446"/>
      <c r="B38" s="447"/>
      <c r="C38" s="446"/>
      <c r="D38" s="840"/>
      <c r="E38" s="840"/>
      <c r="F38" s="840"/>
      <c r="G38" s="840"/>
      <c r="H38" s="840"/>
      <c r="I38" s="840"/>
      <c r="J38" s="840"/>
      <c r="K38" s="840"/>
      <c r="L38" s="840"/>
      <c r="M38" s="840"/>
      <c r="N38" s="840"/>
      <c r="O38" s="840"/>
      <c r="P38" s="840"/>
      <c r="Q38" s="840"/>
      <c r="R38" s="840"/>
      <c r="S38" s="840"/>
      <c r="T38" s="840"/>
      <c r="U38" s="840"/>
      <c r="V38" s="840"/>
    </row>
    <row r="39" spans="1:24" ht="16" thickBot="1">
      <c r="A39" s="733" t="s">
        <v>983</v>
      </c>
      <c r="B39" s="240"/>
      <c r="C39" s="240"/>
      <c r="D39" s="240"/>
      <c r="E39" s="240"/>
      <c r="F39" s="240"/>
      <c r="G39" s="240"/>
      <c r="H39" s="240"/>
      <c r="I39" s="240"/>
      <c r="J39" s="240"/>
      <c r="K39" s="240"/>
      <c r="L39" s="247"/>
      <c r="M39" s="247"/>
      <c r="N39" s="247"/>
      <c r="O39" s="247"/>
      <c r="P39" s="247"/>
      <c r="Q39" s="247"/>
      <c r="R39" s="247"/>
      <c r="S39" s="247"/>
      <c r="T39" s="247"/>
      <c r="U39" s="247"/>
      <c r="V39" s="247"/>
    </row>
    <row r="40" spans="1:24" ht="15">
      <c r="A40" s="243"/>
      <c r="B40" s="263">
        <v>1999</v>
      </c>
      <c r="C40" s="263">
        <v>2000</v>
      </c>
      <c r="D40" s="263">
        <v>2001</v>
      </c>
      <c r="E40" s="263">
        <v>2002</v>
      </c>
      <c r="F40" s="263">
        <v>2003</v>
      </c>
      <c r="G40" s="263">
        <v>2004</v>
      </c>
      <c r="H40" s="263">
        <v>2005</v>
      </c>
      <c r="I40" s="263">
        <v>2006</v>
      </c>
      <c r="J40" s="244">
        <v>2007</v>
      </c>
      <c r="K40" s="244">
        <v>2008</v>
      </c>
      <c r="L40" s="787">
        <v>2009</v>
      </c>
      <c r="M40" s="788">
        <v>2010</v>
      </c>
      <c r="N40" s="430">
        <v>2011</v>
      </c>
      <c r="O40" s="428">
        <v>2012</v>
      </c>
      <c r="P40" s="245">
        <v>2013</v>
      </c>
      <c r="Q40" s="245">
        <v>2014</v>
      </c>
      <c r="R40" s="246">
        <v>2015</v>
      </c>
      <c r="S40" s="245" t="s">
        <v>754</v>
      </c>
      <c r="T40" s="246">
        <v>2017</v>
      </c>
      <c r="U40" s="246">
        <v>2018</v>
      </c>
      <c r="V40" s="246">
        <v>2019</v>
      </c>
    </row>
    <row r="41" spans="1:24" ht="13">
      <c r="A41" s="229" t="s">
        <v>309</v>
      </c>
      <c r="B41" s="229"/>
      <c r="C41" s="229"/>
      <c r="D41" s="229"/>
      <c r="E41" s="229"/>
      <c r="F41" s="229"/>
      <c r="G41" s="229"/>
      <c r="H41" s="229"/>
      <c r="I41" s="229"/>
      <c r="J41" s="230"/>
      <c r="K41" s="231"/>
      <c r="L41" s="790"/>
      <c r="M41" s="789"/>
      <c r="N41" s="431"/>
      <c r="O41" s="429"/>
      <c r="P41" s="233"/>
      <c r="Q41" s="417"/>
      <c r="R41" s="233"/>
      <c r="T41" s="233"/>
      <c r="U41" s="233"/>
      <c r="V41" s="861" t="s">
        <v>150</v>
      </c>
    </row>
    <row r="42" spans="1:24">
      <c r="A42" s="212" t="s">
        <v>89</v>
      </c>
      <c r="B42" s="819">
        <v>47.6</v>
      </c>
      <c r="C42" s="819">
        <v>46.4</v>
      </c>
      <c r="D42" s="819">
        <v>44.9</v>
      </c>
      <c r="E42" s="819">
        <v>45.1</v>
      </c>
      <c r="F42" s="819">
        <v>45.6</v>
      </c>
      <c r="G42" s="819">
        <v>45.8</v>
      </c>
      <c r="H42" s="819">
        <v>46</v>
      </c>
      <c r="I42" s="819">
        <v>46</v>
      </c>
      <c r="J42" s="851">
        <v>48</v>
      </c>
      <c r="K42" s="851">
        <v>47.5</v>
      </c>
      <c r="L42" s="852">
        <v>41</v>
      </c>
      <c r="M42" s="853">
        <v>38</v>
      </c>
      <c r="N42" s="852">
        <v>36.9</v>
      </c>
      <c r="O42" s="854">
        <v>34.200000000000003</v>
      </c>
      <c r="P42" s="855" t="s">
        <v>20</v>
      </c>
      <c r="Q42" s="196">
        <v>33.1</v>
      </c>
      <c r="R42" s="855" t="s">
        <v>20</v>
      </c>
      <c r="S42" s="196">
        <v>31.4</v>
      </c>
      <c r="T42" s="855" t="s">
        <v>20</v>
      </c>
      <c r="U42" s="855" t="s">
        <v>20</v>
      </c>
      <c r="V42" s="196">
        <v>33.5</v>
      </c>
      <c r="W42" s="826"/>
    </row>
    <row r="43" spans="1:24">
      <c r="A43" s="212" t="s">
        <v>304</v>
      </c>
      <c r="B43" s="819">
        <v>18.7</v>
      </c>
      <c r="C43" s="819">
        <v>18.3</v>
      </c>
      <c r="D43" s="819">
        <v>19.100000000000001</v>
      </c>
      <c r="E43" s="819">
        <v>18.3</v>
      </c>
      <c r="F43" s="819">
        <v>17.5</v>
      </c>
      <c r="G43" s="819">
        <v>16.8</v>
      </c>
      <c r="H43" s="819">
        <v>15.3</v>
      </c>
      <c r="I43" s="819">
        <v>15.8</v>
      </c>
      <c r="J43" s="851">
        <v>17.899999999999999</v>
      </c>
      <c r="K43" s="851">
        <v>17.2</v>
      </c>
      <c r="L43" s="852">
        <v>17.5</v>
      </c>
      <c r="M43" s="853">
        <v>18.899999999999999</v>
      </c>
      <c r="N43" s="852">
        <v>19.100000000000001</v>
      </c>
      <c r="O43" s="854">
        <v>19.8</v>
      </c>
      <c r="P43" s="855" t="s">
        <v>20</v>
      </c>
      <c r="Q43" s="196">
        <v>19.100000000000001</v>
      </c>
      <c r="R43" s="855" t="s">
        <v>20</v>
      </c>
      <c r="S43" s="196">
        <v>19.399999999999999</v>
      </c>
      <c r="T43" s="855" t="s">
        <v>20</v>
      </c>
      <c r="U43" s="855" t="s">
        <v>20</v>
      </c>
      <c r="V43" s="304">
        <v>18</v>
      </c>
    </row>
    <row r="44" spans="1:24">
      <c r="A44" s="212" t="s">
        <v>305</v>
      </c>
      <c r="B44" s="819">
        <v>18.2</v>
      </c>
      <c r="C44" s="819">
        <v>20.5</v>
      </c>
      <c r="D44" s="819">
        <v>21.6</v>
      </c>
      <c r="E44" s="819">
        <v>22.1</v>
      </c>
      <c r="F44" s="819">
        <v>21.9</v>
      </c>
      <c r="G44" s="819">
        <v>21.3</v>
      </c>
      <c r="H44" s="819">
        <v>22</v>
      </c>
      <c r="I44" s="819">
        <v>21.3</v>
      </c>
      <c r="J44" s="851">
        <v>19.8</v>
      </c>
      <c r="K44" s="851">
        <v>21.7</v>
      </c>
      <c r="L44" s="852">
        <v>22.4</v>
      </c>
      <c r="M44" s="853">
        <v>24.3</v>
      </c>
      <c r="N44" s="852">
        <v>24.4</v>
      </c>
      <c r="O44" s="854">
        <v>23.2</v>
      </c>
      <c r="P44" s="855" t="s">
        <v>20</v>
      </c>
      <c r="Q44" s="196">
        <v>26.2</v>
      </c>
      <c r="R44" s="855" t="s">
        <v>20</v>
      </c>
      <c r="S44" s="196">
        <v>26.3</v>
      </c>
      <c r="T44" s="855" t="s">
        <v>20</v>
      </c>
      <c r="U44" s="855" t="s">
        <v>20</v>
      </c>
      <c r="V44" s="196">
        <v>26.5</v>
      </c>
    </row>
    <row r="45" spans="1:24">
      <c r="A45" s="212" t="s">
        <v>306</v>
      </c>
      <c r="B45" s="819">
        <v>15.4</v>
      </c>
      <c r="C45" s="819">
        <v>14.7</v>
      </c>
      <c r="D45" s="819">
        <v>14.5</v>
      </c>
      <c r="E45" s="819">
        <v>14.6</v>
      </c>
      <c r="F45" s="819">
        <v>15</v>
      </c>
      <c r="G45" s="819">
        <v>16</v>
      </c>
      <c r="H45" s="819">
        <v>16.7</v>
      </c>
      <c r="I45" s="819">
        <v>17</v>
      </c>
      <c r="J45" s="851">
        <v>14.3</v>
      </c>
      <c r="K45" s="851">
        <v>13.6</v>
      </c>
      <c r="L45" s="852">
        <v>19.100000000000001</v>
      </c>
      <c r="M45" s="853">
        <v>18.8</v>
      </c>
      <c r="N45" s="852">
        <v>19.600000000000001</v>
      </c>
      <c r="O45" s="854">
        <v>22.7</v>
      </c>
      <c r="P45" s="855" t="s">
        <v>20</v>
      </c>
      <c r="Q45" s="196">
        <v>21.6</v>
      </c>
      <c r="R45" s="855" t="s">
        <v>20</v>
      </c>
      <c r="S45" s="196">
        <v>22.9</v>
      </c>
      <c r="T45" s="855" t="s">
        <v>20</v>
      </c>
      <c r="U45" s="855" t="s">
        <v>20</v>
      </c>
      <c r="V45" s="196">
        <v>22.1</v>
      </c>
    </row>
    <row r="46" spans="1:24">
      <c r="A46" s="212" t="s">
        <v>308</v>
      </c>
      <c r="B46" s="819">
        <v>52.4</v>
      </c>
      <c r="C46" s="819">
        <v>53.6</v>
      </c>
      <c r="D46" s="819">
        <v>55.1</v>
      </c>
      <c r="E46" s="819">
        <v>54.9</v>
      </c>
      <c r="F46" s="819">
        <v>54.4</v>
      </c>
      <c r="G46" s="819">
        <v>54.2</v>
      </c>
      <c r="H46" s="819">
        <v>54</v>
      </c>
      <c r="I46" s="819">
        <v>54</v>
      </c>
      <c r="J46" s="851">
        <v>52</v>
      </c>
      <c r="K46" s="851">
        <v>52.5</v>
      </c>
      <c r="L46" s="852">
        <v>59</v>
      </c>
      <c r="M46" s="856">
        <v>62</v>
      </c>
      <c r="N46" s="857">
        <v>63.1</v>
      </c>
      <c r="O46" s="854">
        <f>100-O42</f>
        <v>65.8</v>
      </c>
      <c r="P46" s="855" t="s">
        <v>20</v>
      </c>
      <c r="Q46" s="207">
        <v>66.900000000000006</v>
      </c>
      <c r="R46" s="855" t="s">
        <v>20</v>
      </c>
      <c r="S46" s="207">
        <v>68.599999999999994</v>
      </c>
      <c r="T46" s="855" t="s">
        <v>20</v>
      </c>
      <c r="U46" s="855" t="s">
        <v>20</v>
      </c>
      <c r="V46" s="207">
        <v>66.5</v>
      </c>
    </row>
    <row r="47" spans="1:24" ht="13">
      <c r="A47" s="213" t="s">
        <v>11</v>
      </c>
      <c r="B47" s="858">
        <v>13760</v>
      </c>
      <c r="C47" s="858">
        <v>14520</v>
      </c>
      <c r="D47" s="858">
        <v>14620</v>
      </c>
      <c r="E47" s="858">
        <v>13980</v>
      </c>
      <c r="F47" s="858">
        <v>13930</v>
      </c>
      <c r="G47" s="858">
        <v>14720</v>
      </c>
      <c r="H47" s="858">
        <v>6990</v>
      </c>
      <c r="I47" s="858">
        <v>7110</v>
      </c>
      <c r="J47" s="858">
        <v>6120</v>
      </c>
      <c r="K47" s="858">
        <v>6200</v>
      </c>
      <c r="L47" s="859">
        <v>6140</v>
      </c>
      <c r="M47" s="860">
        <v>6180</v>
      </c>
      <c r="N47" s="859">
        <v>6380</v>
      </c>
      <c r="O47" s="860">
        <v>9840</v>
      </c>
      <c r="P47" s="855" t="s">
        <v>20</v>
      </c>
      <c r="Q47" s="858">
        <v>9740</v>
      </c>
      <c r="R47" s="855" t="s">
        <v>20</v>
      </c>
      <c r="S47" s="858">
        <v>9580</v>
      </c>
      <c r="T47" s="855" t="s">
        <v>20</v>
      </c>
      <c r="U47" s="855" t="s">
        <v>20</v>
      </c>
      <c r="V47" s="858">
        <v>9610</v>
      </c>
    </row>
    <row r="48" spans="1:24" ht="13">
      <c r="A48" s="213"/>
      <c r="B48" s="835"/>
      <c r="C48" s="835"/>
      <c r="D48" s="835"/>
      <c r="E48" s="835"/>
      <c r="F48" s="835"/>
      <c r="G48" s="835"/>
      <c r="H48" s="835"/>
      <c r="I48" s="835"/>
      <c r="J48" s="829"/>
      <c r="K48" s="829"/>
      <c r="L48" s="830"/>
      <c r="M48" s="833"/>
      <c r="N48" s="834"/>
      <c r="O48" s="831"/>
      <c r="P48" s="832"/>
      <c r="Q48" s="827"/>
      <c r="R48" s="832"/>
      <c r="S48" s="832"/>
      <c r="T48" s="832"/>
      <c r="U48" s="832"/>
      <c r="V48" s="855"/>
    </row>
    <row r="49" spans="1:24" ht="13">
      <c r="A49" s="214" t="s">
        <v>310</v>
      </c>
      <c r="B49" s="836"/>
      <c r="C49" s="836"/>
      <c r="D49" s="836"/>
      <c r="E49" s="836"/>
      <c r="F49" s="836"/>
      <c r="G49" s="836"/>
      <c r="H49" s="836"/>
      <c r="I49" s="836"/>
      <c r="J49" s="837"/>
      <c r="K49" s="837"/>
      <c r="L49" s="838"/>
      <c r="M49" s="833"/>
      <c r="N49" s="834"/>
      <c r="O49" s="831"/>
      <c r="P49" s="832"/>
      <c r="Q49" s="827"/>
      <c r="R49" s="832"/>
      <c r="S49" s="832"/>
      <c r="T49" s="832"/>
      <c r="U49" s="832"/>
      <c r="V49" s="855"/>
    </row>
    <row r="50" spans="1:24">
      <c r="A50" s="212" t="s">
        <v>89</v>
      </c>
      <c r="B50" s="819">
        <v>60.3</v>
      </c>
      <c r="C50" s="819">
        <v>58.6</v>
      </c>
      <c r="D50" s="819">
        <v>57.1</v>
      </c>
      <c r="E50" s="819">
        <v>59.3</v>
      </c>
      <c r="F50" s="819">
        <v>56.1</v>
      </c>
      <c r="G50" s="819">
        <v>56.1</v>
      </c>
      <c r="H50" s="819">
        <v>53.9</v>
      </c>
      <c r="I50" s="819">
        <v>53.3</v>
      </c>
      <c r="J50" s="851">
        <v>53.1</v>
      </c>
      <c r="K50" s="851">
        <v>54.9</v>
      </c>
      <c r="L50" s="852">
        <v>51.6</v>
      </c>
      <c r="M50" s="853">
        <v>48.7</v>
      </c>
      <c r="N50" s="852">
        <v>46</v>
      </c>
      <c r="O50" s="854">
        <v>45.1</v>
      </c>
      <c r="P50" s="855" t="s">
        <v>20</v>
      </c>
      <c r="Q50" s="196">
        <v>41.7</v>
      </c>
      <c r="R50" s="855" t="s">
        <v>20</v>
      </c>
      <c r="S50" s="304">
        <v>38.6</v>
      </c>
      <c r="T50" s="855" t="s">
        <v>20</v>
      </c>
      <c r="U50" s="855" t="s">
        <v>20</v>
      </c>
      <c r="V50" s="304">
        <v>38</v>
      </c>
    </row>
    <row r="51" spans="1:24">
      <c r="A51" s="212" t="s">
        <v>304</v>
      </c>
      <c r="B51" s="819">
        <v>15.9</v>
      </c>
      <c r="C51" s="819">
        <v>16.899999999999999</v>
      </c>
      <c r="D51" s="819">
        <v>18.2</v>
      </c>
      <c r="E51" s="819">
        <v>18</v>
      </c>
      <c r="F51" s="819">
        <v>17.8</v>
      </c>
      <c r="G51" s="819">
        <v>16.399999999999999</v>
      </c>
      <c r="H51" s="819">
        <v>16.899999999999999</v>
      </c>
      <c r="I51" s="819">
        <v>16.5</v>
      </c>
      <c r="J51" s="851">
        <v>17.600000000000001</v>
      </c>
      <c r="K51" s="851">
        <v>18.399999999999999</v>
      </c>
      <c r="L51" s="852">
        <v>19.100000000000001</v>
      </c>
      <c r="M51" s="853">
        <v>17.7</v>
      </c>
      <c r="N51" s="852">
        <v>18.899999999999999</v>
      </c>
      <c r="O51" s="854">
        <v>18.899999999999999</v>
      </c>
      <c r="P51" s="855" t="s">
        <v>20</v>
      </c>
      <c r="Q51" s="196">
        <v>20.2</v>
      </c>
      <c r="R51" s="855" t="s">
        <v>20</v>
      </c>
      <c r="S51" s="304">
        <v>20.3</v>
      </c>
      <c r="T51" s="855" t="s">
        <v>20</v>
      </c>
      <c r="U51" s="855" t="s">
        <v>20</v>
      </c>
      <c r="V51" s="304">
        <v>18.899999999999999</v>
      </c>
      <c r="X51" s="448"/>
    </row>
    <row r="52" spans="1:24">
      <c r="A52" s="212" t="s">
        <v>305</v>
      </c>
      <c r="B52" s="819">
        <v>10.5</v>
      </c>
      <c r="C52" s="819">
        <v>11.7</v>
      </c>
      <c r="D52" s="819">
        <v>12.1</v>
      </c>
      <c r="E52" s="819">
        <v>10.7</v>
      </c>
      <c r="F52" s="819">
        <v>12.4</v>
      </c>
      <c r="G52" s="819">
        <v>13.3</v>
      </c>
      <c r="H52" s="819">
        <v>14.2</v>
      </c>
      <c r="I52" s="819">
        <v>13.7</v>
      </c>
      <c r="J52" s="851">
        <v>13.7</v>
      </c>
      <c r="K52" s="851">
        <v>13</v>
      </c>
      <c r="L52" s="852">
        <v>13.1</v>
      </c>
      <c r="M52" s="853">
        <v>16.5</v>
      </c>
      <c r="N52" s="852">
        <v>16.7</v>
      </c>
      <c r="O52" s="854">
        <v>16.7</v>
      </c>
      <c r="P52" s="855" t="s">
        <v>20</v>
      </c>
      <c r="Q52" s="196">
        <v>17.7</v>
      </c>
      <c r="R52" s="855" t="s">
        <v>20</v>
      </c>
      <c r="S52" s="304">
        <v>19.8</v>
      </c>
      <c r="T52" s="855" t="s">
        <v>20</v>
      </c>
      <c r="U52" s="855" t="s">
        <v>20</v>
      </c>
      <c r="V52" s="304">
        <v>19</v>
      </c>
    </row>
    <row r="53" spans="1:24" ht="13.15" customHeight="1">
      <c r="A53" s="212" t="s">
        <v>306</v>
      </c>
      <c r="B53" s="819">
        <v>13.2</v>
      </c>
      <c r="C53" s="819">
        <v>12.8</v>
      </c>
      <c r="D53" s="819">
        <v>12.6</v>
      </c>
      <c r="E53" s="819">
        <v>12.1</v>
      </c>
      <c r="F53" s="819">
        <v>13.7</v>
      </c>
      <c r="G53" s="819">
        <v>14.2</v>
      </c>
      <c r="H53" s="819">
        <v>15.1</v>
      </c>
      <c r="I53" s="819">
        <v>16.399999999999999</v>
      </c>
      <c r="J53" s="851">
        <v>15.5</v>
      </c>
      <c r="K53" s="851">
        <v>13.7</v>
      </c>
      <c r="L53" s="852">
        <v>16.100000000000001</v>
      </c>
      <c r="M53" s="853">
        <v>17.2</v>
      </c>
      <c r="N53" s="852">
        <v>18.5</v>
      </c>
      <c r="O53" s="854">
        <v>19.3</v>
      </c>
      <c r="P53" s="855" t="s">
        <v>20</v>
      </c>
      <c r="Q53" s="196">
        <v>20.399999999999999</v>
      </c>
      <c r="R53" s="855" t="s">
        <v>20</v>
      </c>
      <c r="S53" s="304">
        <v>21.2</v>
      </c>
      <c r="T53" s="855" t="s">
        <v>20</v>
      </c>
      <c r="U53" s="855" t="s">
        <v>20</v>
      </c>
      <c r="V53" s="304">
        <v>24.1</v>
      </c>
    </row>
    <row r="54" spans="1:24">
      <c r="A54" s="212" t="s">
        <v>308</v>
      </c>
      <c r="B54" s="819">
        <v>39.700000000000003</v>
      </c>
      <c r="C54" s="819">
        <v>41.4</v>
      </c>
      <c r="D54" s="819">
        <v>42.9</v>
      </c>
      <c r="E54" s="819">
        <v>40.700000000000003</v>
      </c>
      <c r="F54" s="819">
        <v>43.9</v>
      </c>
      <c r="G54" s="819">
        <v>43.9</v>
      </c>
      <c r="H54" s="819">
        <v>46.1</v>
      </c>
      <c r="I54" s="819">
        <v>46.7</v>
      </c>
      <c r="J54" s="851">
        <v>46.9</v>
      </c>
      <c r="K54" s="851">
        <v>45.1</v>
      </c>
      <c r="L54" s="852">
        <v>48.4</v>
      </c>
      <c r="M54" s="856">
        <v>51.3</v>
      </c>
      <c r="N54" s="857">
        <v>54</v>
      </c>
      <c r="O54" s="854">
        <f>100-O50</f>
        <v>54.9</v>
      </c>
      <c r="P54" s="855" t="s">
        <v>20</v>
      </c>
      <c r="Q54" s="204">
        <v>58.3</v>
      </c>
      <c r="R54" s="855" t="s">
        <v>20</v>
      </c>
      <c r="S54" s="862">
        <v>61.4</v>
      </c>
      <c r="T54" s="855" t="s">
        <v>20</v>
      </c>
      <c r="U54" s="855" t="s">
        <v>20</v>
      </c>
      <c r="V54" s="862">
        <v>62</v>
      </c>
      <c r="W54" s="448"/>
    </row>
    <row r="55" spans="1:24" ht="13.15" customHeight="1" thickBot="1">
      <c r="A55" s="248" t="s">
        <v>11</v>
      </c>
      <c r="B55" s="858">
        <v>13760</v>
      </c>
      <c r="C55" s="858">
        <v>14520</v>
      </c>
      <c r="D55" s="858">
        <v>14640</v>
      </c>
      <c r="E55" s="858">
        <v>14040</v>
      </c>
      <c r="F55" s="858">
        <v>13930</v>
      </c>
      <c r="G55" s="858">
        <v>14710</v>
      </c>
      <c r="H55" s="858">
        <v>6990</v>
      </c>
      <c r="I55" s="858">
        <v>7110</v>
      </c>
      <c r="J55" s="249">
        <v>6120</v>
      </c>
      <c r="K55" s="249">
        <v>6210</v>
      </c>
      <c r="L55" s="863">
        <v>6120</v>
      </c>
      <c r="M55" s="864">
        <v>6140</v>
      </c>
      <c r="N55" s="863">
        <v>6370</v>
      </c>
      <c r="O55" s="864">
        <v>9810</v>
      </c>
      <c r="P55" s="855" t="s">
        <v>20</v>
      </c>
      <c r="Q55" s="249">
        <v>9690</v>
      </c>
      <c r="R55" s="855" t="s">
        <v>20</v>
      </c>
      <c r="S55" s="249">
        <v>9540</v>
      </c>
      <c r="T55" s="855" t="s">
        <v>20</v>
      </c>
      <c r="U55" s="865" t="s">
        <v>20</v>
      </c>
      <c r="V55" s="249">
        <v>9610</v>
      </c>
      <c r="W55" s="448"/>
    </row>
    <row r="56" spans="1:24" ht="24.75" customHeight="1">
      <c r="A56" s="1202" t="s">
        <v>851</v>
      </c>
      <c r="B56" s="1203"/>
      <c r="C56" s="1203"/>
      <c r="D56" s="1203"/>
      <c r="E56" s="1203"/>
      <c r="F56" s="1203"/>
      <c r="G56" s="1203"/>
      <c r="H56" s="1203"/>
      <c r="I56" s="1203"/>
      <c r="J56" s="1203"/>
      <c r="K56" s="1203"/>
      <c r="L56" s="1203"/>
      <c r="M56" s="1203"/>
      <c r="N56" s="1203"/>
      <c r="O56" s="1203"/>
      <c r="P56" s="1203"/>
      <c r="Q56" s="1203"/>
      <c r="R56" s="1203"/>
      <c r="S56" s="1203"/>
      <c r="T56" s="1203"/>
      <c r="U56" s="1203"/>
      <c r="V56" s="1204"/>
      <c r="W56" s="216"/>
    </row>
    <row r="57" spans="1:24">
      <c r="A57" s="725"/>
      <c r="B57" s="728"/>
      <c r="C57" s="728"/>
      <c r="D57" s="728"/>
      <c r="E57" s="728"/>
      <c r="F57" s="728"/>
      <c r="G57" s="728"/>
      <c r="H57" s="728"/>
      <c r="I57" s="728"/>
      <c r="J57" s="728"/>
      <c r="K57" s="728"/>
      <c r="L57" s="728"/>
      <c r="M57" s="728"/>
      <c r="N57" s="728"/>
      <c r="O57" s="728"/>
      <c r="P57" s="728"/>
      <c r="Q57" s="728"/>
      <c r="R57" s="728"/>
      <c r="S57" s="728"/>
      <c r="T57" s="729"/>
      <c r="U57" s="448"/>
      <c r="V57" s="448"/>
      <c r="W57" s="216"/>
    </row>
    <row r="58" spans="1:24" ht="12.75" customHeight="1">
      <c r="A58" s="1156"/>
      <c r="B58" s="778"/>
      <c r="C58" s="778"/>
      <c r="D58" s="779"/>
      <c r="E58" s="730"/>
      <c r="F58" s="730"/>
      <c r="G58" s="730"/>
      <c r="H58" s="730"/>
      <c r="I58" s="730"/>
      <c r="J58" s="730"/>
      <c r="K58" s="730"/>
      <c r="L58" s="730"/>
      <c r="M58" s="730"/>
      <c r="N58" s="730"/>
      <c r="O58" s="730"/>
      <c r="P58" s="730"/>
      <c r="Q58" s="730"/>
      <c r="R58" s="730"/>
      <c r="S58" s="731"/>
      <c r="T58" s="732"/>
      <c r="U58" s="448"/>
      <c r="V58" s="448"/>
      <c r="W58" s="207"/>
    </row>
    <row r="59" spans="1:24" ht="13.15" customHeight="1">
      <c r="A59" s="215"/>
      <c r="B59" s="215"/>
      <c r="C59" s="215"/>
      <c r="D59" s="215"/>
      <c r="E59" s="215"/>
      <c r="F59" s="215"/>
      <c r="G59" s="215"/>
      <c r="H59" s="215"/>
      <c r="I59" s="215"/>
      <c r="J59" s="215"/>
      <c r="K59" s="215"/>
      <c r="L59" s="215"/>
      <c r="M59" s="215"/>
      <c r="N59" s="216"/>
      <c r="O59" s="216"/>
      <c r="P59" s="216"/>
      <c r="Q59" s="216"/>
      <c r="R59" s="216"/>
      <c r="S59" s="216"/>
      <c r="T59" s="216"/>
      <c r="U59" s="216"/>
      <c r="V59" s="216"/>
    </row>
    <row r="60" spans="1:24" ht="16" thickBot="1">
      <c r="A60" s="733" t="s">
        <v>984</v>
      </c>
      <c r="B60" s="240"/>
      <c r="C60" s="240"/>
      <c r="D60" s="240"/>
      <c r="E60" s="240"/>
      <c r="F60" s="240"/>
      <c r="G60" s="240"/>
      <c r="H60" s="240"/>
      <c r="I60" s="240"/>
      <c r="J60" s="240"/>
      <c r="K60" s="240"/>
      <c r="L60" s="247"/>
      <c r="M60" s="247"/>
      <c r="N60" s="247"/>
      <c r="O60" s="247"/>
      <c r="P60" s="247"/>
      <c r="Q60" s="247"/>
      <c r="R60" s="247"/>
      <c r="S60" s="247"/>
      <c r="T60" s="211"/>
      <c r="U60" s="211"/>
      <c r="V60" s="211"/>
    </row>
    <row r="61" spans="1:24" ht="13">
      <c r="A61" s="258"/>
      <c r="B61" s="263">
        <v>1999</v>
      </c>
      <c r="C61" s="263">
        <v>2000</v>
      </c>
      <c r="D61" s="263">
        <v>2001</v>
      </c>
      <c r="E61" s="263">
        <v>2002</v>
      </c>
      <c r="F61" s="263">
        <v>2003</v>
      </c>
      <c r="G61" s="263">
        <v>2004</v>
      </c>
      <c r="H61" s="263">
        <v>2005</v>
      </c>
      <c r="I61" s="263">
        <v>2006</v>
      </c>
      <c r="J61" s="259">
        <v>2007</v>
      </c>
      <c r="K61" s="259">
        <v>2008</v>
      </c>
      <c r="L61" s="259">
        <v>2009</v>
      </c>
      <c r="M61" s="259">
        <v>2010</v>
      </c>
      <c r="N61" s="787">
        <v>2011</v>
      </c>
      <c r="O61" s="786">
        <v>2012</v>
      </c>
      <c r="P61" s="260">
        <v>2013</v>
      </c>
      <c r="Q61" s="260">
        <v>2014</v>
      </c>
      <c r="R61" s="261">
        <v>2015</v>
      </c>
      <c r="S61" s="260">
        <v>2016</v>
      </c>
      <c r="T61" s="261">
        <v>2017</v>
      </c>
      <c r="U61" s="261">
        <v>2018</v>
      </c>
      <c r="V61" s="261">
        <v>2019</v>
      </c>
    </row>
    <row r="62" spans="1:24" ht="13">
      <c r="A62" s="229" t="s">
        <v>309</v>
      </c>
      <c r="B62" s="229"/>
      <c r="C62" s="229"/>
      <c r="D62" s="229"/>
      <c r="E62" s="229"/>
      <c r="F62" s="229"/>
      <c r="G62" s="229"/>
      <c r="H62" s="229"/>
      <c r="I62" s="229"/>
      <c r="J62" s="230"/>
      <c r="K62" s="231"/>
      <c r="L62" s="232"/>
      <c r="M62" s="232"/>
      <c r="N62" s="431"/>
      <c r="O62" s="429"/>
      <c r="P62" s="233"/>
      <c r="Q62" s="417"/>
      <c r="R62" s="225"/>
      <c r="T62" s="225"/>
      <c r="U62" s="225"/>
      <c r="V62" s="861" t="s">
        <v>150</v>
      </c>
    </row>
    <row r="63" spans="1:24">
      <c r="A63" s="212" t="s">
        <v>89</v>
      </c>
      <c r="B63" s="851">
        <v>96.7</v>
      </c>
      <c r="C63" s="851">
        <v>96.8</v>
      </c>
      <c r="D63" s="851">
        <v>96.8</v>
      </c>
      <c r="E63" s="851">
        <v>97.1</v>
      </c>
      <c r="F63" s="851">
        <v>96.9</v>
      </c>
      <c r="G63" s="851">
        <v>97.1</v>
      </c>
      <c r="H63" s="851">
        <v>96.9</v>
      </c>
      <c r="I63" s="851">
        <v>96.8</v>
      </c>
      <c r="J63" s="851">
        <v>96.8</v>
      </c>
      <c r="K63" s="851">
        <v>96.2</v>
      </c>
      <c r="L63" s="851" t="s">
        <v>20</v>
      </c>
      <c r="M63" s="851" t="s">
        <v>20</v>
      </c>
      <c r="N63" s="852" t="s">
        <v>20</v>
      </c>
      <c r="O63" s="854">
        <v>93.9</v>
      </c>
      <c r="P63" s="851" t="s">
        <v>20</v>
      </c>
      <c r="Q63" s="209">
        <v>93.9</v>
      </c>
      <c r="R63" s="851" t="s">
        <v>20</v>
      </c>
      <c r="S63" s="866">
        <v>94.1</v>
      </c>
      <c r="T63" s="851" t="s">
        <v>20</v>
      </c>
      <c r="U63" s="851" t="s">
        <v>20</v>
      </c>
      <c r="V63" s="818">
        <v>95.1</v>
      </c>
    </row>
    <row r="64" spans="1:24">
      <c r="A64" s="212" t="s">
        <v>304</v>
      </c>
      <c r="B64" s="851">
        <v>1.5</v>
      </c>
      <c r="C64" s="851">
        <v>1.5</v>
      </c>
      <c r="D64" s="851">
        <v>1.3</v>
      </c>
      <c r="E64" s="851">
        <v>1.2</v>
      </c>
      <c r="F64" s="851">
        <v>1.3</v>
      </c>
      <c r="G64" s="851">
        <v>1.2</v>
      </c>
      <c r="H64" s="851">
        <v>1.3</v>
      </c>
      <c r="I64" s="851">
        <v>1.3</v>
      </c>
      <c r="J64" s="851">
        <v>1.7</v>
      </c>
      <c r="K64" s="851">
        <v>1.7</v>
      </c>
      <c r="L64" s="851" t="s">
        <v>20</v>
      </c>
      <c r="M64" s="851" t="s">
        <v>20</v>
      </c>
      <c r="N64" s="852" t="s">
        <v>20</v>
      </c>
      <c r="O64" s="854">
        <v>2.7</v>
      </c>
      <c r="P64" s="851" t="s">
        <v>20</v>
      </c>
      <c r="Q64" s="209">
        <v>2.7</v>
      </c>
      <c r="R64" s="851" t="s">
        <v>20</v>
      </c>
      <c r="S64" s="866">
        <v>2.8</v>
      </c>
      <c r="T64" s="851" t="s">
        <v>20</v>
      </c>
      <c r="U64" s="851" t="s">
        <v>20</v>
      </c>
      <c r="V64" s="818">
        <v>1.8</v>
      </c>
      <c r="X64" s="217"/>
    </row>
    <row r="65" spans="1:2174">
      <c r="A65" s="212" t="s">
        <v>305</v>
      </c>
      <c r="B65" s="851">
        <v>1</v>
      </c>
      <c r="C65" s="851">
        <v>1</v>
      </c>
      <c r="D65" s="851">
        <v>1.2</v>
      </c>
      <c r="E65" s="851">
        <v>1.2</v>
      </c>
      <c r="F65" s="851">
        <v>1.2</v>
      </c>
      <c r="G65" s="851">
        <v>1.1000000000000001</v>
      </c>
      <c r="H65" s="851">
        <v>1.3</v>
      </c>
      <c r="I65" s="851">
        <v>1.3</v>
      </c>
      <c r="J65" s="851">
        <v>1.1000000000000001</v>
      </c>
      <c r="K65" s="851">
        <v>1.4</v>
      </c>
      <c r="L65" s="851" t="s">
        <v>20</v>
      </c>
      <c r="M65" s="851" t="s">
        <v>20</v>
      </c>
      <c r="N65" s="852" t="s">
        <v>20</v>
      </c>
      <c r="O65" s="854">
        <v>2.2999999999999998</v>
      </c>
      <c r="P65" s="851" t="s">
        <v>20</v>
      </c>
      <c r="Q65" s="209">
        <v>2.2999999999999998</v>
      </c>
      <c r="R65" s="851" t="s">
        <v>20</v>
      </c>
      <c r="S65" s="866">
        <v>2.1</v>
      </c>
      <c r="T65" s="851" t="s">
        <v>20</v>
      </c>
      <c r="U65" s="851" t="s">
        <v>20</v>
      </c>
      <c r="V65" s="818">
        <v>2.2000000000000002</v>
      </c>
      <c r="X65" s="219"/>
    </row>
    <row r="66" spans="1:2174">
      <c r="A66" s="212" t="s">
        <v>306</v>
      </c>
      <c r="B66" s="851">
        <v>0.7</v>
      </c>
      <c r="C66" s="851">
        <v>0.6</v>
      </c>
      <c r="D66" s="851">
        <v>0.6</v>
      </c>
      <c r="E66" s="851">
        <v>0.5</v>
      </c>
      <c r="F66" s="851">
        <v>0.6</v>
      </c>
      <c r="G66" s="851">
        <v>0.5</v>
      </c>
      <c r="H66" s="851">
        <v>0.5</v>
      </c>
      <c r="I66" s="851">
        <v>0.7</v>
      </c>
      <c r="J66" s="851">
        <v>0.4</v>
      </c>
      <c r="K66" s="851">
        <v>0.7</v>
      </c>
      <c r="L66" s="851" t="s">
        <v>20</v>
      </c>
      <c r="M66" s="851" t="s">
        <v>20</v>
      </c>
      <c r="N66" s="852" t="s">
        <v>20</v>
      </c>
      <c r="O66" s="854">
        <v>1.1000000000000001</v>
      </c>
      <c r="P66" s="851" t="s">
        <v>20</v>
      </c>
      <c r="Q66" s="209">
        <v>1.2</v>
      </c>
      <c r="R66" s="851" t="s">
        <v>20</v>
      </c>
      <c r="S66" s="866">
        <v>1</v>
      </c>
      <c r="T66" s="851" t="s">
        <v>20</v>
      </c>
      <c r="U66" s="851" t="s">
        <v>20</v>
      </c>
      <c r="V66" s="819">
        <v>1</v>
      </c>
    </row>
    <row r="67" spans="1:2174">
      <c r="A67" s="212" t="s">
        <v>308</v>
      </c>
      <c r="B67" s="851">
        <v>3.3</v>
      </c>
      <c r="C67" s="851">
        <v>3.2</v>
      </c>
      <c r="D67" s="851">
        <v>3.2</v>
      </c>
      <c r="E67" s="851">
        <v>2.9</v>
      </c>
      <c r="F67" s="851">
        <v>3.1</v>
      </c>
      <c r="G67" s="851">
        <v>2.9</v>
      </c>
      <c r="H67" s="851">
        <v>3.1</v>
      </c>
      <c r="I67" s="851">
        <v>3.2</v>
      </c>
      <c r="J67" s="851">
        <v>3.2</v>
      </c>
      <c r="K67" s="851">
        <v>3.8</v>
      </c>
      <c r="L67" s="851" t="s">
        <v>20</v>
      </c>
      <c r="M67" s="867" t="s">
        <v>20</v>
      </c>
      <c r="N67" s="868" t="s">
        <v>20</v>
      </c>
      <c r="O67" s="854">
        <v>6.1</v>
      </c>
      <c r="P67" s="867" t="s">
        <v>20</v>
      </c>
      <c r="Q67" s="209">
        <v>6.1</v>
      </c>
      <c r="R67" s="867" t="s">
        <v>20</v>
      </c>
      <c r="S67" s="866">
        <v>5.9</v>
      </c>
      <c r="T67" s="867" t="s">
        <v>20</v>
      </c>
      <c r="U67" s="867" t="s">
        <v>20</v>
      </c>
      <c r="V67" s="818">
        <v>4.9000000000000004</v>
      </c>
    </row>
    <row r="68" spans="1:2174" ht="13">
      <c r="A68" s="213" t="s">
        <v>11</v>
      </c>
      <c r="B68" s="858">
        <v>13730</v>
      </c>
      <c r="C68" s="858">
        <v>14530</v>
      </c>
      <c r="D68" s="858">
        <v>14640</v>
      </c>
      <c r="E68" s="858">
        <v>14040</v>
      </c>
      <c r="F68" s="858">
        <v>13950</v>
      </c>
      <c r="G68" s="858">
        <v>14750</v>
      </c>
      <c r="H68" s="858">
        <v>6990</v>
      </c>
      <c r="I68" s="858">
        <v>7110</v>
      </c>
      <c r="J68" s="858">
        <v>6130</v>
      </c>
      <c r="K68" s="858">
        <v>6220</v>
      </c>
      <c r="L68" s="851" t="s">
        <v>20</v>
      </c>
      <c r="M68" s="867" t="s">
        <v>20</v>
      </c>
      <c r="N68" s="868" t="s">
        <v>20</v>
      </c>
      <c r="O68" s="860">
        <v>9890</v>
      </c>
      <c r="P68" s="867" t="s">
        <v>20</v>
      </c>
      <c r="Q68" s="858">
        <v>9790</v>
      </c>
      <c r="R68" s="867" t="s">
        <v>20</v>
      </c>
      <c r="S68" s="858">
        <v>9640</v>
      </c>
      <c r="T68" s="867" t="s">
        <v>20</v>
      </c>
      <c r="U68" s="867" t="s">
        <v>20</v>
      </c>
      <c r="V68" s="1157">
        <v>9750</v>
      </c>
      <c r="Y68" s="192"/>
      <c r="Z68" s="192"/>
    </row>
    <row r="69" spans="1:2174" ht="13">
      <c r="A69" s="213"/>
      <c r="B69" s="835"/>
      <c r="C69" s="835"/>
      <c r="D69" s="835"/>
      <c r="E69" s="835"/>
      <c r="F69" s="835"/>
      <c r="G69" s="835"/>
      <c r="H69" s="835"/>
      <c r="I69" s="835"/>
      <c r="J69" s="829"/>
      <c r="K69" s="829"/>
      <c r="L69" s="829"/>
      <c r="M69" s="839"/>
      <c r="N69" s="834"/>
      <c r="O69" s="831"/>
      <c r="P69" s="839"/>
      <c r="Q69" s="827"/>
      <c r="R69" s="839"/>
      <c r="S69" s="832"/>
      <c r="T69" s="839"/>
      <c r="U69" s="839"/>
      <c r="V69" s="818"/>
      <c r="Y69" s="192"/>
      <c r="Z69" s="192"/>
    </row>
    <row r="70" spans="1:2174" ht="13">
      <c r="A70" s="214" t="s">
        <v>310</v>
      </c>
      <c r="B70" s="836"/>
      <c r="C70" s="836"/>
      <c r="D70" s="836"/>
      <c r="E70" s="836"/>
      <c r="F70" s="836"/>
      <c r="G70" s="836"/>
      <c r="H70" s="836"/>
      <c r="I70" s="836"/>
      <c r="J70" s="837"/>
      <c r="K70" s="837"/>
      <c r="L70" s="837"/>
      <c r="M70" s="839"/>
      <c r="N70" s="834"/>
      <c r="O70" s="831"/>
      <c r="P70" s="839"/>
      <c r="Q70" s="827"/>
      <c r="R70" s="839"/>
      <c r="S70" s="832"/>
      <c r="T70" s="839"/>
      <c r="U70" s="839"/>
      <c r="V70" s="818"/>
      <c r="Y70" s="192"/>
      <c r="Z70" s="192"/>
    </row>
    <row r="71" spans="1:2174">
      <c r="A71" s="212" t="s">
        <v>89</v>
      </c>
      <c r="B71" s="851">
        <v>96</v>
      </c>
      <c r="C71" s="851">
        <v>96.4</v>
      </c>
      <c r="D71" s="851">
        <v>96.3</v>
      </c>
      <c r="E71" s="851">
        <v>96.9</v>
      </c>
      <c r="F71" s="851">
        <v>95.9</v>
      </c>
      <c r="G71" s="851">
        <v>96.1</v>
      </c>
      <c r="H71" s="851">
        <v>95.8</v>
      </c>
      <c r="I71" s="851">
        <v>95.5</v>
      </c>
      <c r="J71" s="851">
        <v>95.4</v>
      </c>
      <c r="K71" s="851">
        <v>96.2</v>
      </c>
      <c r="L71" s="851" t="s">
        <v>20</v>
      </c>
      <c r="M71" s="851" t="s">
        <v>20</v>
      </c>
      <c r="N71" s="852" t="s">
        <v>20</v>
      </c>
      <c r="O71" s="854">
        <v>94.1</v>
      </c>
      <c r="P71" s="851" t="s">
        <v>20</v>
      </c>
      <c r="Q71" s="201">
        <v>93.9</v>
      </c>
      <c r="R71" s="851" t="s">
        <v>20</v>
      </c>
      <c r="S71" s="196">
        <v>93.5</v>
      </c>
      <c r="T71" s="851" t="s">
        <v>20</v>
      </c>
      <c r="U71" s="851" t="s">
        <v>20</v>
      </c>
      <c r="V71" s="818">
        <v>94.3</v>
      </c>
      <c r="Y71" s="192"/>
      <c r="Z71" s="192"/>
    </row>
    <row r="72" spans="1:2174">
      <c r="A72" s="212" t="s">
        <v>304</v>
      </c>
      <c r="B72" s="851">
        <v>2.8</v>
      </c>
      <c r="C72" s="851">
        <v>2.6</v>
      </c>
      <c r="D72" s="851">
        <v>2.6</v>
      </c>
      <c r="E72" s="851">
        <v>2.2000000000000002</v>
      </c>
      <c r="F72" s="851">
        <v>2.9</v>
      </c>
      <c r="G72" s="851">
        <v>2.8</v>
      </c>
      <c r="H72" s="851">
        <v>2.9</v>
      </c>
      <c r="I72" s="851">
        <v>2.8</v>
      </c>
      <c r="J72" s="851">
        <v>3.2</v>
      </c>
      <c r="K72" s="851">
        <v>2.8</v>
      </c>
      <c r="L72" s="851" t="s">
        <v>20</v>
      </c>
      <c r="M72" s="851" t="s">
        <v>20</v>
      </c>
      <c r="N72" s="852" t="s">
        <v>20</v>
      </c>
      <c r="O72" s="854">
        <v>3.1</v>
      </c>
      <c r="P72" s="851" t="s">
        <v>20</v>
      </c>
      <c r="Q72" s="201">
        <v>3.5</v>
      </c>
      <c r="R72" s="851" t="s">
        <v>20</v>
      </c>
      <c r="S72" s="196">
        <v>3.8</v>
      </c>
      <c r="T72" s="851" t="s">
        <v>20</v>
      </c>
      <c r="U72" s="851" t="s">
        <v>20</v>
      </c>
      <c r="V72" s="818">
        <v>3.3</v>
      </c>
      <c r="Y72" s="192"/>
      <c r="Z72" s="192"/>
      <c r="AA72" s="192"/>
      <c r="AB72" s="192"/>
      <c r="AC72" s="192"/>
      <c r="AD72" s="192"/>
      <c r="AE72" s="192"/>
      <c r="AF72" s="192"/>
      <c r="AG72" s="192"/>
      <c r="AH72" s="192"/>
      <c r="AI72" s="192"/>
      <c r="AJ72" s="192"/>
      <c r="AK72" s="192"/>
      <c r="AL72" s="192"/>
      <c r="AM72" s="192"/>
      <c r="AN72" s="192"/>
      <c r="AO72" s="192"/>
      <c r="AP72" s="192"/>
    </row>
    <row r="73" spans="1:2174">
      <c r="A73" s="212" t="s">
        <v>305</v>
      </c>
      <c r="B73" s="851">
        <v>0.8</v>
      </c>
      <c r="C73" s="851">
        <v>0.6</v>
      </c>
      <c r="D73" s="851">
        <v>0.7</v>
      </c>
      <c r="E73" s="851">
        <v>0.6</v>
      </c>
      <c r="F73" s="851">
        <v>0.9</v>
      </c>
      <c r="G73" s="851">
        <v>0.7</v>
      </c>
      <c r="H73" s="851">
        <v>0.8</v>
      </c>
      <c r="I73" s="851">
        <v>1.1000000000000001</v>
      </c>
      <c r="J73" s="851">
        <v>1</v>
      </c>
      <c r="K73" s="851">
        <v>0.9</v>
      </c>
      <c r="L73" s="851" t="s">
        <v>20</v>
      </c>
      <c r="M73" s="851" t="s">
        <v>20</v>
      </c>
      <c r="N73" s="852" t="s">
        <v>20</v>
      </c>
      <c r="O73" s="854">
        <v>1.9</v>
      </c>
      <c r="P73" s="851" t="s">
        <v>20</v>
      </c>
      <c r="Q73" s="201">
        <v>2</v>
      </c>
      <c r="R73" s="851" t="s">
        <v>20</v>
      </c>
      <c r="S73" s="196">
        <v>1.9</v>
      </c>
      <c r="T73" s="851" t="s">
        <v>20</v>
      </c>
      <c r="U73" s="851" t="s">
        <v>20</v>
      </c>
      <c r="V73" s="818">
        <v>1.7</v>
      </c>
      <c r="Y73" s="202"/>
      <c r="Z73" s="202"/>
      <c r="AA73" s="192"/>
      <c r="AB73" s="192"/>
      <c r="AC73" s="192"/>
      <c r="AD73" s="192"/>
      <c r="AE73" s="192"/>
      <c r="AF73" s="192"/>
      <c r="AG73" s="192"/>
      <c r="AH73" s="192"/>
      <c r="AI73" s="192"/>
      <c r="AJ73" s="192"/>
      <c r="AK73" s="192"/>
      <c r="AL73" s="192"/>
      <c r="AM73" s="192"/>
      <c r="AN73" s="192"/>
      <c r="AO73" s="192"/>
      <c r="AP73" s="192"/>
    </row>
    <row r="74" spans="1:2174">
      <c r="A74" s="212" t="s">
        <v>306</v>
      </c>
      <c r="B74" s="851">
        <v>0.4</v>
      </c>
      <c r="C74" s="851">
        <v>0.4</v>
      </c>
      <c r="D74" s="851">
        <v>0.3</v>
      </c>
      <c r="E74" s="851">
        <v>0.3</v>
      </c>
      <c r="F74" s="851">
        <v>0.3</v>
      </c>
      <c r="G74" s="851">
        <v>0.4</v>
      </c>
      <c r="H74" s="851">
        <v>0.4</v>
      </c>
      <c r="I74" s="851">
        <v>0.6</v>
      </c>
      <c r="J74" s="851">
        <v>0.3</v>
      </c>
      <c r="K74" s="851">
        <v>0.2</v>
      </c>
      <c r="L74" s="851" t="s">
        <v>20</v>
      </c>
      <c r="M74" s="851" t="s">
        <v>20</v>
      </c>
      <c r="N74" s="852" t="s">
        <v>20</v>
      </c>
      <c r="O74" s="854">
        <v>0.9</v>
      </c>
      <c r="P74" s="851" t="s">
        <v>20</v>
      </c>
      <c r="Q74" s="201">
        <v>0.7</v>
      </c>
      <c r="R74" s="851" t="s">
        <v>20</v>
      </c>
      <c r="S74" s="196">
        <v>0.8</v>
      </c>
      <c r="T74" s="851" t="s">
        <v>20</v>
      </c>
      <c r="U74" s="851" t="s">
        <v>20</v>
      </c>
      <c r="V74" s="818">
        <v>0.7</v>
      </c>
      <c r="Y74" s="202"/>
      <c r="Z74" s="202"/>
      <c r="AA74" s="192"/>
      <c r="AB74" s="192"/>
      <c r="AC74" s="192"/>
      <c r="AD74" s="192"/>
      <c r="AE74" s="192"/>
      <c r="AF74" s="192"/>
      <c r="AG74" s="192"/>
      <c r="AH74" s="192"/>
      <c r="AI74" s="192"/>
      <c r="AJ74" s="192"/>
      <c r="AK74" s="192"/>
      <c r="AL74" s="192"/>
      <c r="AM74" s="192"/>
      <c r="AN74" s="192"/>
      <c r="AO74" s="192"/>
      <c r="AP74" s="192"/>
    </row>
    <row r="75" spans="1:2174">
      <c r="A75" s="212" t="s">
        <v>308</v>
      </c>
      <c r="B75" s="851">
        <v>4</v>
      </c>
      <c r="C75" s="851">
        <v>3.6</v>
      </c>
      <c r="D75" s="851">
        <v>3.7</v>
      </c>
      <c r="E75" s="851">
        <v>3.1</v>
      </c>
      <c r="F75" s="851">
        <v>4.0999999999999996</v>
      </c>
      <c r="G75" s="851">
        <v>3.9</v>
      </c>
      <c r="H75" s="851">
        <v>4.2</v>
      </c>
      <c r="I75" s="851">
        <v>4.5</v>
      </c>
      <c r="J75" s="851">
        <v>4.5999999999999996</v>
      </c>
      <c r="K75" s="851">
        <v>3.8</v>
      </c>
      <c r="L75" s="851" t="s">
        <v>20</v>
      </c>
      <c r="M75" s="851" t="s">
        <v>20</v>
      </c>
      <c r="N75" s="852" t="s">
        <v>20</v>
      </c>
      <c r="O75" s="854">
        <v>5.9</v>
      </c>
      <c r="P75" s="851" t="s">
        <v>20</v>
      </c>
      <c r="Q75" s="862">
        <v>6.1</v>
      </c>
      <c r="R75" s="851" t="s">
        <v>20</v>
      </c>
      <c r="S75" s="866">
        <v>6.5</v>
      </c>
      <c r="T75" s="851" t="s">
        <v>20</v>
      </c>
      <c r="U75" s="851" t="s">
        <v>20</v>
      </c>
      <c r="V75" s="818">
        <v>5.7</v>
      </c>
      <c r="W75" s="448"/>
      <c r="Y75" s="202"/>
      <c r="Z75" s="202"/>
      <c r="AA75" s="192"/>
      <c r="AB75" s="192"/>
      <c r="AC75" s="192"/>
      <c r="AD75" s="192"/>
      <c r="AE75" s="192"/>
      <c r="AF75" s="192"/>
      <c r="AG75" s="192"/>
      <c r="AH75" s="192"/>
      <c r="AI75" s="192"/>
      <c r="AJ75" s="192"/>
      <c r="AK75" s="192"/>
      <c r="AL75" s="192"/>
      <c r="AM75" s="192"/>
      <c r="AN75" s="192"/>
      <c r="AO75" s="192"/>
      <c r="AP75" s="192"/>
      <c r="AQ75" s="192"/>
      <c r="AR75" s="192"/>
      <c r="AS75" s="192"/>
      <c r="AT75" s="192"/>
      <c r="AU75" s="192"/>
      <c r="AV75" s="192"/>
      <c r="AW75" s="192"/>
      <c r="AX75" s="192"/>
      <c r="AY75" s="192"/>
      <c r="AZ75" s="192"/>
      <c r="BA75" s="192"/>
      <c r="BB75" s="192"/>
      <c r="BC75" s="192"/>
      <c r="BD75" s="192"/>
      <c r="BE75" s="192"/>
      <c r="BF75" s="192"/>
      <c r="BG75" s="192"/>
      <c r="BH75" s="192"/>
      <c r="BI75" s="192"/>
      <c r="BJ75" s="192"/>
      <c r="BK75" s="192"/>
      <c r="BL75" s="192"/>
      <c r="BM75" s="192"/>
      <c r="BN75" s="192"/>
      <c r="BO75" s="192"/>
      <c r="BP75" s="192"/>
      <c r="BQ75" s="192"/>
      <c r="BR75" s="192"/>
      <c r="BS75" s="192"/>
      <c r="BT75" s="192"/>
      <c r="BU75" s="192"/>
      <c r="BV75" s="192"/>
      <c r="BW75" s="192"/>
      <c r="BX75" s="192"/>
      <c r="BY75" s="192"/>
      <c r="BZ75" s="192"/>
      <c r="CA75" s="192"/>
      <c r="CB75" s="192"/>
      <c r="CC75" s="192"/>
      <c r="CD75" s="192"/>
      <c r="CE75" s="192"/>
      <c r="CF75" s="192"/>
      <c r="CG75" s="192"/>
      <c r="CH75" s="192"/>
      <c r="CI75" s="192"/>
      <c r="CJ75" s="192"/>
      <c r="CK75" s="192"/>
      <c r="CL75" s="192"/>
      <c r="CM75" s="192"/>
      <c r="CN75" s="192"/>
      <c r="CO75" s="192"/>
      <c r="CP75" s="192"/>
      <c r="CQ75" s="192"/>
      <c r="CR75" s="192"/>
      <c r="CS75" s="192"/>
      <c r="CT75" s="192"/>
      <c r="CU75" s="192"/>
      <c r="CV75" s="192"/>
      <c r="CW75" s="192"/>
      <c r="CX75" s="192"/>
      <c r="CY75" s="192"/>
      <c r="CZ75" s="192"/>
      <c r="DA75" s="192"/>
      <c r="DB75" s="192"/>
      <c r="DC75" s="192"/>
      <c r="DD75" s="192"/>
      <c r="DE75" s="192"/>
      <c r="DF75" s="192"/>
      <c r="DG75" s="192"/>
      <c r="DH75" s="192"/>
      <c r="DI75" s="192"/>
      <c r="DJ75" s="192"/>
      <c r="DK75" s="192"/>
      <c r="DL75" s="192"/>
      <c r="DM75" s="192"/>
      <c r="DN75" s="192"/>
      <c r="DO75" s="192"/>
      <c r="DP75" s="192"/>
      <c r="DQ75" s="192"/>
      <c r="DR75" s="192"/>
      <c r="DS75" s="192"/>
      <c r="DT75" s="192"/>
      <c r="DU75" s="192"/>
      <c r="DV75" s="192"/>
      <c r="DW75" s="192"/>
      <c r="DX75" s="192"/>
      <c r="DY75" s="192"/>
      <c r="DZ75" s="192"/>
      <c r="EA75" s="192"/>
      <c r="EB75" s="192"/>
      <c r="EC75" s="192"/>
      <c r="ED75" s="192"/>
      <c r="EE75" s="192"/>
      <c r="EF75" s="192"/>
      <c r="EG75" s="192"/>
      <c r="EH75" s="192"/>
      <c r="EI75" s="192"/>
      <c r="EJ75" s="192"/>
      <c r="EK75" s="192"/>
      <c r="EL75" s="192"/>
      <c r="EM75" s="192"/>
      <c r="EN75" s="192"/>
      <c r="EO75" s="192"/>
      <c r="EP75" s="192"/>
      <c r="EQ75" s="192"/>
      <c r="ER75" s="192"/>
      <c r="ES75" s="192"/>
      <c r="ET75" s="192"/>
      <c r="EU75" s="192"/>
      <c r="EV75" s="192"/>
      <c r="EW75" s="192"/>
      <c r="EX75" s="192"/>
      <c r="EY75" s="192"/>
      <c r="EZ75" s="192"/>
      <c r="FA75" s="192"/>
      <c r="FB75" s="192"/>
      <c r="FC75" s="192"/>
      <c r="FD75" s="192"/>
      <c r="FE75" s="192"/>
      <c r="FF75" s="192"/>
      <c r="FG75" s="192"/>
      <c r="FH75" s="192"/>
      <c r="FI75" s="192"/>
      <c r="FJ75" s="192"/>
      <c r="FK75" s="192"/>
      <c r="FL75" s="192"/>
      <c r="FM75" s="192"/>
      <c r="FN75" s="192"/>
      <c r="FO75" s="192"/>
      <c r="FP75" s="192"/>
      <c r="FQ75" s="192"/>
      <c r="FR75" s="192"/>
      <c r="FS75" s="192"/>
      <c r="FT75" s="192"/>
      <c r="FU75" s="192"/>
      <c r="FV75" s="192"/>
      <c r="FW75" s="192"/>
      <c r="FX75" s="192"/>
      <c r="FY75" s="192"/>
      <c r="FZ75" s="192"/>
      <c r="GA75" s="192"/>
      <c r="GB75" s="192"/>
      <c r="GC75" s="192"/>
      <c r="GD75" s="192"/>
      <c r="GE75" s="192"/>
      <c r="GF75" s="192"/>
      <c r="GG75" s="192"/>
      <c r="GH75" s="192"/>
      <c r="GI75" s="192"/>
      <c r="GJ75" s="192"/>
      <c r="GK75" s="192"/>
      <c r="GL75" s="192"/>
      <c r="GM75" s="192"/>
      <c r="GN75" s="192"/>
      <c r="GO75" s="192"/>
      <c r="GP75" s="192"/>
      <c r="GQ75" s="192"/>
      <c r="GR75" s="192"/>
      <c r="GS75" s="192"/>
      <c r="GT75" s="192"/>
      <c r="GU75" s="192"/>
      <c r="GV75" s="192"/>
      <c r="GW75" s="192"/>
      <c r="GX75" s="192"/>
      <c r="GY75" s="192"/>
      <c r="GZ75" s="192"/>
      <c r="HA75" s="192"/>
      <c r="HB75" s="192"/>
      <c r="HC75" s="192"/>
      <c r="HD75" s="192"/>
      <c r="HE75" s="192"/>
      <c r="HF75" s="192"/>
      <c r="HG75" s="192"/>
      <c r="HH75" s="192"/>
      <c r="HI75" s="192"/>
      <c r="HJ75" s="192"/>
      <c r="HK75" s="192"/>
      <c r="HL75" s="192"/>
      <c r="HM75" s="192"/>
      <c r="HN75" s="192"/>
      <c r="HO75" s="192"/>
      <c r="HP75" s="192"/>
      <c r="HQ75" s="192"/>
      <c r="HR75" s="192"/>
      <c r="HS75" s="192"/>
      <c r="HT75" s="192"/>
      <c r="HU75" s="192"/>
      <c r="HV75" s="192"/>
      <c r="HW75" s="192"/>
      <c r="HX75" s="192"/>
      <c r="HY75" s="192"/>
      <c r="HZ75" s="192"/>
      <c r="IA75" s="192"/>
      <c r="IB75" s="192"/>
      <c r="IC75" s="192"/>
      <c r="ID75" s="192"/>
      <c r="IE75" s="192"/>
      <c r="IF75" s="192"/>
      <c r="IG75" s="192"/>
      <c r="IH75" s="192"/>
      <c r="II75" s="192"/>
      <c r="IJ75" s="192"/>
      <c r="IK75" s="192"/>
      <c r="IL75" s="192"/>
      <c r="IM75" s="192"/>
      <c r="IN75" s="192"/>
      <c r="IO75" s="192"/>
      <c r="IP75" s="192"/>
      <c r="IQ75" s="192"/>
      <c r="IR75" s="192"/>
      <c r="IS75" s="192"/>
      <c r="IT75" s="192"/>
      <c r="IU75" s="192"/>
      <c r="IV75" s="192"/>
      <c r="IW75" s="192"/>
      <c r="IX75" s="192"/>
      <c r="IY75" s="192"/>
      <c r="IZ75" s="192"/>
      <c r="JA75" s="192"/>
      <c r="JB75" s="192"/>
      <c r="JC75" s="192"/>
      <c r="JD75" s="192"/>
      <c r="JE75" s="192"/>
      <c r="JF75" s="192"/>
      <c r="JG75" s="192"/>
      <c r="JH75" s="192"/>
      <c r="JI75" s="192"/>
      <c r="JJ75" s="192"/>
      <c r="JK75" s="192"/>
      <c r="JL75" s="192"/>
      <c r="JM75" s="192"/>
      <c r="JN75" s="192"/>
      <c r="JO75" s="192"/>
      <c r="JP75" s="192"/>
      <c r="JQ75" s="192"/>
      <c r="JR75" s="192"/>
      <c r="JS75" s="192"/>
      <c r="JT75" s="192"/>
      <c r="JU75" s="192"/>
      <c r="JV75" s="192"/>
      <c r="JW75" s="192"/>
      <c r="JX75" s="192"/>
      <c r="JY75" s="192"/>
      <c r="JZ75" s="192"/>
      <c r="KA75" s="192"/>
      <c r="KB75" s="192"/>
      <c r="KC75" s="192"/>
      <c r="KD75" s="192"/>
      <c r="KE75" s="192"/>
      <c r="KF75" s="192"/>
      <c r="KG75" s="192"/>
      <c r="KH75" s="192"/>
      <c r="KI75" s="192"/>
      <c r="KJ75" s="192"/>
      <c r="KK75" s="192"/>
      <c r="KL75" s="192"/>
      <c r="KM75" s="192"/>
      <c r="KN75" s="192"/>
      <c r="KO75" s="192"/>
      <c r="KP75" s="192"/>
      <c r="KQ75" s="192"/>
      <c r="KR75" s="192"/>
      <c r="KS75" s="192"/>
      <c r="KT75" s="192"/>
      <c r="KU75" s="192"/>
      <c r="KV75" s="192"/>
      <c r="KW75" s="192"/>
      <c r="KX75" s="192"/>
      <c r="KY75" s="192"/>
      <c r="KZ75" s="192"/>
      <c r="LA75" s="192"/>
      <c r="LB75" s="192"/>
      <c r="LC75" s="192"/>
      <c r="LD75" s="192"/>
      <c r="LE75" s="192"/>
      <c r="LF75" s="192"/>
      <c r="LG75" s="192"/>
      <c r="LH75" s="192"/>
      <c r="LI75" s="192"/>
      <c r="LJ75" s="192"/>
      <c r="LK75" s="192"/>
      <c r="LL75" s="192"/>
      <c r="LM75" s="192"/>
      <c r="LN75" s="192"/>
      <c r="LO75" s="192"/>
      <c r="LP75" s="192"/>
      <c r="LQ75" s="192"/>
      <c r="LR75" s="192"/>
      <c r="LS75" s="192"/>
      <c r="LT75" s="192"/>
      <c r="LU75" s="192"/>
      <c r="LV75" s="192"/>
      <c r="LW75" s="192"/>
      <c r="LX75" s="192"/>
      <c r="LY75" s="192"/>
      <c r="LZ75" s="192"/>
      <c r="MA75" s="192"/>
      <c r="MB75" s="192"/>
      <c r="MC75" s="192"/>
      <c r="MD75" s="192"/>
      <c r="ME75" s="192"/>
      <c r="MF75" s="192"/>
      <c r="MG75" s="192"/>
      <c r="MH75" s="192"/>
      <c r="MI75" s="192"/>
      <c r="MJ75" s="192"/>
      <c r="MK75" s="192"/>
      <c r="ML75" s="192"/>
      <c r="MM75" s="192"/>
      <c r="MN75" s="192"/>
      <c r="MO75" s="192"/>
      <c r="MP75" s="192"/>
      <c r="MQ75" s="192"/>
      <c r="MR75" s="192"/>
      <c r="MS75" s="192"/>
      <c r="MT75" s="192"/>
      <c r="MU75" s="192"/>
      <c r="MV75" s="192"/>
      <c r="MW75" s="192"/>
      <c r="MX75" s="192"/>
      <c r="MY75" s="192"/>
      <c r="MZ75" s="192"/>
      <c r="NA75" s="192"/>
      <c r="NB75" s="192"/>
      <c r="NC75" s="192"/>
      <c r="ND75" s="192"/>
      <c r="NE75" s="192"/>
      <c r="NF75" s="192"/>
      <c r="NG75" s="192"/>
      <c r="NH75" s="192"/>
      <c r="NI75" s="192"/>
      <c r="NJ75" s="192"/>
      <c r="NK75" s="192"/>
      <c r="NL75" s="192"/>
      <c r="NM75" s="192"/>
      <c r="NN75" s="192"/>
      <c r="NO75" s="192"/>
      <c r="NP75" s="192"/>
      <c r="NQ75" s="192"/>
      <c r="NR75" s="192"/>
      <c r="NS75" s="192"/>
      <c r="NT75" s="192"/>
      <c r="NU75" s="192"/>
      <c r="NV75" s="192"/>
      <c r="NW75" s="192"/>
      <c r="NX75" s="192"/>
      <c r="NY75" s="192"/>
      <c r="NZ75" s="192"/>
      <c r="OA75" s="192"/>
      <c r="OB75" s="192"/>
      <c r="OC75" s="192"/>
      <c r="OD75" s="192"/>
      <c r="OE75" s="192"/>
      <c r="OF75" s="192"/>
      <c r="OG75" s="192"/>
      <c r="OH75" s="192"/>
      <c r="OI75" s="192"/>
      <c r="OJ75" s="192"/>
      <c r="OK75" s="192"/>
      <c r="OL75" s="192"/>
      <c r="OM75" s="192"/>
      <c r="ON75" s="192"/>
      <c r="OO75" s="192"/>
      <c r="OP75" s="192"/>
      <c r="OQ75" s="192"/>
      <c r="OR75" s="192"/>
      <c r="OS75" s="192"/>
      <c r="OT75" s="192"/>
      <c r="OU75" s="192"/>
      <c r="OV75" s="192"/>
      <c r="OW75" s="192"/>
      <c r="OX75" s="192"/>
      <c r="OY75" s="192"/>
      <c r="OZ75" s="192"/>
      <c r="PA75" s="192"/>
      <c r="PB75" s="192"/>
      <c r="PC75" s="192"/>
      <c r="PD75" s="192"/>
      <c r="PE75" s="192"/>
      <c r="PF75" s="192"/>
      <c r="PG75" s="192"/>
      <c r="PH75" s="192"/>
      <c r="PI75" s="192"/>
      <c r="PJ75" s="192"/>
      <c r="PK75" s="192"/>
      <c r="PL75" s="192"/>
      <c r="PM75" s="192"/>
      <c r="PN75" s="192"/>
      <c r="PO75" s="192"/>
      <c r="PP75" s="192"/>
      <c r="PQ75" s="192"/>
      <c r="PR75" s="192"/>
      <c r="PS75" s="192"/>
      <c r="PT75" s="192"/>
      <c r="PU75" s="192"/>
      <c r="PV75" s="192"/>
      <c r="PW75" s="192"/>
      <c r="PX75" s="192"/>
      <c r="PY75" s="192"/>
      <c r="PZ75" s="192"/>
      <c r="QA75" s="192"/>
      <c r="QB75" s="192"/>
      <c r="QC75" s="192"/>
      <c r="QD75" s="192"/>
      <c r="QE75" s="192"/>
      <c r="QF75" s="192"/>
      <c r="QG75" s="192"/>
      <c r="QH75" s="192"/>
      <c r="QI75" s="192"/>
      <c r="QJ75" s="192"/>
      <c r="QK75" s="192"/>
      <c r="QL75" s="192"/>
      <c r="QM75" s="192"/>
      <c r="QN75" s="192"/>
      <c r="QO75" s="192"/>
      <c r="QP75" s="192"/>
      <c r="QQ75" s="192"/>
      <c r="QR75" s="192"/>
      <c r="QS75" s="192"/>
      <c r="QT75" s="192"/>
      <c r="QU75" s="192"/>
      <c r="QV75" s="192"/>
      <c r="QW75" s="192"/>
      <c r="QX75" s="192"/>
      <c r="QY75" s="192"/>
      <c r="QZ75" s="192"/>
      <c r="RA75" s="192"/>
      <c r="RB75" s="192"/>
      <c r="RC75" s="192"/>
      <c r="RD75" s="192"/>
      <c r="RE75" s="192"/>
      <c r="RF75" s="192"/>
      <c r="RG75" s="192"/>
      <c r="RH75" s="192"/>
      <c r="RI75" s="192"/>
      <c r="RJ75" s="192"/>
      <c r="RK75" s="192"/>
      <c r="RL75" s="192"/>
      <c r="RM75" s="192"/>
      <c r="RN75" s="192"/>
      <c r="RO75" s="192"/>
      <c r="RP75" s="192"/>
      <c r="RQ75" s="192"/>
      <c r="RR75" s="192"/>
      <c r="RS75" s="192"/>
      <c r="RT75" s="192"/>
      <c r="RU75" s="192"/>
      <c r="RV75" s="192"/>
      <c r="RW75" s="192"/>
      <c r="RX75" s="192"/>
      <c r="RY75" s="192"/>
      <c r="RZ75" s="192"/>
      <c r="SA75" s="192"/>
      <c r="SB75" s="192"/>
      <c r="SC75" s="192"/>
      <c r="SD75" s="192"/>
      <c r="SE75" s="192"/>
      <c r="SF75" s="192"/>
      <c r="SG75" s="192"/>
      <c r="SH75" s="192"/>
      <c r="SI75" s="192"/>
      <c r="SJ75" s="192"/>
      <c r="SK75" s="192"/>
      <c r="SL75" s="192"/>
      <c r="SM75" s="192"/>
      <c r="SN75" s="192"/>
      <c r="SO75" s="192"/>
      <c r="SP75" s="192"/>
      <c r="SQ75" s="192"/>
      <c r="SR75" s="192"/>
      <c r="SS75" s="192"/>
      <c r="ST75" s="192"/>
      <c r="SU75" s="192"/>
      <c r="SV75" s="192"/>
      <c r="SW75" s="192"/>
      <c r="SX75" s="192"/>
      <c r="SY75" s="192"/>
      <c r="SZ75" s="192"/>
      <c r="TA75" s="192"/>
      <c r="TB75" s="192"/>
      <c r="TC75" s="192"/>
      <c r="TD75" s="192"/>
      <c r="TE75" s="192"/>
      <c r="TF75" s="192"/>
      <c r="TG75" s="192"/>
      <c r="TH75" s="192"/>
      <c r="TI75" s="192"/>
      <c r="TJ75" s="192"/>
      <c r="TK75" s="192"/>
      <c r="TL75" s="192"/>
      <c r="TM75" s="192"/>
      <c r="TN75" s="192"/>
      <c r="TO75" s="192"/>
      <c r="TP75" s="192"/>
      <c r="TQ75" s="192"/>
      <c r="TR75" s="192"/>
      <c r="TS75" s="192"/>
      <c r="TT75" s="192"/>
      <c r="TU75" s="192"/>
      <c r="TV75" s="192"/>
      <c r="TW75" s="192"/>
      <c r="TX75" s="192"/>
      <c r="TY75" s="192"/>
      <c r="TZ75" s="192"/>
      <c r="UA75" s="192"/>
      <c r="UB75" s="192"/>
      <c r="UC75" s="192"/>
      <c r="UD75" s="192"/>
      <c r="UE75" s="192"/>
      <c r="UF75" s="192"/>
      <c r="UG75" s="192"/>
      <c r="UH75" s="192"/>
      <c r="UI75" s="192"/>
      <c r="UJ75" s="192"/>
      <c r="UK75" s="192"/>
      <c r="UL75" s="192"/>
      <c r="UM75" s="192"/>
      <c r="UN75" s="192"/>
      <c r="UO75" s="192"/>
      <c r="UP75" s="192"/>
      <c r="UQ75" s="192"/>
      <c r="UR75" s="192"/>
      <c r="US75" s="192"/>
      <c r="UT75" s="192"/>
      <c r="UU75" s="192"/>
      <c r="UV75" s="192"/>
      <c r="UW75" s="192"/>
      <c r="UX75" s="192"/>
      <c r="UY75" s="192"/>
      <c r="UZ75" s="192"/>
      <c r="VA75" s="192"/>
      <c r="VB75" s="192"/>
      <c r="VC75" s="192"/>
      <c r="VD75" s="192"/>
      <c r="VE75" s="192"/>
      <c r="VF75" s="192"/>
      <c r="VG75" s="192"/>
      <c r="VH75" s="192"/>
      <c r="VI75" s="192"/>
      <c r="VJ75" s="192"/>
      <c r="VK75" s="192"/>
      <c r="VL75" s="192"/>
      <c r="VM75" s="192"/>
      <c r="VN75" s="192"/>
      <c r="VO75" s="192"/>
      <c r="VP75" s="192"/>
      <c r="VQ75" s="192"/>
      <c r="VR75" s="192"/>
      <c r="VS75" s="192"/>
      <c r="VT75" s="192"/>
      <c r="VU75" s="192"/>
      <c r="VV75" s="192"/>
      <c r="VW75" s="192"/>
      <c r="VX75" s="192"/>
      <c r="VY75" s="192"/>
      <c r="VZ75" s="192"/>
      <c r="WA75" s="192"/>
      <c r="WB75" s="192"/>
      <c r="WC75" s="192"/>
      <c r="WD75" s="192"/>
      <c r="WE75" s="192"/>
      <c r="WF75" s="192"/>
      <c r="WG75" s="192"/>
      <c r="WH75" s="192"/>
      <c r="WI75" s="192"/>
      <c r="WJ75" s="192"/>
      <c r="WK75" s="192"/>
      <c r="WL75" s="192"/>
      <c r="WM75" s="192"/>
      <c r="WN75" s="192"/>
      <c r="WO75" s="192"/>
      <c r="WP75" s="192"/>
      <c r="WQ75" s="192"/>
      <c r="WR75" s="192"/>
      <c r="WS75" s="192"/>
      <c r="WT75" s="192"/>
      <c r="WU75" s="192"/>
      <c r="WV75" s="192"/>
      <c r="WW75" s="192"/>
      <c r="WX75" s="192"/>
      <c r="WY75" s="192"/>
      <c r="WZ75" s="192"/>
      <c r="XA75" s="192"/>
      <c r="XB75" s="192"/>
      <c r="XC75" s="192"/>
      <c r="XD75" s="192"/>
      <c r="XE75" s="192"/>
      <c r="XF75" s="192"/>
      <c r="XG75" s="192"/>
      <c r="XH75" s="192"/>
      <c r="XI75" s="192"/>
      <c r="XJ75" s="192"/>
      <c r="XK75" s="192"/>
      <c r="XL75" s="192"/>
      <c r="XM75" s="192"/>
      <c r="XN75" s="192"/>
      <c r="XO75" s="192"/>
      <c r="XP75" s="192"/>
      <c r="XQ75" s="192"/>
      <c r="XR75" s="192"/>
      <c r="XS75" s="192"/>
      <c r="XT75" s="192"/>
      <c r="XU75" s="192"/>
      <c r="XV75" s="192"/>
      <c r="XW75" s="192"/>
      <c r="XX75" s="192"/>
      <c r="XY75" s="192"/>
      <c r="XZ75" s="192"/>
      <c r="YA75" s="192"/>
      <c r="YB75" s="192"/>
      <c r="YC75" s="192"/>
      <c r="YD75" s="192"/>
      <c r="YE75" s="192"/>
      <c r="YF75" s="192"/>
      <c r="YG75" s="192"/>
      <c r="YH75" s="192"/>
      <c r="YI75" s="192"/>
      <c r="YJ75" s="192"/>
      <c r="YK75" s="192"/>
      <c r="YL75" s="192"/>
      <c r="YM75" s="192"/>
      <c r="YN75" s="192"/>
      <c r="YO75" s="192"/>
      <c r="YP75" s="192"/>
      <c r="YQ75" s="192"/>
      <c r="YR75" s="192"/>
      <c r="YS75" s="192"/>
      <c r="YT75" s="192"/>
      <c r="YU75" s="192"/>
      <c r="YV75" s="192"/>
      <c r="YW75" s="192"/>
      <c r="YX75" s="192"/>
      <c r="YY75" s="192"/>
      <c r="YZ75" s="192"/>
      <c r="ZA75" s="192"/>
      <c r="ZB75" s="192"/>
      <c r="ZC75" s="192"/>
      <c r="ZD75" s="192"/>
      <c r="ZE75" s="192"/>
      <c r="ZF75" s="192"/>
      <c r="ZG75" s="192"/>
      <c r="ZH75" s="192"/>
      <c r="ZI75" s="192"/>
      <c r="ZJ75" s="192"/>
      <c r="ZK75" s="192"/>
      <c r="ZL75" s="192"/>
      <c r="ZM75" s="192"/>
      <c r="ZN75" s="192"/>
      <c r="ZO75" s="192"/>
      <c r="ZP75" s="192"/>
      <c r="ZQ75" s="192"/>
      <c r="ZR75" s="192"/>
      <c r="ZS75" s="192"/>
      <c r="ZT75" s="192"/>
      <c r="ZU75" s="192"/>
      <c r="ZV75" s="192"/>
      <c r="ZW75" s="192"/>
      <c r="ZX75" s="192"/>
      <c r="ZY75" s="192"/>
      <c r="ZZ75" s="192"/>
      <c r="AAA75" s="192"/>
      <c r="AAB75" s="192"/>
      <c r="AAC75" s="192"/>
      <c r="AAD75" s="192"/>
      <c r="AAE75" s="192"/>
      <c r="AAF75" s="192"/>
      <c r="AAG75" s="192"/>
      <c r="AAH75" s="192"/>
      <c r="AAI75" s="192"/>
      <c r="AAJ75" s="192"/>
      <c r="AAK75" s="192"/>
      <c r="AAL75" s="192"/>
      <c r="AAM75" s="192"/>
      <c r="AAN75" s="192"/>
      <c r="AAO75" s="192"/>
      <c r="AAP75" s="192"/>
      <c r="AAQ75" s="192"/>
      <c r="AAR75" s="192"/>
      <c r="AAS75" s="192"/>
      <c r="AAT75" s="192"/>
      <c r="AAU75" s="192"/>
      <c r="AAV75" s="192"/>
      <c r="AAW75" s="192"/>
      <c r="AAX75" s="192"/>
      <c r="AAY75" s="192"/>
      <c r="AAZ75" s="192"/>
      <c r="ABA75" s="192"/>
      <c r="ABB75" s="192"/>
      <c r="ABC75" s="192"/>
      <c r="ABD75" s="192"/>
      <c r="ABE75" s="192"/>
      <c r="ABF75" s="192"/>
      <c r="ABG75" s="192"/>
      <c r="ABH75" s="192"/>
      <c r="ABI75" s="192"/>
      <c r="ABJ75" s="192"/>
      <c r="ABK75" s="192"/>
      <c r="ABL75" s="192"/>
      <c r="ABM75" s="192"/>
      <c r="ABN75" s="192"/>
      <c r="ABO75" s="192"/>
      <c r="ABP75" s="192"/>
      <c r="ABQ75" s="192"/>
      <c r="ABR75" s="192"/>
      <c r="ABS75" s="192"/>
      <c r="ABT75" s="192"/>
      <c r="ABU75" s="192"/>
      <c r="ABV75" s="192"/>
      <c r="ABW75" s="192"/>
      <c r="ABX75" s="192"/>
      <c r="ABY75" s="192"/>
      <c r="ABZ75" s="192"/>
      <c r="ACA75" s="192"/>
      <c r="ACB75" s="192"/>
      <c r="ACC75" s="192"/>
      <c r="ACD75" s="192"/>
      <c r="ACE75" s="192"/>
      <c r="ACF75" s="192"/>
      <c r="ACG75" s="192"/>
      <c r="ACH75" s="192"/>
      <c r="ACI75" s="192"/>
      <c r="ACJ75" s="192"/>
      <c r="ACK75" s="192"/>
      <c r="ACL75" s="192"/>
      <c r="ACM75" s="192"/>
      <c r="ACN75" s="192"/>
      <c r="ACO75" s="192"/>
      <c r="ACP75" s="192"/>
      <c r="ACQ75" s="192"/>
      <c r="ACR75" s="192"/>
      <c r="ACS75" s="192"/>
      <c r="ACT75" s="192"/>
      <c r="ACU75" s="192"/>
      <c r="ACV75" s="192"/>
      <c r="ACW75" s="192"/>
      <c r="ACX75" s="192"/>
      <c r="ACY75" s="192"/>
      <c r="ACZ75" s="192"/>
      <c r="ADA75" s="192"/>
      <c r="ADB75" s="192"/>
      <c r="ADC75" s="192"/>
      <c r="ADD75" s="192"/>
      <c r="ADE75" s="192"/>
      <c r="ADF75" s="192"/>
      <c r="ADG75" s="192"/>
      <c r="ADH75" s="192"/>
      <c r="ADI75" s="192"/>
      <c r="ADJ75" s="192"/>
      <c r="ADK75" s="192"/>
      <c r="ADL75" s="192"/>
      <c r="ADM75" s="192"/>
      <c r="ADN75" s="192"/>
      <c r="ADO75" s="192"/>
      <c r="ADP75" s="192"/>
      <c r="ADQ75" s="192"/>
      <c r="ADR75" s="192"/>
      <c r="ADS75" s="192"/>
      <c r="ADT75" s="192"/>
      <c r="ADU75" s="192"/>
      <c r="ADV75" s="192"/>
      <c r="ADW75" s="192"/>
      <c r="ADX75" s="192"/>
      <c r="ADY75" s="192"/>
      <c r="ADZ75" s="192"/>
      <c r="AEA75" s="192"/>
      <c r="AEB75" s="192"/>
      <c r="AEC75" s="192"/>
      <c r="AED75" s="192"/>
      <c r="AEE75" s="192"/>
      <c r="AEF75" s="192"/>
      <c r="AEG75" s="192"/>
      <c r="AEH75" s="192"/>
      <c r="AEI75" s="192"/>
      <c r="AEJ75" s="192"/>
      <c r="AEK75" s="192"/>
      <c r="AEL75" s="192"/>
      <c r="AEM75" s="192"/>
      <c r="AEN75" s="192"/>
      <c r="AEO75" s="192"/>
      <c r="AEP75" s="192"/>
      <c r="AEQ75" s="192"/>
      <c r="AER75" s="192"/>
      <c r="AES75" s="192"/>
      <c r="AET75" s="192"/>
      <c r="AEU75" s="192"/>
      <c r="AEV75" s="192"/>
      <c r="AEW75" s="192"/>
      <c r="AEX75" s="192"/>
      <c r="AEY75" s="192"/>
      <c r="AEZ75" s="192"/>
      <c r="AFA75" s="192"/>
      <c r="AFB75" s="192"/>
      <c r="AFC75" s="192"/>
      <c r="AFD75" s="192"/>
      <c r="AFE75" s="192"/>
      <c r="AFF75" s="192"/>
      <c r="AFG75" s="192"/>
      <c r="AFH75" s="192"/>
      <c r="AFI75" s="192"/>
      <c r="AFJ75" s="192"/>
      <c r="AFK75" s="192"/>
      <c r="AFL75" s="192"/>
      <c r="AFM75" s="192"/>
      <c r="AFN75" s="192"/>
      <c r="AFO75" s="192"/>
      <c r="AFP75" s="192"/>
      <c r="AFQ75" s="192"/>
      <c r="AFR75" s="192"/>
      <c r="AFS75" s="192"/>
      <c r="AFT75" s="192"/>
      <c r="AFU75" s="192"/>
      <c r="AFV75" s="192"/>
      <c r="AFW75" s="192"/>
      <c r="AFX75" s="192"/>
      <c r="AFY75" s="192"/>
      <c r="AFZ75" s="192"/>
      <c r="AGA75" s="192"/>
      <c r="AGB75" s="192"/>
      <c r="AGC75" s="192"/>
      <c r="AGD75" s="192"/>
      <c r="AGE75" s="192"/>
      <c r="AGF75" s="192"/>
      <c r="AGG75" s="192"/>
      <c r="AGH75" s="192"/>
      <c r="AGI75" s="192"/>
      <c r="AGJ75" s="192"/>
      <c r="AGK75" s="192"/>
      <c r="AGL75" s="192"/>
      <c r="AGM75" s="192"/>
      <c r="AGN75" s="192"/>
      <c r="AGO75" s="192"/>
      <c r="AGP75" s="192"/>
      <c r="AGQ75" s="192"/>
      <c r="AGR75" s="192"/>
      <c r="AGS75" s="192"/>
      <c r="AGT75" s="192"/>
      <c r="AGU75" s="192"/>
      <c r="AGV75" s="192"/>
      <c r="AGW75" s="192"/>
      <c r="AGX75" s="192"/>
      <c r="AGY75" s="192"/>
      <c r="AGZ75" s="192"/>
      <c r="AHA75" s="192"/>
      <c r="AHB75" s="192"/>
      <c r="AHC75" s="192"/>
      <c r="AHD75" s="192"/>
      <c r="AHE75" s="192"/>
      <c r="AHF75" s="192"/>
      <c r="AHG75" s="192"/>
      <c r="AHH75" s="192"/>
      <c r="AHI75" s="192"/>
      <c r="AHJ75" s="192"/>
      <c r="AHK75" s="192"/>
      <c r="AHL75" s="192"/>
      <c r="AHM75" s="192"/>
      <c r="AHN75" s="192"/>
      <c r="AHO75" s="192"/>
      <c r="AHP75" s="192"/>
      <c r="AHQ75" s="192"/>
      <c r="AHR75" s="192"/>
      <c r="AHS75" s="192"/>
      <c r="AHT75" s="192"/>
      <c r="AHU75" s="192"/>
      <c r="AHV75" s="192"/>
      <c r="AHW75" s="192"/>
      <c r="AHX75" s="192"/>
      <c r="AHY75" s="192"/>
      <c r="AHZ75" s="192"/>
      <c r="AIA75" s="192"/>
      <c r="AIB75" s="192"/>
      <c r="AIC75" s="192"/>
      <c r="AID75" s="192"/>
      <c r="AIE75" s="192"/>
      <c r="AIF75" s="192"/>
      <c r="AIG75" s="192"/>
      <c r="AIH75" s="192"/>
      <c r="AII75" s="192"/>
      <c r="AIJ75" s="192"/>
      <c r="AIK75" s="192"/>
      <c r="AIL75" s="192"/>
      <c r="AIM75" s="192"/>
      <c r="AIN75" s="192"/>
      <c r="AIO75" s="192"/>
      <c r="AIP75" s="192"/>
      <c r="AIQ75" s="192"/>
      <c r="AIR75" s="192"/>
      <c r="AIS75" s="192"/>
      <c r="AIT75" s="192"/>
      <c r="AIU75" s="192"/>
      <c r="AIV75" s="192"/>
      <c r="AIW75" s="192"/>
      <c r="AIX75" s="192"/>
      <c r="AIY75" s="192"/>
      <c r="AIZ75" s="192"/>
      <c r="AJA75" s="192"/>
      <c r="AJB75" s="192"/>
      <c r="AJC75" s="192"/>
      <c r="AJD75" s="192"/>
      <c r="AJE75" s="192"/>
      <c r="AJF75" s="192"/>
      <c r="AJG75" s="192"/>
      <c r="AJH75" s="192"/>
      <c r="AJI75" s="192"/>
      <c r="AJJ75" s="192"/>
      <c r="AJK75" s="192"/>
      <c r="AJL75" s="192"/>
      <c r="AJM75" s="192"/>
      <c r="AJN75" s="192"/>
      <c r="AJO75" s="192"/>
      <c r="AJP75" s="192"/>
      <c r="AJQ75" s="192"/>
      <c r="AJR75" s="192"/>
      <c r="AJS75" s="192"/>
      <c r="AJT75" s="192"/>
      <c r="AJU75" s="192"/>
      <c r="AJV75" s="192"/>
      <c r="AJW75" s="192"/>
      <c r="AJX75" s="192"/>
      <c r="AJY75" s="192"/>
      <c r="AJZ75" s="192"/>
      <c r="AKA75" s="192"/>
      <c r="AKB75" s="192"/>
      <c r="AKC75" s="192"/>
      <c r="AKD75" s="192"/>
      <c r="AKE75" s="192"/>
      <c r="AKF75" s="192"/>
      <c r="AKG75" s="192"/>
      <c r="AKH75" s="192"/>
      <c r="AKI75" s="192"/>
      <c r="AKJ75" s="192"/>
      <c r="AKK75" s="192"/>
      <c r="AKL75" s="192"/>
      <c r="AKM75" s="192"/>
      <c r="AKN75" s="192"/>
      <c r="AKO75" s="192"/>
      <c r="AKP75" s="192"/>
      <c r="AKQ75" s="192"/>
      <c r="AKR75" s="192"/>
      <c r="AKS75" s="192"/>
      <c r="AKT75" s="192"/>
      <c r="AKU75" s="192"/>
      <c r="AKV75" s="192"/>
      <c r="AKW75" s="192"/>
      <c r="AKX75" s="192"/>
      <c r="AKY75" s="192"/>
      <c r="AKZ75" s="192"/>
      <c r="ALA75" s="192"/>
      <c r="ALB75" s="192"/>
      <c r="ALC75" s="192"/>
      <c r="ALD75" s="192"/>
      <c r="ALE75" s="192"/>
      <c r="ALF75" s="192"/>
      <c r="ALG75" s="192"/>
      <c r="ALH75" s="192"/>
      <c r="ALI75" s="192"/>
      <c r="ALJ75" s="192"/>
      <c r="ALK75" s="192"/>
      <c r="ALL75" s="192"/>
      <c r="ALM75" s="192"/>
      <c r="ALN75" s="192"/>
      <c r="ALO75" s="192"/>
      <c r="ALP75" s="192"/>
      <c r="ALQ75" s="192"/>
      <c r="ALR75" s="192"/>
      <c r="ALS75" s="192"/>
      <c r="ALT75" s="192"/>
      <c r="ALU75" s="192"/>
      <c r="ALV75" s="192"/>
      <c r="ALW75" s="192"/>
      <c r="ALX75" s="192"/>
      <c r="ALY75" s="192"/>
      <c r="ALZ75" s="192"/>
      <c r="AMA75" s="192"/>
      <c r="AMB75" s="192"/>
      <c r="AMC75" s="192"/>
      <c r="AMD75" s="192"/>
      <c r="AME75" s="192"/>
      <c r="AMF75" s="192"/>
      <c r="AMG75" s="192"/>
      <c r="AMH75" s="192"/>
      <c r="AMI75" s="192"/>
      <c r="AMJ75" s="192"/>
      <c r="AMK75" s="192"/>
      <c r="AML75" s="192"/>
      <c r="AMM75" s="192"/>
      <c r="AMN75" s="192"/>
      <c r="AMO75" s="192"/>
      <c r="AMP75" s="192"/>
      <c r="AMQ75" s="192"/>
      <c r="AMR75" s="192"/>
      <c r="AMS75" s="192"/>
      <c r="AMT75" s="192"/>
      <c r="AMU75" s="192"/>
      <c r="AMV75" s="192"/>
      <c r="AMW75" s="192"/>
      <c r="AMX75" s="192"/>
      <c r="AMY75" s="192"/>
      <c r="AMZ75" s="192"/>
      <c r="ANA75" s="192"/>
      <c r="ANB75" s="192"/>
      <c r="ANC75" s="192"/>
      <c r="AND75" s="192"/>
      <c r="ANE75" s="192"/>
      <c r="ANF75" s="192"/>
      <c r="ANG75" s="192"/>
      <c r="ANH75" s="192"/>
      <c r="ANI75" s="192"/>
      <c r="ANJ75" s="192"/>
      <c r="ANK75" s="192"/>
      <c r="ANL75" s="192"/>
      <c r="ANM75" s="192"/>
      <c r="ANN75" s="192"/>
      <c r="ANO75" s="192"/>
      <c r="ANP75" s="192"/>
      <c r="ANQ75" s="192"/>
      <c r="ANR75" s="192"/>
      <c r="ANS75" s="192"/>
      <c r="ANT75" s="192"/>
      <c r="ANU75" s="192"/>
      <c r="ANV75" s="192"/>
      <c r="ANW75" s="192"/>
      <c r="ANX75" s="192"/>
      <c r="ANY75" s="192"/>
      <c r="ANZ75" s="192"/>
      <c r="AOA75" s="192"/>
      <c r="AOB75" s="192"/>
      <c r="AOC75" s="192"/>
      <c r="AOD75" s="192"/>
      <c r="AOE75" s="192"/>
      <c r="AOF75" s="192"/>
      <c r="AOG75" s="192"/>
      <c r="AOH75" s="192"/>
      <c r="AOI75" s="192"/>
      <c r="AOJ75" s="192"/>
      <c r="AOK75" s="192"/>
      <c r="AOL75" s="192"/>
      <c r="AOM75" s="192"/>
      <c r="AON75" s="192"/>
      <c r="AOO75" s="192"/>
      <c r="AOP75" s="192"/>
      <c r="AOQ75" s="192"/>
      <c r="AOR75" s="192"/>
      <c r="AOS75" s="192"/>
      <c r="AOT75" s="192"/>
      <c r="AOU75" s="192"/>
      <c r="AOV75" s="192"/>
      <c r="AOW75" s="192"/>
      <c r="AOX75" s="192"/>
      <c r="AOY75" s="192"/>
      <c r="AOZ75" s="192"/>
      <c r="APA75" s="192"/>
      <c r="APB75" s="192"/>
      <c r="APC75" s="192"/>
      <c r="APD75" s="192"/>
      <c r="APE75" s="192"/>
      <c r="APF75" s="192"/>
      <c r="APG75" s="192"/>
      <c r="APH75" s="192"/>
      <c r="API75" s="192"/>
      <c r="APJ75" s="192"/>
      <c r="APK75" s="192"/>
      <c r="APL75" s="192"/>
      <c r="APM75" s="192"/>
      <c r="APN75" s="192"/>
      <c r="APO75" s="192"/>
      <c r="APP75" s="192"/>
      <c r="APQ75" s="192"/>
      <c r="APR75" s="192"/>
      <c r="APS75" s="192"/>
      <c r="APT75" s="192"/>
      <c r="APU75" s="192"/>
      <c r="APV75" s="192"/>
      <c r="APW75" s="192"/>
      <c r="APX75" s="192"/>
      <c r="APY75" s="192"/>
      <c r="APZ75" s="192"/>
      <c r="AQA75" s="192"/>
      <c r="AQB75" s="192"/>
      <c r="AQC75" s="192"/>
      <c r="AQD75" s="192"/>
      <c r="AQE75" s="192"/>
      <c r="AQF75" s="192"/>
      <c r="AQG75" s="192"/>
      <c r="AQH75" s="192"/>
      <c r="AQI75" s="192"/>
      <c r="AQJ75" s="192"/>
      <c r="AQK75" s="192"/>
      <c r="AQL75" s="192"/>
      <c r="AQM75" s="192"/>
      <c r="AQN75" s="192"/>
      <c r="AQO75" s="192"/>
      <c r="AQP75" s="192"/>
      <c r="AQQ75" s="192"/>
      <c r="AQR75" s="192"/>
      <c r="AQS75" s="192"/>
      <c r="AQT75" s="192"/>
      <c r="AQU75" s="192"/>
      <c r="AQV75" s="192"/>
      <c r="AQW75" s="192"/>
      <c r="AQX75" s="192"/>
      <c r="AQY75" s="192"/>
      <c r="AQZ75" s="192"/>
      <c r="ARA75" s="192"/>
      <c r="ARB75" s="192"/>
      <c r="ARC75" s="192"/>
      <c r="ARD75" s="192"/>
      <c r="ARE75" s="192"/>
      <c r="ARF75" s="192"/>
      <c r="ARG75" s="192"/>
      <c r="ARH75" s="192"/>
      <c r="ARI75" s="192"/>
      <c r="ARJ75" s="192"/>
      <c r="ARK75" s="192"/>
      <c r="ARL75" s="192"/>
      <c r="ARM75" s="192"/>
      <c r="ARN75" s="192"/>
      <c r="ARO75" s="192"/>
      <c r="ARP75" s="192"/>
      <c r="ARQ75" s="192"/>
      <c r="ARR75" s="192"/>
      <c r="ARS75" s="192"/>
      <c r="ART75" s="192"/>
      <c r="ARU75" s="192"/>
      <c r="ARV75" s="192"/>
      <c r="ARW75" s="192"/>
      <c r="ARX75" s="192"/>
      <c r="ARY75" s="192"/>
      <c r="ARZ75" s="192"/>
      <c r="ASA75" s="192"/>
      <c r="ASB75" s="192"/>
      <c r="ASC75" s="192"/>
      <c r="ASD75" s="192"/>
      <c r="ASE75" s="192"/>
      <c r="ASF75" s="192"/>
      <c r="ASG75" s="192"/>
      <c r="ASH75" s="192"/>
      <c r="ASI75" s="192"/>
      <c r="ASJ75" s="192"/>
      <c r="ASK75" s="192"/>
      <c r="ASL75" s="192"/>
      <c r="ASM75" s="192"/>
      <c r="ASN75" s="192"/>
      <c r="ASO75" s="192"/>
      <c r="ASP75" s="192"/>
      <c r="ASQ75" s="192"/>
      <c r="ASR75" s="192"/>
      <c r="ASS75" s="192"/>
      <c r="AST75" s="192"/>
      <c r="ASU75" s="192"/>
      <c r="ASV75" s="192"/>
      <c r="ASW75" s="192"/>
      <c r="ASX75" s="192"/>
      <c r="ASY75" s="192"/>
      <c r="ASZ75" s="192"/>
      <c r="ATA75" s="192"/>
      <c r="ATB75" s="192"/>
      <c r="ATC75" s="192"/>
      <c r="ATD75" s="192"/>
      <c r="ATE75" s="192"/>
      <c r="ATF75" s="192"/>
      <c r="ATG75" s="192"/>
      <c r="ATH75" s="192"/>
      <c r="ATI75" s="192"/>
      <c r="ATJ75" s="192"/>
      <c r="ATK75" s="192"/>
      <c r="ATL75" s="192"/>
      <c r="ATM75" s="192"/>
      <c r="ATN75" s="192"/>
      <c r="ATO75" s="192"/>
      <c r="ATP75" s="192"/>
      <c r="ATQ75" s="192"/>
      <c r="ATR75" s="192"/>
      <c r="ATS75" s="192"/>
      <c r="ATT75" s="192"/>
      <c r="ATU75" s="192"/>
      <c r="ATV75" s="192"/>
      <c r="ATW75" s="192"/>
      <c r="ATX75" s="192"/>
      <c r="ATY75" s="192"/>
      <c r="ATZ75" s="192"/>
      <c r="AUA75" s="192"/>
      <c r="AUB75" s="192"/>
      <c r="AUC75" s="192"/>
      <c r="AUD75" s="192"/>
      <c r="AUE75" s="192"/>
      <c r="AUF75" s="192"/>
      <c r="AUG75" s="192"/>
      <c r="AUH75" s="192"/>
      <c r="AUI75" s="192"/>
      <c r="AUJ75" s="192"/>
      <c r="AUK75" s="192"/>
      <c r="AUL75" s="192"/>
      <c r="AUM75" s="192"/>
      <c r="AUN75" s="192"/>
      <c r="AUO75" s="192"/>
      <c r="AUP75" s="192"/>
      <c r="AUQ75" s="192"/>
      <c r="AUR75" s="192"/>
      <c r="AUS75" s="192"/>
      <c r="AUT75" s="192"/>
      <c r="AUU75" s="192"/>
      <c r="AUV75" s="192"/>
      <c r="AUW75" s="192"/>
      <c r="AUX75" s="192"/>
      <c r="AUY75" s="192"/>
      <c r="AUZ75" s="192"/>
      <c r="AVA75" s="192"/>
      <c r="AVB75" s="192"/>
      <c r="AVC75" s="192"/>
      <c r="AVD75" s="192"/>
      <c r="AVE75" s="192"/>
      <c r="AVF75" s="192"/>
      <c r="AVG75" s="192"/>
      <c r="AVH75" s="192"/>
      <c r="AVI75" s="192"/>
      <c r="AVJ75" s="192"/>
      <c r="AVK75" s="192"/>
      <c r="AVL75" s="192"/>
      <c r="AVM75" s="192"/>
      <c r="AVN75" s="192"/>
      <c r="AVO75" s="192"/>
      <c r="AVP75" s="192"/>
      <c r="AVQ75" s="192"/>
      <c r="AVR75" s="192"/>
      <c r="AVS75" s="192"/>
      <c r="AVT75" s="192"/>
      <c r="AVU75" s="192"/>
      <c r="AVV75" s="192"/>
      <c r="AVW75" s="192"/>
      <c r="AVX75" s="192"/>
      <c r="AVY75" s="192"/>
      <c r="AVZ75" s="192"/>
      <c r="AWA75" s="192"/>
      <c r="AWB75" s="192"/>
      <c r="AWC75" s="192"/>
      <c r="AWD75" s="192"/>
      <c r="AWE75" s="192"/>
      <c r="AWF75" s="192"/>
      <c r="AWG75" s="192"/>
      <c r="AWH75" s="192"/>
      <c r="AWI75" s="192"/>
      <c r="AWJ75" s="192"/>
      <c r="AWK75" s="192"/>
      <c r="AWL75" s="192"/>
      <c r="AWM75" s="192"/>
      <c r="AWN75" s="192"/>
      <c r="AWO75" s="192"/>
      <c r="AWP75" s="192"/>
      <c r="AWQ75" s="192"/>
      <c r="AWR75" s="192"/>
      <c r="AWS75" s="192"/>
      <c r="AWT75" s="192"/>
      <c r="AWU75" s="192"/>
      <c r="AWV75" s="192"/>
      <c r="AWW75" s="192"/>
      <c r="AWX75" s="192"/>
      <c r="AWY75" s="192"/>
      <c r="AWZ75" s="192"/>
      <c r="AXA75" s="192"/>
      <c r="AXB75" s="192"/>
      <c r="AXC75" s="192"/>
      <c r="AXD75" s="192"/>
      <c r="AXE75" s="192"/>
      <c r="AXF75" s="192"/>
      <c r="AXG75" s="192"/>
      <c r="AXH75" s="192"/>
      <c r="AXI75" s="192"/>
      <c r="AXJ75" s="192"/>
      <c r="AXK75" s="192"/>
      <c r="AXL75" s="192"/>
      <c r="AXM75" s="192"/>
      <c r="AXN75" s="192"/>
      <c r="AXO75" s="192"/>
      <c r="AXP75" s="192"/>
      <c r="AXQ75" s="192"/>
      <c r="AXR75" s="192"/>
      <c r="AXS75" s="192"/>
      <c r="AXT75" s="192"/>
      <c r="AXU75" s="192"/>
      <c r="AXV75" s="192"/>
      <c r="AXW75" s="192"/>
      <c r="AXX75" s="192"/>
      <c r="AXY75" s="192"/>
      <c r="AXZ75" s="192"/>
      <c r="AYA75" s="192"/>
      <c r="AYB75" s="192"/>
      <c r="AYC75" s="192"/>
      <c r="AYD75" s="192"/>
      <c r="AYE75" s="192"/>
      <c r="AYF75" s="192"/>
      <c r="AYG75" s="192"/>
      <c r="AYH75" s="192"/>
      <c r="AYI75" s="192"/>
      <c r="AYJ75" s="192"/>
      <c r="AYK75" s="192"/>
      <c r="AYL75" s="192"/>
      <c r="AYM75" s="192"/>
      <c r="AYN75" s="192"/>
      <c r="AYO75" s="192"/>
      <c r="AYP75" s="192"/>
      <c r="AYQ75" s="192"/>
      <c r="AYR75" s="192"/>
      <c r="AYS75" s="192"/>
      <c r="AYT75" s="192"/>
      <c r="AYU75" s="192"/>
      <c r="AYV75" s="192"/>
      <c r="AYW75" s="192"/>
      <c r="AYX75" s="192"/>
      <c r="AYY75" s="192"/>
      <c r="AYZ75" s="192"/>
      <c r="AZA75" s="192"/>
      <c r="AZB75" s="192"/>
      <c r="AZC75" s="192"/>
      <c r="AZD75" s="192"/>
      <c r="AZE75" s="192"/>
      <c r="AZF75" s="192"/>
      <c r="AZG75" s="192"/>
      <c r="AZH75" s="192"/>
      <c r="AZI75" s="192"/>
      <c r="AZJ75" s="192"/>
      <c r="AZK75" s="192"/>
      <c r="AZL75" s="192"/>
      <c r="AZM75" s="192"/>
      <c r="AZN75" s="192"/>
      <c r="AZO75" s="192"/>
      <c r="AZP75" s="192"/>
      <c r="AZQ75" s="192"/>
      <c r="AZR75" s="192"/>
      <c r="AZS75" s="192"/>
      <c r="AZT75" s="192"/>
      <c r="AZU75" s="192"/>
      <c r="AZV75" s="192"/>
      <c r="AZW75" s="192"/>
      <c r="AZX75" s="192"/>
      <c r="AZY75" s="192"/>
      <c r="AZZ75" s="192"/>
      <c r="BAA75" s="192"/>
      <c r="BAB75" s="192"/>
      <c r="BAC75" s="192"/>
      <c r="BAD75" s="192"/>
      <c r="BAE75" s="192"/>
      <c r="BAF75" s="192"/>
      <c r="BAG75" s="192"/>
      <c r="BAH75" s="192"/>
      <c r="BAI75" s="192"/>
      <c r="BAJ75" s="192"/>
      <c r="BAK75" s="192"/>
      <c r="BAL75" s="192"/>
      <c r="BAM75" s="192"/>
      <c r="BAN75" s="192"/>
      <c r="BAO75" s="192"/>
      <c r="BAP75" s="192"/>
      <c r="BAQ75" s="192"/>
      <c r="BAR75" s="192"/>
      <c r="BAS75" s="192"/>
      <c r="BAT75" s="192"/>
      <c r="BAU75" s="192"/>
      <c r="BAV75" s="192"/>
      <c r="BAW75" s="192"/>
      <c r="BAX75" s="192"/>
      <c r="BAY75" s="192"/>
      <c r="BAZ75" s="192"/>
      <c r="BBA75" s="192"/>
      <c r="BBB75" s="192"/>
      <c r="BBC75" s="192"/>
      <c r="BBD75" s="192"/>
      <c r="BBE75" s="192"/>
      <c r="BBF75" s="192"/>
      <c r="BBG75" s="192"/>
      <c r="BBH75" s="192"/>
      <c r="BBI75" s="192"/>
      <c r="BBJ75" s="192"/>
      <c r="BBK75" s="192"/>
      <c r="BBL75" s="192"/>
      <c r="BBM75" s="192"/>
      <c r="BBN75" s="192"/>
      <c r="BBO75" s="192"/>
      <c r="BBP75" s="192"/>
      <c r="BBQ75" s="192"/>
      <c r="BBR75" s="192"/>
      <c r="BBS75" s="192"/>
      <c r="BBT75" s="192"/>
      <c r="BBU75" s="192"/>
      <c r="BBV75" s="192"/>
      <c r="BBW75" s="192"/>
      <c r="BBX75" s="192"/>
      <c r="BBY75" s="192"/>
      <c r="BBZ75" s="192"/>
      <c r="BCA75" s="192"/>
      <c r="BCB75" s="192"/>
      <c r="BCC75" s="192"/>
      <c r="BCD75" s="192"/>
      <c r="BCE75" s="192"/>
      <c r="BCF75" s="192"/>
      <c r="BCG75" s="192"/>
      <c r="BCH75" s="192"/>
      <c r="BCI75" s="192"/>
      <c r="BCJ75" s="192"/>
      <c r="BCK75" s="192"/>
      <c r="BCL75" s="192"/>
      <c r="BCM75" s="192"/>
      <c r="BCN75" s="192"/>
      <c r="BCO75" s="192"/>
      <c r="BCP75" s="192"/>
      <c r="BCQ75" s="192"/>
      <c r="BCR75" s="192"/>
      <c r="BCS75" s="192"/>
      <c r="BCT75" s="192"/>
      <c r="BCU75" s="192"/>
      <c r="BCV75" s="192"/>
      <c r="BCW75" s="192"/>
      <c r="BCX75" s="192"/>
      <c r="BCY75" s="192"/>
      <c r="BCZ75" s="192"/>
      <c r="BDA75" s="192"/>
      <c r="BDB75" s="192"/>
      <c r="BDC75" s="192"/>
      <c r="BDD75" s="192"/>
      <c r="BDE75" s="192"/>
      <c r="BDF75" s="192"/>
      <c r="BDG75" s="192"/>
      <c r="BDH75" s="192"/>
      <c r="BDI75" s="192"/>
      <c r="BDJ75" s="192"/>
      <c r="BDK75" s="192"/>
      <c r="BDL75" s="192"/>
      <c r="BDM75" s="192"/>
      <c r="BDN75" s="192"/>
      <c r="BDO75" s="192"/>
      <c r="BDP75" s="192"/>
      <c r="BDQ75" s="192"/>
      <c r="BDR75" s="192"/>
      <c r="BDS75" s="192"/>
      <c r="BDT75" s="192"/>
      <c r="BDU75" s="192"/>
      <c r="BDV75" s="192"/>
      <c r="BDW75" s="192"/>
      <c r="BDX75" s="192"/>
      <c r="BDY75" s="192"/>
      <c r="BDZ75" s="192"/>
      <c r="BEA75" s="192"/>
      <c r="BEB75" s="192"/>
      <c r="BEC75" s="192"/>
      <c r="BED75" s="192"/>
      <c r="BEE75" s="192"/>
      <c r="BEF75" s="192"/>
      <c r="BEG75" s="192"/>
      <c r="BEH75" s="192"/>
      <c r="BEI75" s="192"/>
      <c r="BEJ75" s="192"/>
      <c r="BEK75" s="192"/>
      <c r="BEL75" s="192"/>
      <c r="BEM75" s="192"/>
      <c r="BEN75" s="192"/>
      <c r="BEO75" s="192"/>
      <c r="BEP75" s="192"/>
      <c r="BEQ75" s="192"/>
      <c r="BER75" s="192"/>
      <c r="BES75" s="192"/>
      <c r="BET75" s="192"/>
      <c r="BEU75" s="192"/>
      <c r="BEV75" s="192"/>
      <c r="BEW75" s="192"/>
      <c r="BEX75" s="192"/>
      <c r="BEY75" s="192"/>
      <c r="BEZ75" s="192"/>
      <c r="BFA75" s="192"/>
      <c r="BFB75" s="192"/>
      <c r="BFC75" s="192"/>
      <c r="BFD75" s="192"/>
      <c r="BFE75" s="192"/>
      <c r="BFF75" s="192"/>
      <c r="BFG75" s="192"/>
      <c r="BFH75" s="192"/>
      <c r="BFI75" s="192"/>
      <c r="BFJ75" s="192"/>
      <c r="BFK75" s="192"/>
      <c r="BFL75" s="192"/>
      <c r="BFM75" s="192"/>
      <c r="BFN75" s="192"/>
      <c r="BFO75" s="192"/>
      <c r="BFP75" s="192"/>
      <c r="BFQ75" s="192"/>
      <c r="BFR75" s="192"/>
      <c r="BFS75" s="192"/>
      <c r="BFT75" s="192"/>
      <c r="BFU75" s="192"/>
      <c r="BFV75" s="192"/>
      <c r="BFW75" s="192"/>
      <c r="BFX75" s="192"/>
      <c r="BFY75" s="192"/>
      <c r="BFZ75" s="192"/>
      <c r="BGA75" s="192"/>
      <c r="BGB75" s="192"/>
      <c r="BGC75" s="192"/>
      <c r="BGD75" s="192"/>
      <c r="BGE75" s="192"/>
      <c r="BGF75" s="192"/>
      <c r="BGG75" s="192"/>
      <c r="BGH75" s="192"/>
      <c r="BGI75" s="192"/>
      <c r="BGJ75" s="192"/>
      <c r="BGK75" s="192"/>
      <c r="BGL75" s="192"/>
      <c r="BGM75" s="192"/>
      <c r="BGN75" s="192"/>
      <c r="BGO75" s="192"/>
      <c r="BGP75" s="192"/>
      <c r="BGQ75" s="192"/>
      <c r="BGR75" s="192"/>
      <c r="BGS75" s="192"/>
      <c r="BGT75" s="192"/>
      <c r="BGU75" s="192"/>
      <c r="BGV75" s="192"/>
      <c r="BGW75" s="192"/>
      <c r="BGX75" s="192"/>
      <c r="BGY75" s="192"/>
      <c r="BGZ75" s="192"/>
      <c r="BHA75" s="192"/>
      <c r="BHB75" s="192"/>
      <c r="BHC75" s="192"/>
      <c r="BHD75" s="192"/>
      <c r="BHE75" s="192"/>
      <c r="BHF75" s="192"/>
      <c r="BHG75" s="192"/>
      <c r="BHH75" s="192"/>
      <c r="BHI75" s="192"/>
      <c r="BHJ75" s="192"/>
      <c r="BHK75" s="192"/>
      <c r="BHL75" s="192"/>
      <c r="BHM75" s="192"/>
      <c r="BHN75" s="192"/>
      <c r="BHO75" s="192"/>
      <c r="BHP75" s="192"/>
      <c r="BHQ75" s="192"/>
      <c r="BHR75" s="192"/>
      <c r="BHS75" s="192"/>
      <c r="BHT75" s="192"/>
      <c r="BHU75" s="192"/>
      <c r="BHV75" s="192"/>
      <c r="BHW75" s="192"/>
      <c r="BHX75" s="192"/>
      <c r="BHY75" s="192"/>
      <c r="BHZ75" s="192"/>
      <c r="BIA75" s="192"/>
      <c r="BIB75" s="192"/>
      <c r="BIC75" s="192"/>
      <c r="BID75" s="192"/>
      <c r="BIE75" s="192"/>
      <c r="BIF75" s="192"/>
      <c r="BIG75" s="192"/>
      <c r="BIH75" s="192"/>
      <c r="BII75" s="192"/>
      <c r="BIJ75" s="192"/>
      <c r="BIK75" s="192"/>
      <c r="BIL75" s="192"/>
      <c r="BIM75" s="192"/>
      <c r="BIN75" s="192"/>
      <c r="BIO75" s="192"/>
      <c r="BIP75" s="192"/>
      <c r="BIQ75" s="192"/>
      <c r="BIR75" s="192"/>
      <c r="BIS75" s="192"/>
      <c r="BIT75" s="192"/>
      <c r="BIU75" s="192"/>
      <c r="BIV75" s="192"/>
      <c r="BIW75" s="192"/>
      <c r="BIX75" s="192"/>
      <c r="BIY75" s="192"/>
      <c r="BIZ75" s="192"/>
      <c r="BJA75" s="192"/>
      <c r="BJB75" s="192"/>
      <c r="BJC75" s="192"/>
      <c r="BJD75" s="192"/>
      <c r="BJE75" s="192"/>
      <c r="BJF75" s="192"/>
      <c r="BJG75" s="192"/>
      <c r="BJH75" s="192"/>
      <c r="BJI75" s="192"/>
      <c r="BJJ75" s="192"/>
      <c r="BJK75" s="192"/>
      <c r="BJL75" s="192"/>
      <c r="BJM75" s="192"/>
      <c r="BJN75" s="192"/>
      <c r="BJO75" s="192"/>
      <c r="BJP75" s="192"/>
      <c r="BJQ75" s="192"/>
      <c r="BJR75" s="192"/>
      <c r="BJS75" s="192"/>
      <c r="BJT75" s="192"/>
      <c r="BJU75" s="192"/>
      <c r="BJV75" s="192"/>
      <c r="BJW75" s="192"/>
      <c r="BJX75" s="192"/>
      <c r="BJY75" s="192"/>
      <c r="BJZ75" s="192"/>
      <c r="BKA75" s="192"/>
      <c r="BKB75" s="192"/>
      <c r="BKC75" s="192"/>
      <c r="BKD75" s="192"/>
      <c r="BKE75" s="192"/>
      <c r="BKF75" s="192"/>
      <c r="BKG75" s="192"/>
      <c r="BKH75" s="192"/>
      <c r="BKI75" s="192"/>
      <c r="BKJ75" s="192"/>
      <c r="BKK75" s="192"/>
      <c r="BKL75" s="192"/>
      <c r="BKM75" s="192"/>
      <c r="BKN75" s="192"/>
      <c r="BKO75" s="192"/>
      <c r="BKP75" s="192"/>
      <c r="BKQ75" s="192"/>
      <c r="BKR75" s="192"/>
      <c r="BKS75" s="192"/>
      <c r="BKT75" s="192"/>
      <c r="BKU75" s="192"/>
      <c r="BKV75" s="192"/>
      <c r="BKW75" s="192"/>
      <c r="BKX75" s="192"/>
      <c r="BKY75" s="192"/>
      <c r="BKZ75" s="192"/>
      <c r="BLA75" s="192"/>
      <c r="BLB75" s="192"/>
      <c r="BLC75" s="192"/>
      <c r="BLD75" s="192"/>
      <c r="BLE75" s="192"/>
      <c r="BLF75" s="192"/>
      <c r="BLG75" s="192"/>
      <c r="BLH75" s="192"/>
      <c r="BLI75" s="192"/>
      <c r="BLJ75" s="192"/>
      <c r="BLK75" s="192"/>
      <c r="BLL75" s="192"/>
      <c r="BLM75" s="192"/>
      <c r="BLN75" s="192"/>
      <c r="BLO75" s="192"/>
      <c r="BLP75" s="192"/>
      <c r="BLQ75" s="192"/>
      <c r="BLR75" s="192"/>
      <c r="BLS75" s="192"/>
      <c r="BLT75" s="192"/>
      <c r="BLU75" s="192"/>
      <c r="BLV75" s="192"/>
      <c r="BLW75" s="192"/>
      <c r="BLX75" s="192"/>
      <c r="BLY75" s="192"/>
      <c r="BLZ75" s="192"/>
      <c r="BMA75" s="192"/>
      <c r="BMB75" s="192"/>
      <c r="BMC75" s="192"/>
      <c r="BMD75" s="192"/>
      <c r="BME75" s="192"/>
      <c r="BMF75" s="192"/>
      <c r="BMG75" s="192"/>
      <c r="BMH75" s="192"/>
      <c r="BMI75" s="192"/>
      <c r="BMJ75" s="192"/>
      <c r="BMK75" s="192"/>
      <c r="BML75" s="192"/>
      <c r="BMM75" s="192"/>
      <c r="BMN75" s="192"/>
      <c r="BMO75" s="192"/>
      <c r="BMP75" s="192"/>
      <c r="BMQ75" s="192"/>
      <c r="BMR75" s="192"/>
      <c r="BMS75" s="192"/>
      <c r="BMT75" s="192"/>
      <c r="BMU75" s="192"/>
      <c r="BMV75" s="192"/>
      <c r="BMW75" s="192"/>
      <c r="BMX75" s="192"/>
      <c r="BMY75" s="192"/>
      <c r="BMZ75" s="192"/>
      <c r="BNA75" s="192"/>
      <c r="BNB75" s="192"/>
      <c r="BNC75" s="192"/>
      <c r="BND75" s="192"/>
      <c r="BNE75" s="192"/>
      <c r="BNF75" s="192"/>
      <c r="BNG75" s="192"/>
      <c r="BNH75" s="192"/>
      <c r="BNI75" s="192"/>
      <c r="BNJ75" s="192"/>
      <c r="BNK75" s="192"/>
      <c r="BNL75" s="192"/>
      <c r="BNM75" s="192"/>
      <c r="BNN75" s="192"/>
      <c r="BNO75" s="192"/>
      <c r="BNP75" s="192"/>
      <c r="BNQ75" s="192"/>
      <c r="BNR75" s="192"/>
      <c r="BNS75" s="192"/>
      <c r="BNT75" s="192"/>
      <c r="BNU75" s="192"/>
      <c r="BNV75" s="192"/>
      <c r="BNW75" s="192"/>
      <c r="BNX75" s="192"/>
      <c r="BNY75" s="192"/>
      <c r="BNZ75" s="192"/>
      <c r="BOA75" s="192"/>
      <c r="BOB75" s="192"/>
      <c r="BOC75" s="192"/>
      <c r="BOD75" s="192"/>
      <c r="BOE75" s="192"/>
      <c r="BOF75" s="192"/>
      <c r="BOG75" s="192"/>
      <c r="BOH75" s="192"/>
      <c r="BOI75" s="192"/>
      <c r="BOJ75" s="192"/>
      <c r="BOK75" s="192"/>
      <c r="BOL75" s="192"/>
      <c r="BOM75" s="192"/>
      <c r="BON75" s="192"/>
      <c r="BOO75" s="192"/>
      <c r="BOP75" s="192"/>
      <c r="BOQ75" s="192"/>
      <c r="BOR75" s="192"/>
      <c r="BOS75" s="192"/>
      <c r="BOT75" s="192"/>
      <c r="BOU75" s="192"/>
      <c r="BOV75" s="192"/>
      <c r="BOW75" s="192"/>
      <c r="BOX75" s="192"/>
      <c r="BOY75" s="192"/>
      <c r="BOZ75" s="192"/>
      <c r="BPA75" s="192"/>
      <c r="BPB75" s="192"/>
      <c r="BPC75" s="192"/>
      <c r="BPD75" s="192"/>
      <c r="BPE75" s="192"/>
      <c r="BPF75" s="192"/>
      <c r="BPG75" s="192"/>
      <c r="BPH75" s="192"/>
      <c r="BPI75" s="192"/>
      <c r="BPJ75" s="192"/>
      <c r="BPK75" s="192"/>
      <c r="BPL75" s="192"/>
      <c r="BPM75" s="192"/>
      <c r="BPN75" s="192"/>
      <c r="BPO75" s="192"/>
      <c r="BPP75" s="192"/>
      <c r="BPQ75" s="192"/>
      <c r="BPR75" s="192"/>
      <c r="BPS75" s="192"/>
      <c r="BPT75" s="192"/>
      <c r="BPU75" s="192"/>
      <c r="BPV75" s="192"/>
      <c r="BPW75" s="192"/>
      <c r="BPX75" s="192"/>
      <c r="BPY75" s="192"/>
      <c r="BPZ75" s="192"/>
      <c r="BQA75" s="192"/>
      <c r="BQB75" s="192"/>
      <c r="BQC75" s="192"/>
      <c r="BQD75" s="192"/>
      <c r="BQE75" s="192"/>
      <c r="BQF75" s="192"/>
      <c r="BQG75" s="192"/>
      <c r="BQH75" s="192"/>
      <c r="BQI75" s="192"/>
      <c r="BQJ75" s="192"/>
      <c r="BQK75" s="192"/>
      <c r="BQL75" s="192"/>
      <c r="BQM75" s="192"/>
      <c r="BQN75" s="192"/>
      <c r="BQO75" s="192"/>
      <c r="BQP75" s="192"/>
      <c r="BQQ75" s="192"/>
      <c r="BQR75" s="192"/>
      <c r="BQS75" s="192"/>
      <c r="BQT75" s="192"/>
      <c r="BQU75" s="192"/>
      <c r="BQV75" s="192"/>
      <c r="BQW75" s="192"/>
      <c r="BQX75" s="192"/>
      <c r="BQY75" s="192"/>
      <c r="BQZ75" s="192"/>
      <c r="BRA75" s="192"/>
      <c r="BRB75" s="192"/>
      <c r="BRC75" s="192"/>
      <c r="BRD75" s="192"/>
      <c r="BRE75" s="192"/>
      <c r="BRF75" s="192"/>
      <c r="BRG75" s="192"/>
      <c r="BRH75" s="192"/>
      <c r="BRI75" s="192"/>
      <c r="BRJ75" s="192"/>
      <c r="BRK75" s="192"/>
      <c r="BRL75" s="192"/>
      <c r="BRM75" s="192"/>
      <c r="BRN75" s="192"/>
      <c r="BRO75" s="192"/>
      <c r="BRP75" s="192"/>
      <c r="BRQ75" s="192"/>
      <c r="BRR75" s="192"/>
      <c r="BRS75" s="192"/>
      <c r="BRT75" s="192"/>
      <c r="BRU75" s="192"/>
      <c r="BRV75" s="192"/>
      <c r="BRW75" s="192"/>
      <c r="BRX75" s="192"/>
      <c r="BRY75" s="192"/>
      <c r="BRZ75" s="192"/>
      <c r="BSA75" s="192"/>
      <c r="BSB75" s="192"/>
      <c r="BSC75" s="192"/>
      <c r="BSD75" s="192"/>
      <c r="BSE75" s="192"/>
      <c r="BSF75" s="192"/>
      <c r="BSG75" s="192"/>
      <c r="BSH75" s="192"/>
      <c r="BSI75" s="192"/>
      <c r="BSJ75" s="192"/>
      <c r="BSK75" s="192"/>
      <c r="BSL75" s="192"/>
      <c r="BSM75" s="192"/>
      <c r="BSN75" s="192"/>
      <c r="BSO75" s="192"/>
      <c r="BSP75" s="192"/>
      <c r="BSQ75" s="192"/>
      <c r="BSR75" s="192"/>
      <c r="BSS75" s="192"/>
      <c r="BST75" s="192"/>
      <c r="BSU75" s="192"/>
      <c r="BSV75" s="192"/>
      <c r="BSW75" s="192"/>
      <c r="BSX75" s="192"/>
      <c r="BSY75" s="192"/>
      <c r="BSZ75" s="192"/>
      <c r="BTA75" s="192"/>
      <c r="BTB75" s="192"/>
      <c r="BTC75" s="192"/>
      <c r="BTD75" s="192"/>
      <c r="BTE75" s="192"/>
      <c r="BTF75" s="192"/>
      <c r="BTG75" s="192"/>
      <c r="BTH75" s="192"/>
      <c r="BTI75" s="192"/>
      <c r="BTJ75" s="192"/>
      <c r="BTK75" s="192"/>
      <c r="BTL75" s="192"/>
      <c r="BTM75" s="192"/>
      <c r="BTN75" s="192"/>
      <c r="BTO75" s="192"/>
      <c r="BTP75" s="192"/>
      <c r="BTQ75" s="192"/>
      <c r="BTR75" s="192"/>
      <c r="BTS75" s="192"/>
      <c r="BTT75" s="192"/>
      <c r="BTU75" s="192"/>
      <c r="BTV75" s="192"/>
      <c r="BTW75" s="192"/>
      <c r="BTX75" s="192"/>
      <c r="BTY75" s="192"/>
      <c r="BTZ75" s="192"/>
      <c r="BUA75" s="192"/>
      <c r="BUB75" s="192"/>
      <c r="BUC75" s="192"/>
      <c r="BUD75" s="192"/>
      <c r="BUE75" s="192"/>
      <c r="BUF75" s="192"/>
      <c r="BUG75" s="192"/>
      <c r="BUH75" s="192"/>
      <c r="BUI75" s="192"/>
      <c r="BUJ75" s="192"/>
      <c r="BUK75" s="192"/>
      <c r="BUL75" s="192"/>
      <c r="BUM75" s="192"/>
      <c r="BUN75" s="192"/>
      <c r="BUO75" s="192"/>
      <c r="BUP75" s="192"/>
      <c r="BUQ75" s="192"/>
      <c r="BUR75" s="192"/>
      <c r="BUS75" s="192"/>
      <c r="BUT75" s="192"/>
      <c r="BUU75" s="192"/>
      <c r="BUV75" s="192"/>
      <c r="BUW75" s="192"/>
      <c r="BUX75" s="192"/>
      <c r="BUY75" s="192"/>
      <c r="BUZ75" s="192"/>
      <c r="BVA75" s="192"/>
      <c r="BVB75" s="192"/>
      <c r="BVC75" s="192"/>
      <c r="BVD75" s="192"/>
      <c r="BVE75" s="192"/>
      <c r="BVF75" s="192"/>
      <c r="BVG75" s="192"/>
      <c r="BVH75" s="192"/>
      <c r="BVI75" s="192"/>
      <c r="BVJ75" s="192"/>
      <c r="BVK75" s="192"/>
      <c r="BVL75" s="192"/>
      <c r="BVM75" s="192"/>
      <c r="BVN75" s="192"/>
      <c r="BVO75" s="192"/>
      <c r="BVP75" s="192"/>
      <c r="BVQ75" s="192"/>
      <c r="BVR75" s="192"/>
      <c r="BVS75" s="192"/>
      <c r="BVT75" s="192"/>
      <c r="BVU75" s="192"/>
      <c r="BVV75" s="192"/>
      <c r="BVW75" s="192"/>
      <c r="BVX75" s="192"/>
      <c r="BVY75" s="192"/>
      <c r="BVZ75" s="192"/>
      <c r="BWA75" s="192"/>
      <c r="BWB75" s="192"/>
      <c r="BWC75" s="192"/>
      <c r="BWD75" s="192"/>
      <c r="BWE75" s="192"/>
      <c r="BWF75" s="192"/>
      <c r="BWG75" s="192"/>
      <c r="BWH75" s="192"/>
      <c r="BWI75" s="192"/>
      <c r="BWJ75" s="192"/>
      <c r="BWK75" s="192"/>
      <c r="BWL75" s="192"/>
      <c r="BWM75" s="192"/>
      <c r="BWN75" s="192"/>
      <c r="BWO75" s="192"/>
      <c r="BWP75" s="192"/>
      <c r="BWQ75" s="192"/>
      <c r="BWR75" s="192"/>
      <c r="BWS75" s="192"/>
      <c r="BWT75" s="192"/>
      <c r="BWU75" s="192"/>
      <c r="BWV75" s="192"/>
      <c r="BWW75" s="192"/>
      <c r="BWX75" s="192"/>
      <c r="BWY75" s="192"/>
      <c r="BWZ75" s="192"/>
      <c r="BXA75" s="192"/>
      <c r="BXB75" s="192"/>
      <c r="BXC75" s="192"/>
      <c r="BXD75" s="192"/>
      <c r="BXE75" s="192"/>
      <c r="BXF75" s="192"/>
      <c r="BXG75" s="192"/>
      <c r="BXH75" s="192"/>
      <c r="BXI75" s="192"/>
      <c r="BXJ75" s="192"/>
      <c r="BXK75" s="192"/>
      <c r="BXL75" s="192"/>
      <c r="BXM75" s="192"/>
      <c r="BXN75" s="192"/>
      <c r="BXO75" s="192"/>
      <c r="BXP75" s="192"/>
      <c r="BXQ75" s="192"/>
      <c r="BXR75" s="192"/>
      <c r="BXS75" s="192"/>
      <c r="BXT75" s="192"/>
      <c r="BXU75" s="192"/>
      <c r="BXV75" s="192"/>
      <c r="BXW75" s="192"/>
      <c r="BXX75" s="192"/>
      <c r="BXY75" s="192"/>
      <c r="BXZ75" s="192"/>
      <c r="BYA75" s="192"/>
      <c r="BYB75" s="192"/>
      <c r="BYC75" s="192"/>
      <c r="BYD75" s="192"/>
      <c r="BYE75" s="192"/>
      <c r="BYF75" s="192"/>
      <c r="BYG75" s="192"/>
      <c r="BYH75" s="192"/>
      <c r="BYI75" s="192"/>
      <c r="BYJ75" s="192"/>
      <c r="BYK75" s="192"/>
      <c r="BYL75" s="192"/>
      <c r="BYM75" s="192"/>
      <c r="BYN75" s="192"/>
      <c r="BYO75" s="192"/>
      <c r="BYP75" s="192"/>
      <c r="BYQ75" s="192"/>
      <c r="BYR75" s="192"/>
      <c r="BYS75" s="192"/>
      <c r="BYT75" s="192"/>
      <c r="BYU75" s="192"/>
      <c r="BYV75" s="192"/>
      <c r="BYW75" s="192"/>
      <c r="BYX75" s="192"/>
      <c r="BYY75" s="192"/>
      <c r="BYZ75" s="192"/>
      <c r="BZA75" s="192"/>
      <c r="BZB75" s="192"/>
      <c r="BZC75" s="192"/>
      <c r="BZD75" s="192"/>
      <c r="BZE75" s="192"/>
      <c r="BZF75" s="192"/>
      <c r="BZG75" s="192"/>
      <c r="BZH75" s="192"/>
      <c r="BZI75" s="192"/>
      <c r="BZJ75" s="192"/>
      <c r="BZK75" s="192"/>
      <c r="BZL75" s="192"/>
      <c r="BZM75" s="192"/>
      <c r="BZN75" s="192"/>
      <c r="BZO75" s="192"/>
      <c r="BZP75" s="192"/>
      <c r="BZQ75" s="192"/>
      <c r="BZR75" s="192"/>
      <c r="BZS75" s="192"/>
      <c r="BZT75" s="192"/>
      <c r="BZU75" s="192"/>
      <c r="BZV75" s="192"/>
      <c r="BZW75" s="192"/>
      <c r="BZX75" s="192"/>
      <c r="BZY75" s="192"/>
      <c r="BZZ75" s="192"/>
      <c r="CAA75" s="192"/>
      <c r="CAB75" s="192"/>
      <c r="CAC75" s="192"/>
      <c r="CAD75" s="192"/>
      <c r="CAE75" s="192"/>
      <c r="CAF75" s="192"/>
      <c r="CAG75" s="192"/>
      <c r="CAH75" s="192"/>
      <c r="CAI75" s="192"/>
      <c r="CAJ75" s="192"/>
      <c r="CAK75" s="192"/>
      <c r="CAL75" s="192"/>
      <c r="CAM75" s="192"/>
      <c r="CAN75" s="192"/>
      <c r="CAO75" s="192"/>
      <c r="CAP75" s="192"/>
      <c r="CAQ75" s="192"/>
      <c r="CAR75" s="192"/>
      <c r="CAS75" s="192"/>
      <c r="CAT75" s="192"/>
      <c r="CAU75" s="192"/>
      <c r="CAV75" s="192"/>
      <c r="CAW75" s="192"/>
      <c r="CAX75" s="192"/>
      <c r="CAY75" s="192"/>
      <c r="CAZ75" s="192"/>
      <c r="CBA75" s="192"/>
      <c r="CBB75" s="192"/>
      <c r="CBC75" s="192"/>
      <c r="CBD75" s="192"/>
      <c r="CBE75" s="192"/>
      <c r="CBF75" s="192"/>
      <c r="CBG75" s="192"/>
      <c r="CBH75" s="192"/>
      <c r="CBI75" s="192"/>
      <c r="CBJ75" s="192"/>
      <c r="CBK75" s="192"/>
      <c r="CBL75" s="192"/>
      <c r="CBM75" s="192"/>
      <c r="CBN75" s="192"/>
      <c r="CBO75" s="192"/>
      <c r="CBP75" s="192"/>
      <c r="CBQ75" s="192"/>
      <c r="CBR75" s="192"/>
      <c r="CBS75" s="192"/>
      <c r="CBT75" s="192"/>
      <c r="CBU75" s="192"/>
      <c r="CBV75" s="192"/>
      <c r="CBW75" s="192"/>
      <c r="CBX75" s="192"/>
      <c r="CBY75" s="192"/>
      <c r="CBZ75" s="192"/>
      <c r="CCA75" s="192"/>
      <c r="CCB75" s="192"/>
      <c r="CCC75" s="192"/>
      <c r="CCD75" s="192"/>
      <c r="CCE75" s="192"/>
      <c r="CCF75" s="192"/>
      <c r="CCG75" s="192"/>
      <c r="CCH75" s="192"/>
      <c r="CCI75" s="192"/>
      <c r="CCJ75" s="192"/>
      <c r="CCK75" s="192"/>
      <c r="CCL75" s="192"/>
      <c r="CCM75" s="192"/>
      <c r="CCN75" s="192"/>
      <c r="CCO75" s="192"/>
      <c r="CCP75" s="192"/>
      <c r="CCQ75" s="192"/>
      <c r="CCR75" s="192"/>
      <c r="CCS75" s="192"/>
      <c r="CCT75" s="192"/>
      <c r="CCU75" s="192"/>
      <c r="CCV75" s="192"/>
      <c r="CCW75" s="192"/>
      <c r="CCX75" s="192"/>
      <c r="CCY75" s="192"/>
      <c r="CCZ75" s="192"/>
      <c r="CDA75" s="192"/>
      <c r="CDB75" s="192"/>
      <c r="CDC75" s="192"/>
      <c r="CDD75" s="192"/>
      <c r="CDE75" s="192"/>
      <c r="CDF75" s="192"/>
      <c r="CDG75" s="192"/>
      <c r="CDH75" s="192"/>
      <c r="CDI75" s="192"/>
      <c r="CDJ75" s="192"/>
      <c r="CDK75" s="192"/>
      <c r="CDL75" s="192"/>
      <c r="CDM75" s="192"/>
      <c r="CDN75" s="192"/>
      <c r="CDO75" s="192"/>
      <c r="CDP75" s="192"/>
      <c r="CDQ75" s="192"/>
      <c r="CDR75" s="192"/>
      <c r="CDS75" s="192"/>
      <c r="CDT75" s="192"/>
      <c r="CDU75" s="192"/>
      <c r="CDV75" s="192"/>
      <c r="CDW75" s="192"/>
      <c r="CDX75" s="192"/>
      <c r="CDY75" s="192"/>
      <c r="CDZ75" s="192"/>
      <c r="CEA75" s="192"/>
      <c r="CEB75" s="192"/>
      <c r="CEC75" s="192"/>
      <c r="CED75" s="192"/>
      <c r="CEE75" s="192"/>
      <c r="CEF75" s="192"/>
      <c r="CEG75" s="192"/>
      <c r="CEH75" s="192"/>
      <c r="CEI75" s="192"/>
      <c r="CEJ75" s="192"/>
      <c r="CEK75" s="192"/>
      <c r="CEL75" s="192"/>
      <c r="CEM75" s="192"/>
      <c r="CEN75" s="192"/>
      <c r="CEO75" s="192"/>
      <c r="CEP75" s="192"/>
    </row>
    <row r="76" spans="1:2174" ht="13.5" thickBot="1">
      <c r="A76" s="248" t="s">
        <v>11</v>
      </c>
      <c r="B76" s="858">
        <v>13740</v>
      </c>
      <c r="C76" s="858">
        <v>14520</v>
      </c>
      <c r="D76" s="858">
        <v>14640</v>
      </c>
      <c r="E76" s="858">
        <v>14040</v>
      </c>
      <c r="F76" s="858">
        <v>13940</v>
      </c>
      <c r="G76" s="858">
        <v>14750</v>
      </c>
      <c r="H76" s="858">
        <v>6990</v>
      </c>
      <c r="I76" s="858">
        <v>7110</v>
      </c>
      <c r="J76" s="249">
        <v>6130</v>
      </c>
      <c r="K76" s="249">
        <v>6210</v>
      </c>
      <c r="L76" s="851" t="s">
        <v>20</v>
      </c>
      <c r="M76" s="851" t="s">
        <v>20</v>
      </c>
      <c r="N76" s="869" t="s">
        <v>20</v>
      </c>
      <c r="O76" s="864">
        <v>9890</v>
      </c>
      <c r="P76" s="851" t="s">
        <v>20</v>
      </c>
      <c r="Q76" s="249">
        <v>9790</v>
      </c>
      <c r="R76" s="851" t="s">
        <v>20</v>
      </c>
      <c r="S76" s="249">
        <v>9640</v>
      </c>
      <c r="T76" s="851" t="s">
        <v>20</v>
      </c>
      <c r="U76" s="870" t="s">
        <v>20</v>
      </c>
      <c r="V76" s="820">
        <v>9750</v>
      </c>
      <c r="Y76" s="202"/>
      <c r="Z76" s="202"/>
      <c r="AA76" s="192"/>
      <c r="AB76" s="192"/>
      <c r="AC76" s="192"/>
      <c r="AD76" s="192"/>
      <c r="AE76" s="192"/>
      <c r="AF76" s="192"/>
      <c r="AG76" s="192"/>
      <c r="AH76" s="192"/>
      <c r="AI76" s="192"/>
      <c r="AJ76" s="192"/>
      <c r="AK76" s="192"/>
      <c r="AL76" s="192"/>
      <c r="AM76" s="192"/>
      <c r="AN76" s="192"/>
      <c r="AO76" s="192"/>
      <c r="AP76" s="192"/>
      <c r="AQ76" s="192"/>
      <c r="AR76" s="192"/>
      <c r="AS76" s="192"/>
      <c r="AT76" s="192"/>
      <c r="AU76" s="192"/>
      <c r="AV76" s="192"/>
      <c r="AW76" s="192"/>
      <c r="AX76" s="192"/>
      <c r="AY76" s="192"/>
      <c r="AZ76" s="192"/>
      <c r="BA76" s="192"/>
      <c r="BB76" s="192"/>
      <c r="BC76" s="192"/>
      <c r="BD76" s="192"/>
      <c r="BE76" s="192"/>
      <c r="BF76" s="192"/>
      <c r="BG76" s="192"/>
      <c r="BH76" s="192"/>
      <c r="BI76" s="192"/>
      <c r="BJ76" s="192"/>
      <c r="BK76" s="192"/>
      <c r="BL76" s="192"/>
      <c r="BM76" s="192"/>
      <c r="BN76" s="192"/>
      <c r="BO76" s="192"/>
      <c r="BP76" s="192"/>
      <c r="BQ76" s="192"/>
      <c r="BR76" s="192"/>
      <c r="BS76" s="192"/>
      <c r="BT76" s="192"/>
      <c r="BU76" s="192"/>
      <c r="BV76" s="192"/>
      <c r="BW76" s="192"/>
      <c r="BX76" s="192"/>
      <c r="BY76" s="192"/>
      <c r="BZ76" s="192"/>
      <c r="CA76" s="192"/>
      <c r="CB76" s="192"/>
      <c r="CC76" s="192"/>
      <c r="CD76" s="192"/>
      <c r="CE76" s="192"/>
      <c r="CF76" s="192"/>
      <c r="CG76" s="192"/>
      <c r="CH76" s="192"/>
      <c r="CI76" s="192"/>
      <c r="CJ76" s="192"/>
      <c r="CK76" s="192"/>
      <c r="CL76" s="192"/>
      <c r="CM76" s="192"/>
      <c r="CN76" s="192"/>
      <c r="CO76" s="192"/>
      <c r="CP76" s="192"/>
      <c r="CQ76" s="192"/>
      <c r="CR76" s="192"/>
      <c r="CS76" s="192"/>
      <c r="CT76" s="192"/>
      <c r="CU76" s="192"/>
      <c r="CV76" s="192"/>
      <c r="CW76" s="192"/>
      <c r="CX76" s="192"/>
      <c r="CY76" s="192"/>
      <c r="CZ76" s="192"/>
      <c r="DA76" s="192"/>
      <c r="DB76" s="192"/>
      <c r="DC76" s="192"/>
      <c r="DD76" s="192"/>
      <c r="DE76" s="192"/>
      <c r="DF76" s="192"/>
      <c r="DG76" s="192"/>
      <c r="DH76" s="192"/>
      <c r="DI76" s="192"/>
      <c r="DJ76" s="192"/>
      <c r="DK76" s="192"/>
      <c r="DL76" s="192"/>
      <c r="DM76" s="192"/>
      <c r="DN76" s="192"/>
      <c r="DO76" s="192"/>
      <c r="DP76" s="192"/>
      <c r="DQ76" s="192"/>
      <c r="DR76" s="192"/>
      <c r="DS76" s="192"/>
      <c r="DT76" s="192"/>
      <c r="DU76" s="192"/>
      <c r="DV76" s="192"/>
      <c r="DW76" s="192"/>
      <c r="DX76" s="192"/>
      <c r="DY76" s="192"/>
      <c r="DZ76" s="192"/>
      <c r="EA76" s="192"/>
      <c r="EB76" s="192"/>
      <c r="EC76" s="192"/>
      <c r="ED76" s="192"/>
      <c r="EE76" s="192"/>
      <c r="EF76" s="192"/>
      <c r="EG76" s="192"/>
      <c r="EH76" s="192"/>
      <c r="EI76" s="192"/>
      <c r="EJ76" s="192"/>
      <c r="EK76" s="192"/>
      <c r="EL76" s="192"/>
      <c r="EM76" s="192"/>
      <c r="EN76" s="192"/>
      <c r="EO76" s="192"/>
      <c r="EP76" s="192"/>
      <c r="EQ76" s="192"/>
      <c r="ER76" s="192"/>
      <c r="ES76" s="192"/>
      <c r="ET76" s="192"/>
      <c r="EU76" s="192"/>
      <c r="EV76" s="192"/>
      <c r="EW76" s="192"/>
      <c r="EX76" s="192"/>
      <c r="EY76" s="192"/>
      <c r="EZ76" s="192"/>
      <c r="FA76" s="192"/>
      <c r="FB76" s="192"/>
      <c r="FC76" s="192"/>
      <c r="FD76" s="192"/>
      <c r="FE76" s="192"/>
      <c r="FF76" s="192"/>
      <c r="FG76" s="192"/>
      <c r="FH76" s="192"/>
      <c r="FI76" s="192"/>
      <c r="FJ76" s="192"/>
      <c r="FK76" s="192"/>
      <c r="FL76" s="192"/>
      <c r="FM76" s="192"/>
      <c r="FN76" s="192"/>
      <c r="FO76" s="192"/>
      <c r="FP76" s="192"/>
      <c r="FQ76" s="192"/>
      <c r="FR76" s="192"/>
      <c r="FS76" s="192"/>
      <c r="FT76" s="192"/>
      <c r="FU76" s="192"/>
      <c r="FV76" s="192"/>
      <c r="FW76" s="192"/>
      <c r="FX76" s="192"/>
      <c r="FY76" s="192"/>
      <c r="FZ76" s="192"/>
      <c r="GA76" s="192"/>
      <c r="GB76" s="192"/>
      <c r="GC76" s="192"/>
      <c r="GD76" s="192"/>
      <c r="GE76" s="192"/>
      <c r="GF76" s="192"/>
      <c r="GG76" s="192"/>
      <c r="GH76" s="192"/>
      <c r="GI76" s="192"/>
      <c r="GJ76" s="192"/>
      <c r="GK76" s="192"/>
      <c r="GL76" s="192"/>
      <c r="GM76" s="192"/>
      <c r="GN76" s="192"/>
      <c r="GO76" s="192"/>
      <c r="GP76" s="192"/>
      <c r="GQ76" s="192"/>
      <c r="GR76" s="192"/>
      <c r="GS76" s="192"/>
      <c r="GT76" s="192"/>
      <c r="GU76" s="192"/>
      <c r="GV76" s="192"/>
      <c r="GW76" s="192"/>
      <c r="GX76" s="192"/>
      <c r="GY76" s="192"/>
      <c r="GZ76" s="192"/>
      <c r="HA76" s="192"/>
      <c r="HB76" s="192"/>
      <c r="HC76" s="192"/>
      <c r="HD76" s="192"/>
      <c r="HE76" s="192"/>
      <c r="HF76" s="192"/>
      <c r="HG76" s="192"/>
      <c r="HH76" s="192"/>
      <c r="HI76" s="192"/>
      <c r="HJ76" s="192"/>
      <c r="HK76" s="192"/>
      <c r="HL76" s="192"/>
      <c r="HM76" s="192"/>
      <c r="HN76" s="192"/>
      <c r="HO76" s="192"/>
      <c r="HP76" s="192"/>
      <c r="HQ76" s="192"/>
      <c r="HR76" s="192"/>
      <c r="HS76" s="192"/>
      <c r="HT76" s="192"/>
      <c r="HU76" s="192"/>
      <c r="HV76" s="192"/>
      <c r="HW76" s="192"/>
      <c r="HX76" s="192"/>
      <c r="HY76" s="192"/>
      <c r="HZ76" s="192"/>
      <c r="IA76" s="192"/>
      <c r="IB76" s="192"/>
      <c r="IC76" s="192"/>
      <c r="ID76" s="192"/>
      <c r="IE76" s="192"/>
      <c r="IF76" s="192"/>
      <c r="IG76" s="192"/>
      <c r="IH76" s="192"/>
      <c r="II76" s="192"/>
      <c r="IJ76" s="192"/>
      <c r="IK76" s="192"/>
      <c r="IL76" s="192"/>
      <c r="IM76" s="192"/>
      <c r="IN76" s="192"/>
      <c r="IO76" s="192"/>
      <c r="IP76" s="192"/>
      <c r="IQ76" s="192"/>
      <c r="IR76" s="192"/>
      <c r="IS76" s="192"/>
      <c r="IT76" s="192"/>
      <c r="IU76" s="192"/>
      <c r="IV76" s="192"/>
      <c r="IW76" s="192"/>
      <c r="IX76" s="192"/>
      <c r="IY76" s="192"/>
      <c r="IZ76" s="192"/>
      <c r="JA76" s="192"/>
      <c r="JB76" s="192"/>
      <c r="JC76" s="192"/>
      <c r="JD76" s="192"/>
      <c r="JE76" s="192"/>
      <c r="JF76" s="192"/>
      <c r="JG76" s="192"/>
      <c r="JH76" s="192"/>
      <c r="JI76" s="192"/>
      <c r="JJ76" s="192"/>
      <c r="JK76" s="192"/>
      <c r="JL76" s="192"/>
      <c r="JM76" s="192"/>
      <c r="JN76" s="192"/>
      <c r="JO76" s="192"/>
      <c r="JP76" s="192"/>
      <c r="JQ76" s="192"/>
      <c r="JR76" s="192"/>
      <c r="JS76" s="192"/>
      <c r="JT76" s="192"/>
      <c r="JU76" s="192"/>
      <c r="JV76" s="192"/>
      <c r="JW76" s="192"/>
      <c r="JX76" s="192"/>
      <c r="JY76" s="192"/>
      <c r="JZ76" s="192"/>
      <c r="KA76" s="192"/>
      <c r="KB76" s="192"/>
      <c r="KC76" s="192"/>
      <c r="KD76" s="192"/>
      <c r="KE76" s="192"/>
      <c r="KF76" s="192"/>
      <c r="KG76" s="192"/>
      <c r="KH76" s="192"/>
      <c r="KI76" s="192"/>
      <c r="KJ76" s="192"/>
      <c r="KK76" s="192"/>
      <c r="KL76" s="192"/>
      <c r="KM76" s="192"/>
      <c r="KN76" s="192"/>
      <c r="KO76" s="192"/>
      <c r="KP76" s="192"/>
      <c r="KQ76" s="192"/>
      <c r="KR76" s="192"/>
      <c r="KS76" s="192"/>
      <c r="KT76" s="192"/>
      <c r="KU76" s="192"/>
      <c r="KV76" s="192"/>
      <c r="KW76" s="192"/>
      <c r="KX76" s="192"/>
      <c r="KY76" s="192"/>
      <c r="KZ76" s="192"/>
      <c r="LA76" s="192"/>
      <c r="LB76" s="192"/>
      <c r="LC76" s="192"/>
      <c r="LD76" s="192"/>
      <c r="LE76" s="192"/>
      <c r="LF76" s="192"/>
      <c r="LG76" s="192"/>
      <c r="LH76" s="192"/>
      <c r="LI76" s="192"/>
      <c r="LJ76" s="192"/>
      <c r="LK76" s="192"/>
      <c r="LL76" s="192"/>
      <c r="LM76" s="192"/>
      <c r="LN76" s="192"/>
      <c r="LO76" s="192"/>
      <c r="LP76" s="192"/>
      <c r="LQ76" s="192"/>
      <c r="LR76" s="192"/>
      <c r="LS76" s="192"/>
      <c r="LT76" s="192"/>
      <c r="LU76" s="192"/>
      <c r="LV76" s="192"/>
      <c r="LW76" s="192"/>
      <c r="LX76" s="192"/>
      <c r="LY76" s="192"/>
      <c r="LZ76" s="192"/>
      <c r="MA76" s="192"/>
      <c r="MB76" s="192"/>
      <c r="MC76" s="192"/>
      <c r="MD76" s="192"/>
      <c r="ME76" s="192"/>
      <c r="MF76" s="192"/>
      <c r="MG76" s="192"/>
      <c r="MH76" s="192"/>
      <c r="MI76" s="192"/>
      <c r="MJ76" s="192"/>
      <c r="MK76" s="192"/>
      <c r="ML76" s="192"/>
      <c r="MM76" s="192"/>
      <c r="MN76" s="192"/>
      <c r="MO76" s="192"/>
      <c r="MP76" s="192"/>
      <c r="MQ76" s="192"/>
      <c r="MR76" s="192"/>
      <c r="MS76" s="192"/>
      <c r="MT76" s="192"/>
      <c r="MU76" s="192"/>
      <c r="MV76" s="192"/>
      <c r="MW76" s="192"/>
      <c r="MX76" s="192"/>
      <c r="MY76" s="192"/>
      <c r="MZ76" s="192"/>
      <c r="NA76" s="192"/>
      <c r="NB76" s="192"/>
      <c r="NC76" s="192"/>
      <c r="ND76" s="192"/>
      <c r="NE76" s="192"/>
      <c r="NF76" s="192"/>
      <c r="NG76" s="192"/>
      <c r="NH76" s="192"/>
      <c r="NI76" s="192"/>
      <c r="NJ76" s="192"/>
      <c r="NK76" s="192"/>
      <c r="NL76" s="192"/>
      <c r="NM76" s="192"/>
      <c r="NN76" s="192"/>
      <c r="NO76" s="192"/>
      <c r="NP76" s="192"/>
      <c r="NQ76" s="192"/>
      <c r="NR76" s="192"/>
      <c r="NS76" s="192"/>
      <c r="NT76" s="192"/>
      <c r="NU76" s="192"/>
      <c r="NV76" s="192"/>
      <c r="NW76" s="192"/>
      <c r="NX76" s="192"/>
      <c r="NY76" s="192"/>
      <c r="NZ76" s="192"/>
      <c r="OA76" s="192"/>
      <c r="OB76" s="192"/>
      <c r="OC76" s="192"/>
      <c r="OD76" s="192"/>
      <c r="OE76" s="192"/>
      <c r="OF76" s="192"/>
      <c r="OG76" s="192"/>
      <c r="OH76" s="192"/>
      <c r="OI76" s="192"/>
      <c r="OJ76" s="192"/>
      <c r="OK76" s="192"/>
      <c r="OL76" s="192"/>
      <c r="OM76" s="192"/>
      <c r="ON76" s="192"/>
      <c r="OO76" s="192"/>
      <c r="OP76" s="192"/>
      <c r="OQ76" s="192"/>
      <c r="OR76" s="192"/>
      <c r="OS76" s="192"/>
      <c r="OT76" s="192"/>
      <c r="OU76" s="192"/>
      <c r="OV76" s="192"/>
      <c r="OW76" s="192"/>
      <c r="OX76" s="192"/>
      <c r="OY76" s="192"/>
      <c r="OZ76" s="192"/>
      <c r="PA76" s="192"/>
      <c r="PB76" s="192"/>
      <c r="PC76" s="192"/>
      <c r="PD76" s="192"/>
      <c r="PE76" s="192"/>
      <c r="PF76" s="192"/>
      <c r="PG76" s="192"/>
      <c r="PH76" s="192"/>
      <c r="PI76" s="192"/>
      <c r="PJ76" s="192"/>
      <c r="PK76" s="192"/>
      <c r="PL76" s="192"/>
      <c r="PM76" s="192"/>
      <c r="PN76" s="192"/>
      <c r="PO76" s="192"/>
      <c r="PP76" s="192"/>
      <c r="PQ76" s="192"/>
      <c r="PR76" s="192"/>
      <c r="PS76" s="192"/>
      <c r="PT76" s="192"/>
      <c r="PU76" s="192"/>
      <c r="PV76" s="192"/>
      <c r="PW76" s="192"/>
      <c r="PX76" s="192"/>
      <c r="PY76" s="192"/>
      <c r="PZ76" s="192"/>
      <c r="QA76" s="192"/>
      <c r="QB76" s="192"/>
      <c r="QC76" s="192"/>
      <c r="QD76" s="192"/>
      <c r="QE76" s="192"/>
      <c r="QF76" s="192"/>
      <c r="QG76" s="192"/>
      <c r="QH76" s="192"/>
      <c r="QI76" s="192"/>
      <c r="QJ76" s="192"/>
      <c r="QK76" s="192"/>
      <c r="QL76" s="192"/>
      <c r="QM76" s="192"/>
      <c r="QN76" s="192"/>
      <c r="QO76" s="192"/>
      <c r="QP76" s="192"/>
      <c r="QQ76" s="192"/>
      <c r="QR76" s="192"/>
      <c r="QS76" s="192"/>
      <c r="QT76" s="192"/>
      <c r="QU76" s="192"/>
      <c r="QV76" s="192"/>
      <c r="QW76" s="192"/>
      <c r="QX76" s="192"/>
      <c r="QY76" s="192"/>
      <c r="QZ76" s="192"/>
      <c r="RA76" s="192"/>
      <c r="RB76" s="192"/>
      <c r="RC76" s="192"/>
      <c r="RD76" s="192"/>
      <c r="RE76" s="192"/>
      <c r="RF76" s="192"/>
      <c r="RG76" s="192"/>
      <c r="RH76" s="192"/>
      <c r="RI76" s="192"/>
      <c r="RJ76" s="192"/>
      <c r="RK76" s="192"/>
      <c r="RL76" s="192"/>
      <c r="RM76" s="192"/>
      <c r="RN76" s="192"/>
      <c r="RO76" s="192"/>
      <c r="RP76" s="192"/>
      <c r="RQ76" s="192"/>
      <c r="RR76" s="192"/>
      <c r="RS76" s="192"/>
      <c r="RT76" s="192"/>
      <c r="RU76" s="192"/>
      <c r="RV76" s="192"/>
      <c r="RW76" s="192"/>
      <c r="RX76" s="192"/>
      <c r="RY76" s="192"/>
      <c r="RZ76" s="192"/>
      <c r="SA76" s="192"/>
      <c r="SB76" s="192"/>
      <c r="SC76" s="192"/>
      <c r="SD76" s="192"/>
      <c r="SE76" s="192"/>
      <c r="SF76" s="192"/>
      <c r="SG76" s="192"/>
      <c r="SH76" s="192"/>
      <c r="SI76" s="192"/>
      <c r="SJ76" s="192"/>
      <c r="SK76" s="192"/>
      <c r="SL76" s="192"/>
      <c r="SM76" s="192"/>
      <c r="SN76" s="192"/>
      <c r="SO76" s="192"/>
      <c r="SP76" s="192"/>
      <c r="SQ76" s="192"/>
      <c r="SR76" s="192"/>
      <c r="SS76" s="192"/>
      <c r="ST76" s="192"/>
      <c r="SU76" s="192"/>
      <c r="SV76" s="192"/>
      <c r="SW76" s="192"/>
      <c r="SX76" s="192"/>
      <c r="SY76" s="192"/>
      <c r="SZ76" s="192"/>
      <c r="TA76" s="192"/>
      <c r="TB76" s="192"/>
      <c r="TC76" s="192"/>
      <c r="TD76" s="192"/>
      <c r="TE76" s="192"/>
      <c r="TF76" s="192"/>
      <c r="TG76" s="192"/>
      <c r="TH76" s="192"/>
      <c r="TI76" s="192"/>
      <c r="TJ76" s="192"/>
      <c r="TK76" s="192"/>
      <c r="TL76" s="192"/>
      <c r="TM76" s="192"/>
      <c r="TN76" s="192"/>
      <c r="TO76" s="192"/>
      <c r="TP76" s="192"/>
      <c r="TQ76" s="192"/>
      <c r="TR76" s="192"/>
      <c r="TS76" s="192"/>
      <c r="TT76" s="192"/>
      <c r="TU76" s="192"/>
      <c r="TV76" s="192"/>
      <c r="TW76" s="192"/>
      <c r="TX76" s="192"/>
      <c r="TY76" s="192"/>
      <c r="TZ76" s="192"/>
      <c r="UA76" s="192"/>
      <c r="UB76" s="192"/>
      <c r="UC76" s="192"/>
      <c r="UD76" s="192"/>
      <c r="UE76" s="192"/>
      <c r="UF76" s="192"/>
      <c r="UG76" s="192"/>
      <c r="UH76" s="192"/>
      <c r="UI76" s="192"/>
      <c r="UJ76" s="192"/>
      <c r="UK76" s="192"/>
      <c r="UL76" s="192"/>
      <c r="UM76" s="192"/>
      <c r="UN76" s="192"/>
      <c r="UO76" s="192"/>
      <c r="UP76" s="192"/>
      <c r="UQ76" s="192"/>
      <c r="UR76" s="192"/>
      <c r="US76" s="192"/>
      <c r="UT76" s="192"/>
      <c r="UU76" s="192"/>
      <c r="UV76" s="192"/>
      <c r="UW76" s="192"/>
      <c r="UX76" s="192"/>
      <c r="UY76" s="192"/>
      <c r="UZ76" s="192"/>
      <c r="VA76" s="192"/>
      <c r="VB76" s="192"/>
      <c r="VC76" s="192"/>
      <c r="VD76" s="192"/>
      <c r="VE76" s="192"/>
      <c r="VF76" s="192"/>
      <c r="VG76" s="192"/>
      <c r="VH76" s="192"/>
      <c r="VI76" s="192"/>
      <c r="VJ76" s="192"/>
      <c r="VK76" s="192"/>
      <c r="VL76" s="192"/>
      <c r="VM76" s="192"/>
      <c r="VN76" s="192"/>
      <c r="VO76" s="192"/>
      <c r="VP76" s="192"/>
      <c r="VQ76" s="192"/>
      <c r="VR76" s="192"/>
      <c r="VS76" s="192"/>
      <c r="VT76" s="192"/>
      <c r="VU76" s="192"/>
      <c r="VV76" s="192"/>
      <c r="VW76" s="192"/>
      <c r="VX76" s="192"/>
      <c r="VY76" s="192"/>
      <c r="VZ76" s="192"/>
      <c r="WA76" s="192"/>
      <c r="WB76" s="192"/>
      <c r="WC76" s="192"/>
      <c r="WD76" s="192"/>
      <c r="WE76" s="192"/>
      <c r="WF76" s="192"/>
      <c r="WG76" s="192"/>
      <c r="WH76" s="192"/>
      <c r="WI76" s="192"/>
      <c r="WJ76" s="192"/>
      <c r="WK76" s="192"/>
      <c r="WL76" s="192"/>
      <c r="WM76" s="192"/>
      <c r="WN76" s="192"/>
      <c r="WO76" s="192"/>
      <c r="WP76" s="192"/>
      <c r="WQ76" s="192"/>
      <c r="WR76" s="192"/>
      <c r="WS76" s="192"/>
      <c r="WT76" s="192"/>
      <c r="WU76" s="192"/>
      <c r="WV76" s="192"/>
      <c r="WW76" s="192"/>
      <c r="WX76" s="192"/>
      <c r="WY76" s="192"/>
      <c r="WZ76" s="192"/>
      <c r="XA76" s="192"/>
      <c r="XB76" s="192"/>
      <c r="XC76" s="192"/>
      <c r="XD76" s="192"/>
      <c r="XE76" s="192"/>
      <c r="XF76" s="192"/>
      <c r="XG76" s="192"/>
      <c r="XH76" s="192"/>
      <c r="XI76" s="192"/>
      <c r="XJ76" s="192"/>
      <c r="XK76" s="192"/>
      <c r="XL76" s="192"/>
      <c r="XM76" s="192"/>
      <c r="XN76" s="192"/>
      <c r="XO76" s="192"/>
      <c r="XP76" s="192"/>
      <c r="XQ76" s="192"/>
      <c r="XR76" s="192"/>
      <c r="XS76" s="192"/>
      <c r="XT76" s="192"/>
      <c r="XU76" s="192"/>
      <c r="XV76" s="192"/>
      <c r="XW76" s="192"/>
      <c r="XX76" s="192"/>
      <c r="XY76" s="192"/>
      <c r="XZ76" s="192"/>
      <c r="YA76" s="192"/>
      <c r="YB76" s="192"/>
      <c r="YC76" s="192"/>
      <c r="YD76" s="192"/>
      <c r="YE76" s="192"/>
      <c r="YF76" s="192"/>
      <c r="YG76" s="192"/>
      <c r="YH76" s="192"/>
      <c r="YI76" s="192"/>
      <c r="YJ76" s="192"/>
      <c r="YK76" s="192"/>
      <c r="YL76" s="192"/>
      <c r="YM76" s="192"/>
      <c r="YN76" s="192"/>
      <c r="YO76" s="192"/>
      <c r="YP76" s="192"/>
      <c r="YQ76" s="192"/>
      <c r="YR76" s="192"/>
      <c r="YS76" s="192"/>
      <c r="YT76" s="192"/>
      <c r="YU76" s="192"/>
      <c r="YV76" s="192"/>
      <c r="YW76" s="192"/>
      <c r="YX76" s="192"/>
      <c r="YY76" s="192"/>
      <c r="YZ76" s="192"/>
      <c r="ZA76" s="192"/>
      <c r="ZB76" s="192"/>
      <c r="ZC76" s="192"/>
      <c r="ZD76" s="192"/>
      <c r="ZE76" s="192"/>
      <c r="ZF76" s="192"/>
      <c r="ZG76" s="192"/>
      <c r="ZH76" s="192"/>
      <c r="ZI76" s="192"/>
      <c r="ZJ76" s="192"/>
      <c r="ZK76" s="192"/>
      <c r="ZL76" s="192"/>
      <c r="ZM76" s="192"/>
      <c r="ZN76" s="192"/>
      <c r="ZO76" s="192"/>
      <c r="ZP76" s="192"/>
      <c r="ZQ76" s="192"/>
      <c r="ZR76" s="192"/>
      <c r="ZS76" s="192"/>
      <c r="ZT76" s="192"/>
      <c r="ZU76" s="192"/>
      <c r="ZV76" s="192"/>
      <c r="ZW76" s="192"/>
      <c r="ZX76" s="192"/>
      <c r="ZY76" s="192"/>
      <c r="ZZ76" s="192"/>
      <c r="AAA76" s="192"/>
      <c r="AAB76" s="192"/>
      <c r="AAC76" s="192"/>
      <c r="AAD76" s="192"/>
      <c r="AAE76" s="192"/>
      <c r="AAF76" s="192"/>
      <c r="AAG76" s="192"/>
      <c r="AAH76" s="192"/>
      <c r="AAI76" s="192"/>
      <c r="AAJ76" s="192"/>
      <c r="AAK76" s="192"/>
      <c r="AAL76" s="192"/>
      <c r="AAM76" s="192"/>
      <c r="AAN76" s="192"/>
      <c r="AAO76" s="192"/>
      <c r="AAP76" s="192"/>
      <c r="AAQ76" s="192"/>
      <c r="AAR76" s="192"/>
      <c r="AAS76" s="192"/>
      <c r="AAT76" s="192"/>
      <c r="AAU76" s="192"/>
      <c r="AAV76" s="192"/>
      <c r="AAW76" s="192"/>
      <c r="AAX76" s="192"/>
      <c r="AAY76" s="192"/>
      <c r="AAZ76" s="192"/>
      <c r="ABA76" s="192"/>
      <c r="ABB76" s="192"/>
      <c r="ABC76" s="192"/>
      <c r="ABD76" s="192"/>
      <c r="ABE76" s="192"/>
      <c r="ABF76" s="192"/>
      <c r="ABG76" s="192"/>
      <c r="ABH76" s="192"/>
      <c r="ABI76" s="192"/>
      <c r="ABJ76" s="192"/>
      <c r="ABK76" s="192"/>
      <c r="ABL76" s="192"/>
      <c r="ABM76" s="192"/>
      <c r="ABN76" s="192"/>
      <c r="ABO76" s="192"/>
      <c r="ABP76" s="192"/>
      <c r="ABQ76" s="192"/>
      <c r="ABR76" s="192"/>
      <c r="ABS76" s="192"/>
      <c r="ABT76" s="192"/>
      <c r="ABU76" s="192"/>
      <c r="ABV76" s="192"/>
      <c r="ABW76" s="192"/>
      <c r="ABX76" s="192"/>
      <c r="ABY76" s="192"/>
      <c r="ABZ76" s="192"/>
      <c r="ACA76" s="192"/>
      <c r="ACB76" s="192"/>
      <c r="ACC76" s="192"/>
      <c r="ACD76" s="192"/>
      <c r="ACE76" s="192"/>
      <c r="ACF76" s="192"/>
      <c r="ACG76" s="192"/>
      <c r="ACH76" s="192"/>
      <c r="ACI76" s="192"/>
      <c r="ACJ76" s="192"/>
      <c r="ACK76" s="192"/>
      <c r="ACL76" s="192"/>
      <c r="ACM76" s="192"/>
      <c r="ACN76" s="192"/>
      <c r="ACO76" s="192"/>
      <c r="ACP76" s="192"/>
      <c r="ACQ76" s="192"/>
      <c r="ACR76" s="192"/>
      <c r="ACS76" s="192"/>
      <c r="ACT76" s="192"/>
      <c r="ACU76" s="192"/>
      <c r="ACV76" s="192"/>
      <c r="ACW76" s="192"/>
      <c r="ACX76" s="192"/>
      <c r="ACY76" s="192"/>
      <c r="ACZ76" s="192"/>
      <c r="ADA76" s="192"/>
      <c r="ADB76" s="192"/>
      <c r="ADC76" s="192"/>
      <c r="ADD76" s="192"/>
      <c r="ADE76" s="192"/>
      <c r="ADF76" s="192"/>
      <c r="ADG76" s="192"/>
      <c r="ADH76" s="192"/>
      <c r="ADI76" s="192"/>
      <c r="ADJ76" s="192"/>
      <c r="ADK76" s="192"/>
      <c r="ADL76" s="192"/>
      <c r="ADM76" s="192"/>
      <c r="ADN76" s="192"/>
      <c r="ADO76" s="192"/>
      <c r="ADP76" s="192"/>
      <c r="ADQ76" s="192"/>
      <c r="ADR76" s="192"/>
      <c r="ADS76" s="192"/>
      <c r="ADT76" s="192"/>
      <c r="ADU76" s="192"/>
      <c r="ADV76" s="192"/>
      <c r="ADW76" s="192"/>
      <c r="ADX76" s="192"/>
      <c r="ADY76" s="192"/>
      <c r="ADZ76" s="192"/>
      <c r="AEA76" s="192"/>
      <c r="AEB76" s="192"/>
      <c r="AEC76" s="192"/>
      <c r="AED76" s="192"/>
      <c r="AEE76" s="192"/>
      <c r="AEF76" s="192"/>
      <c r="AEG76" s="192"/>
      <c r="AEH76" s="192"/>
      <c r="AEI76" s="192"/>
      <c r="AEJ76" s="192"/>
      <c r="AEK76" s="192"/>
      <c r="AEL76" s="192"/>
      <c r="AEM76" s="192"/>
      <c r="AEN76" s="192"/>
      <c r="AEO76" s="192"/>
      <c r="AEP76" s="192"/>
      <c r="AEQ76" s="192"/>
      <c r="AER76" s="192"/>
      <c r="AES76" s="192"/>
      <c r="AET76" s="192"/>
      <c r="AEU76" s="192"/>
      <c r="AEV76" s="192"/>
      <c r="AEW76" s="192"/>
      <c r="AEX76" s="192"/>
      <c r="AEY76" s="192"/>
      <c r="AEZ76" s="192"/>
      <c r="AFA76" s="192"/>
      <c r="AFB76" s="192"/>
      <c r="AFC76" s="192"/>
      <c r="AFD76" s="192"/>
      <c r="AFE76" s="192"/>
      <c r="AFF76" s="192"/>
      <c r="AFG76" s="192"/>
      <c r="AFH76" s="192"/>
      <c r="AFI76" s="192"/>
      <c r="AFJ76" s="192"/>
      <c r="AFK76" s="192"/>
      <c r="AFL76" s="192"/>
      <c r="AFM76" s="192"/>
      <c r="AFN76" s="192"/>
      <c r="AFO76" s="192"/>
      <c r="AFP76" s="192"/>
      <c r="AFQ76" s="192"/>
      <c r="AFR76" s="192"/>
      <c r="AFS76" s="192"/>
      <c r="AFT76" s="192"/>
      <c r="AFU76" s="192"/>
      <c r="AFV76" s="192"/>
      <c r="AFW76" s="192"/>
      <c r="AFX76" s="192"/>
      <c r="AFY76" s="192"/>
      <c r="AFZ76" s="192"/>
      <c r="AGA76" s="192"/>
      <c r="AGB76" s="192"/>
      <c r="AGC76" s="192"/>
      <c r="AGD76" s="192"/>
      <c r="AGE76" s="192"/>
      <c r="AGF76" s="192"/>
      <c r="AGG76" s="192"/>
      <c r="AGH76" s="192"/>
      <c r="AGI76" s="192"/>
      <c r="AGJ76" s="192"/>
      <c r="AGK76" s="192"/>
      <c r="AGL76" s="192"/>
      <c r="AGM76" s="192"/>
      <c r="AGN76" s="192"/>
      <c r="AGO76" s="192"/>
      <c r="AGP76" s="192"/>
      <c r="AGQ76" s="192"/>
      <c r="AGR76" s="192"/>
      <c r="AGS76" s="192"/>
      <c r="AGT76" s="192"/>
      <c r="AGU76" s="192"/>
      <c r="AGV76" s="192"/>
      <c r="AGW76" s="192"/>
      <c r="AGX76" s="192"/>
      <c r="AGY76" s="192"/>
      <c r="AGZ76" s="192"/>
      <c r="AHA76" s="192"/>
      <c r="AHB76" s="192"/>
      <c r="AHC76" s="192"/>
      <c r="AHD76" s="192"/>
      <c r="AHE76" s="192"/>
      <c r="AHF76" s="192"/>
      <c r="AHG76" s="192"/>
      <c r="AHH76" s="192"/>
      <c r="AHI76" s="192"/>
      <c r="AHJ76" s="192"/>
      <c r="AHK76" s="192"/>
      <c r="AHL76" s="192"/>
      <c r="AHM76" s="192"/>
      <c r="AHN76" s="192"/>
      <c r="AHO76" s="192"/>
      <c r="AHP76" s="192"/>
      <c r="AHQ76" s="192"/>
      <c r="AHR76" s="192"/>
      <c r="AHS76" s="192"/>
      <c r="AHT76" s="192"/>
      <c r="AHU76" s="192"/>
      <c r="AHV76" s="192"/>
      <c r="AHW76" s="192"/>
      <c r="AHX76" s="192"/>
      <c r="AHY76" s="192"/>
      <c r="AHZ76" s="192"/>
      <c r="AIA76" s="192"/>
      <c r="AIB76" s="192"/>
      <c r="AIC76" s="192"/>
      <c r="AID76" s="192"/>
      <c r="AIE76" s="192"/>
      <c r="AIF76" s="192"/>
      <c r="AIG76" s="192"/>
      <c r="AIH76" s="192"/>
      <c r="AII76" s="192"/>
      <c r="AIJ76" s="192"/>
      <c r="AIK76" s="192"/>
      <c r="AIL76" s="192"/>
      <c r="AIM76" s="192"/>
      <c r="AIN76" s="192"/>
      <c r="AIO76" s="192"/>
      <c r="AIP76" s="192"/>
      <c r="AIQ76" s="192"/>
      <c r="AIR76" s="192"/>
      <c r="AIS76" s="192"/>
      <c r="AIT76" s="192"/>
      <c r="AIU76" s="192"/>
      <c r="AIV76" s="192"/>
      <c r="AIW76" s="192"/>
      <c r="AIX76" s="192"/>
      <c r="AIY76" s="192"/>
      <c r="AIZ76" s="192"/>
      <c r="AJA76" s="192"/>
      <c r="AJB76" s="192"/>
      <c r="AJC76" s="192"/>
      <c r="AJD76" s="192"/>
      <c r="AJE76" s="192"/>
      <c r="AJF76" s="192"/>
      <c r="AJG76" s="192"/>
      <c r="AJH76" s="192"/>
      <c r="AJI76" s="192"/>
      <c r="AJJ76" s="192"/>
      <c r="AJK76" s="192"/>
      <c r="AJL76" s="192"/>
      <c r="AJM76" s="192"/>
      <c r="AJN76" s="192"/>
      <c r="AJO76" s="192"/>
      <c r="AJP76" s="192"/>
      <c r="AJQ76" s="192"/>
      <c r="AJR76" s="192"/>
      <c r="AJS76" s="192"/>
      <c r="AJT76" s="192"/>
      <c r="AJU76" s="192"/>
      <c r="AJV76" s="192"/>
      <c r="AJW76" s="192"/>
      <c r="AJX76" s="192"/>
      <c r="AJY76" s="192"/>
      <c r="AJZ76" s="192"/>
      <c r="AKA76" s="192"/>
      <c r="AKB76" s="192"/>
      <c r="AKC76" s="192"/>
      <c r="AKD76" s="192"/>
      <c r="AKE76" s="192"/>
      <c r="AKF76" s="192"/>
      <c r="AKG76" s="192"/>
      <c r="AKH76" s="192"/>
      <c r="AKI76" s="192"/>
      <c r="AKJ76" s="192"/>
      <c r="AKK76" s="192"/>
      <c r="AKL76" s="192"/>
      <c r="AKM76" s="192"/>
      <c r="AKN76" s="192"/>
      <c r="AKO76" s="192"/>
      <c r="AKP76" s="192"/>
      <c r="AKQ76" s="192"/>
      <c r="AKR76" s="192"/>
      <c r="AKS76" s="192"/>
      <c r="AKT76" s="192"/>
      <c r="AKU76" s="192"/>
      <c r="AKV76" s="192"/>
      <c r="AKW76" s="192"/>
      <c r="AKX76" s="192"/>
      <c r="AKY76" s="192"/>
      <c r="AKZ76" s="192"/>
      <c r="ALA76" s="192"/>
      <c r="ALB76" s="192"/>
      <c r="ALC76" s="192"/>
      <c r="ALD76" s="192"/>
      <c r="ALE76" s="192"/>
      <c r="ALF76" s="192"/>
      <c r="ALG76" s="192"/>
      <c r="ALH76" s="192"/>
      <c r="ALI76" s="192"/>
      <c r="ALJ76" s="192"/>
      <c r="ALK76" s="192"/>
      <c r="ALL76" s="192"/>
      <c r="ALM76" s="192"/>
      <c r="ALN76" s="192"/>
      <c r="ALO76" s="192"/>
      <c r="ALP76" s="192"/>
      <c r="ALQ76" s="192"/>
      <c r="ALR76" s="192"/>
      <c r="ALS76" s="192"/>
      <c r="ALT76" s="192"/>
      <c r="ALU76" s="192"/>
      <c r="ALV76" s="192"/>
      <c r="ALW76" s="192"/>
      <c r="ALX76" s="192"/>
      <c r="ALY76" s="192"/>
      <c r="ALZ76" s="192"/>
      <c r="AMA76" s="192"/>
      <c r="AMB76" s="192"/>
      <c r="AMC76" s="192"/>
      <c r="AMD76" s="192"/>
      <c r="AME76" s="192"/>
      <c r="AMF76" s="192"/>
      <c r="AMG76" s="192"/>
      <c r="AMH76" s="192"/>
      <c r="AMI76" s="192"/>
      <c r="AMJ76" s="192"/>
      <c r="AMK76" s="192"/>
      <c r="AML76" s="192"/>
      <c r="AMM76" s="192"/>
      <c r="AMN76" s="192"/>
      <c r="AMO76" s="192"/>
      <c r="AMP76" s="192"/>
      <c r="AMQ76" s="192"/>
      <c r="AMR76" s="192"/>
      <c r="AMS76" s="192"/>
      <c r="AMT76" s="192"/>
      <c r="AMU76" s="192"/>
      <c r="AMV76" s="192"/>
      <c r="AMW76" s="192"/>
      <c r="AMX76" s="192"/>
      <c r="AMY76" s="192"/>
      <c r="AMZ76" s="192"/>
      <c r="ANA76" s="192"/>
      <c r="ANB76" s="192"/>
      <c r="ANC76" s="192"/>
      <c r="AND76" s="192"/>
      <c r="ANE76" s="192"/>
      <c r="ANF76" s="192"/>
      <c r="ANG76" s="192"/>
      <c r="ANH76" s="192"/>
      <c r="ANI76" s="192"/>
      <c r="ANJ76" s="192"/>
      <c r="ANK76" s="192"/>
      <c r="ANL76" s="192"/>
      <c r="ANM76" s="192"/>
      <c r="ANN76" s="192"/>
      <c r="ANO76" s="192"/>
      <c r="ANP76" s="192"/>
      <c r="ANQ76" s="192"/>
      <c r="ANR76" s="192"/>
      <c r="ANS76" s="192"/>
      <c r="ANT76" s="192"/>
      <c r="ANU76" s="192"/>
      <c r="ANV76" s="192"/>
      <c r="ANW76" s="192"/>
      <c r="ANX76" s="192"/>
      <c r="ANY76" s="192"/>
      <c r="ANZ76" s="192"/>
      <c r="AOA76" s="192"/>
      <c r="AOB76" s="192"/>
      <c r="AOC76" s="192"/>
      <c r="AOD76" s="192"/>
      <c r="AOE76" s="192"/>
      <c r="AOF76" s="192"/>
      <c r="AOG76" s="192"/>
      <c r="AOH76" s="192"/>
      <c r="AOI76" s="192"/>
      <c r="AOJ76" s="192"/>
      <c r="AOK76" s="192"/>
      <c r="AOL76" s="192"/>
      <c r="AOM76" s="192"/>
      <c r="AON76" s="192"/>
      <c r="AOO76" s="192"/>
      <c r="AOP76" s="192"/>
      <c r="AOQ76" s="192"/>
      <c r="AOR76" s="192"/>
      <c r="AOS76" s="192"/>
      <c r="AOT76" s="192"/>
      <c r="AOU76" s="192"/>
      <c r="AOV76" s="192"/>
      <c r="AOW76" s="192"/>
      <c r="AOX76" s="192"/>
      <c r="AOY76" s="192"/>
      <c r="AOZ76" s="192"/>
      <c r="APA76" s="192"/>
      <c r="APB76" s="192"/>
      <c r="APC76" s="192"/>
      <c r="APD76" s="192"/>
      <c r="APE76" s="192"/>
      <c r="APF76" s="192"/>
      <c r="APG76" s="192"/>
      <c r="APH76" s="192"/>
      <c r="API76" s="192"/>
      <c r="APJ76" s="192"/>
      <c r="APK76" s="192"/>
      <c r="APL76" s="192"/>
      <c r="APM76" s="192"/>
      <c r="APN76" s="192"/>
      <c r="APO76" s="192"/>
      <c r="APP76" s="192"/>
      <c r="APQ76" s="192"/>
      <c r="APR76" s="192"/>
      <c r="APS76" s="192"/>
      <c r="APT76" s="192"/>
      <c r="APU76" s="192"/>
      <c r="APV76" s="192"/>
      <c r="APW76" s="192"/>
      <c r="APX76" s="192"/>
      <c r="APY76" s="192"/>
      <c r="APZ76" s="192"/>
      <c r="AQA76" s="192"/>
      <c r="AQB76" s="192"/>
      <c r="AQC76" s="192"/>
      <c r="AQD76" s="192"/>
      <c r="AQE76" s="192"/>
      <c r="AQF76" s="192"/>
      <c r="AQG76" s="192"/>
      <c r="AQH76" s="192"/>
      <c r="AQI76" s="192"/>
      <c r="AQJ76" s="192"/>
      <c r="AQK76" s="192"/>
      <c r="AQL76" s="192"/>
      <c r="AQM76" s="192"/>
      <c r="AQN76" s="192"/>
      <c r="AQO76" s="192"/>
      <c r="AQP76" s="192"/>
      <c r="AQQ76" s="192"/>
      <c r="AQR76" s="192"/>
      <c r="AQS76" s="192"/>
      <c r="AQT76" s="192"/>
      <c r="AQU76" s="192"/>
      <c r="AQV76" s="192"/>
      <c r="AQW76" s="192"/>
      <c r="AQX76" s="192"/>
      <c r="AQY76" s="192"/>
      <c r="AQZ76" s="192"/>
      <c r="ARA76" s="192"/>
      <c r="ARB76" s="192"/>
      <c r="ARC76" s="192"/>
      <c r="ARD76" s="192"/>
      <c r="ARE76" s="192"/>
      <c r="ARF76" s="192"/>
      <c r="ARG76" s="192"/>
      <c r="ARH76" s="192"/>
      <c r="ARI76" s="192"/>
      <c r="ARJ76" s="192"/>
      <c r="ARK76" s="192"/>
      <c r="ARL76" s="192"/>
      <c r="ARM76" s="192"/>
      <c r="ARN76" s="192"/>
      <c r="ARO76" s="192"/>
      <c r="ARP76" s="192"/>
      <c r="ARQ76" s="192"/>
      <c r="ARR76" s="192"/>
      <c r="ARS76" s="192"/>
      <c r="ART76" s="192"/>
      <c r="ARU76" s="192"/>
      <c r="ARV76" s="192"/>
      <c r="ARW76" s="192"/>
      <c r="ARX76" s="192"/>
      <c r="ARY76" s="192"/>
      <c r="ARZ76" s="192"/>
      <c r="ASA76" s="192"/>
      <c r="ASB76" s="192"/>
      <c r="ASC76" s="192"/>
      <c r="ASD76" s="192"/>
      <c r="ASE76" s="192"/>
      <c r="ASF76" s="192"/>
      <c r="ASG76" s="192"/>
      <c r="ASH76" s="192"/>
      <c r="ASI76" s="192"/>
      <c r="ASJ76" s="192"/>
      <c r="ASK76" s="192"/>
      <c r="ASL76" s="192"/>
      <c r="ASM76" s="192"/>
      <c r="ASN76" s="192"/>
      <c r="ASO76" s="192"/>
      <c r="ASP76" s="192"/>
      <c r="ASQ76" s="192"/>
      <c r="ASR76" s="192"/>
      <c r="ASS76" s="192"/>
      <c r="AST76" s="192"/>
      <c r="ASU76" s="192"/>
      <c r="ASV76" s="192"/>
      <c r="ASW76" s="192"/>
      <c r="ASX76" s="192"/>
      <c r="ASY76" s="192"/>
      <c r="ASZ76" s="192"/>
      <c r="ATA76" s="192"/>
      <c r="ATB76" s="192"/>
      <c r="ATC76" s="192"/>
      <c r="ATD76" s="192"/>
      <c r="ATE76" s="192"/>
      <c r="ATF76" s="192"/>
      <c r="ATG76" s="192"/>
      <c r="ATH76" s="192"/>
      <c r="ATI76" s="192"/>
      <c r="ATJ76" s="192"/>
      <c r="ATK76" s="192"/>
      <c r="ATL76" s="192"/>
      <c r="ATM76" s="192"/>
      <c r="ATN76" s="192"/>
      <c r="ATO76" s="192"/>
      <c r="ATP76" s="192"/>
      <c r="ATQ76" s="192"/>
      <c r="ATR76" s="192"/>
      <c r="ATS76" s="192"/>
      <c r="ATT76" s="192"/>
      <c r="ATU76" s="192"/>
      <c r="ATV76" s="192"/>
      <c r="ATW76" s="192"/>
      <c r="ATX76" s="192"/>
      <c r="ATY76" s="192"/>
      <c r="ATZ76" s="192"/>
      <c r="AUA76" s="192"/>
      <c r="AUB76" s="192"/>
      <c r="AUC76" s="192"/>
      <c r="AUD76" s="192"/>
      <c r="AUE76" s="192"/>
      <c r="AUF76" s="192"/>
      <c r="AUG76" s="192"/>
      <c r="AUH76" s="192"/>
      <c r="AUI76" s="192"/>
      <c r="AUJ76" s="192"/>
      <c r="AUK76" s="192"/>
      <c r="AUL76" s="192"/>
      <c r="AUM76" s="192"/>
      <c r="AUN76" s="192"/>
      <c r="AUO76" s="192"/>
      <c r="AUP76" s="192"/>
      <c r="AUQ76" s="192"/>
      <c r="AUR76" s="192"/>
      <c r="AUS76" s="192"/>
      <c r="AUT76" s="192"/>
      <c r="AUU76" s="192"/>
      <c r="AUV76" s="192"/>
      <c r="AUW76" s="192"/>
      <c r="AUX76" s="192"/>
      <c r="AUY76" s="192"/>
      <c r="AUZ76" s="192"/>
      <c r="AVA76" s="192"/>
      <c r="AVB76" s="192"/>
      <c r="AVC76" s="192"/>
      <c r="AVD76" s="192"/>
      <c r="AVE76" s="192"/>
      <c r="AVF76" s="192"/>
      <c r="AVG76" s="192"/>
      <c r="AVH76" s="192"/>
      <c r="AVI76" s="192"/>
      <c r="AVJ76" s="192"/>
      <c r="AVK76" s="192"/>
      <c r="AVL76" s="192"/>
      <c r="AVM76" s="192"/>
      <c r="AVN76" s="192"/>
      <c r="AVO76" s="192"/>
      <c r="AVP76" s="192"/>
      <c r="AVQ76" s="192"/>
      <c r="AVR76" s="192"/>
      <c r="AVS76" s="192"/>
      <c r="AVT76" s="192"/>
      <c r="AVU76" s="192"/>
      <c r="AVV76" s="192"/>
      <c r="AVW76" s="192"/>
      <c r="AVX76" s="192"/>
      <c r="AVY76" s="192"/>
      <c r="AVZ76" s="192"/>
      <c r="AWA76" s="192"/>
      <c r="AWB76" s="192"/>
      <c r="AWC76" s="192"/>
      <c r="AWD76" s="192"/>
      <c r="AWE76" s="192"/>
      <c r="AWF76" s="192"/>
      <c r="AWG76" s="192"/>
      <c r="AWH76" s="192"/>
      <c r="AWI76" s="192"/>
      <c r="AWJ76" s="192"/>
      <c r="AWK76" s="192"/>
      <c r="AWL76" s="192"/>
      <c r="AWM76" s="192"/>
      <c r="AWN76" s="192"/>
      <c r="AWO76" s="192"/>
      <c r="AWP76" s="192"/>
      <c r="AWQ76" s="192"/>
      <c r="AWR76" s="192"/>
      <c r="AWS76" s="192"/>
      <c r="AWT76" s="192"/>
      <c r="AWU76" s="192"/>
      <c r="AWV76" s="192"/>
      <c r="AWW76" s="192"/>
      <c r="AWX76" s="192"/>
      <c r="AWY76" s="192"/>
      <c r="AWZ76" s="192"/>
      <c r="AXA76" s="192"/>
      <c r="AXB76" s="192"/>
      <c r="AXC76" s="192"/>
      <c r="AXD76" s="192"/>
      <c r="AXE76" s="192"/>
      <c r="AXF76" s="192"/>
      <c r="AXG76" s="192"/>
      <c r="AXH76" s="192"/>
      <c r="AXI76" s="192"/>
      <c r="AXJ76" s="192"/>
      <c r="AXK76" s="192"/>
      <c r="AXL76" s="192"/>
      <c r="AXM76" s="192"/>
      <c r="AXN76" s="192"/>
      <c r="AXO76" s="192"/>
      <c r="AXP76" s="192"/>
      <c r="AXQ76" s="192"/>
      <c r="AXR76" s="192"/>
      <c r="AXS76" s="192"/>
      <c r="AXT76" s="192"/>
      <c r="AXU76" s="192"/>
      <c r="AXV76" s="192"/>
      <c r="AXW76" s="192"/>
      <c r="AXX76" s="192"/>
      <c r="AXY76" s="192"/>
      <c r="AXZ76" s="192"/>
      <c r="AYA76" s="192"/>
      <c r="AYB76" s="192"/>
      <c r="AYC76" s="192"/>
      <c r="AYD76" s="192"/>
      <c r="AYE76" s="192"/>
      <c r="AYF76" s="192"/>
      <c r="AYG76" s="192"/>
      <c r="AYH76" s="192"/>
      <c r="AYI76" s="192"/>
      <c r="AYJ76" s="192"/>
      <c r="AYK76" s="192"/>
      <c r="AYL76" s="192"/>
      <c r="AYM76" s="192"/>
      <c r="AYN76" s="192"/>
      <c r="AYO76" s="192"/>
      <c r="AYP76" s="192"/>
      <c r="AYQ76" s="192"/>
      <c r="AYR76" s="192"/>
      <c r="AYS76" s="192"/>
      <c r="AYT76" s="192"/>
      <c r="AYU76" s="192"/>
      <c r="AYV76" s="192"/>
      <c r="AYW76" s="192"/>
      <c r="AYX76" s="192"/>
      <c r="AYY76" s="192"/>
      <c r="AYZ76" s="192"/>
      <c r="AZA76" s="192"/>
      <c r="AZB76" s="192"/>
      <c r="AZC76" s="192"/>
      <c r="AZD76" s="192"/>
      <c r="AZE76" s="192"/>
      <c r="AZF76" s="192"/>
      <c r="AZG76" s="192"/>
      <c r="AZH76" s="192"/>
      <c r="AZI76" s="192"/>
      <c r="AZJ76" s="192"/>
      <c r="AZK76" s="192"/>
      <c r="AZL76" s="192"/>
      <c r="AZM76" s="192"/>
      <c r="AZN76" s="192"/>
      <c r="AZO76" s="192"/>
      <c r="AZP76" s="192"/>
      <c r="AZQ76" s="192"/>
      <c r="AZR76" s="192"/>
      <c r="AZS76" s="192"/>
      <c r="AZT76" s="192"/>
      <c r="AZU76" s="192"/>
      <c r="AZV76" s="192"/>
      <c r="AZW76" s="192"/>
      <c r="AZX76" s="192"/>
      <c r="AZY76" s="192"/>
      <c r="AZZ76" s="192"/>
      <c r="BAA76" s="192"/>
      <c r="BAB76" s="192"/>
      <c r="BAC76" s="192"/>
      <c r="BAD76" s="192"/>
      <c r="BAE76" s="192"/>
      <c r="BAF76" s="192"/>
      <c r="BAG76" s="192"/>
      <c r="BAH76" s="192"/>
      <c r="BAI76" s="192"/>
      <c r="BAJ76" s="192"/>
      <c r="BAK76" s="192"/>
      <c r="BAL76" s="192"/>
      <c r="BAM76" s="192"/>
      <c r="BAN76" s="192"/>
      <c r="BAO76" s="192"/>
      <c r="BAP76" s="192"/>
      <c r="BAQ76" s="192"/>
      <c r="BAR76" s="192"/>
      <c r="BAS76" s="192"/>
      <c r="BAT76" s="192"/>
      <c r="BAU76" s="192"/>
      <c r="BAV76" s="192"/>
      <c r="BAW76" s="192"/>
      <c r="BAX76" s="192"/>
      <c r="BAY76" s="192"/>
      <c r="BAZ76" s="192"/>
      <c r="BBA76" s="192"/>
      <c r="BBB76" s="192"/>
      <c r="BBC76" s="192"/>
      <c r="BBD76" s="192"/>
      <c r="BBE76" s="192"/>
      <c r="BBF76" s="192"/>
      <c r="BBG76" s="192"/>
      <c r="BBH76" s="192"/>
      <c r="BBI76" s="192"/>
      <c r="BBJ76" s="192"/>
      <c r="BBK76" s="192"/>
      <c r="BBL76" s="192"/>
      <c r="BBM76" s="192"/>
      <c r="BBN76" s="192"/>
      <c r="BBO76" s="192"/>
      <c r="BBP76" s="192"/>
      <c r="BBQ76" s="192"/>
      <c r="BBR76" s="192"/>
      <c r="BBS76" s="192"/>
      <c r="BBT76" s="192"/>
      <c r="BBU76" s="192"/>
      <c r="BBV76" s="192"/>
      <c r="BBW76" s="192"/>
      <c r="BBX76" s="192"/>
      <c r="BBY76" s="192"/>
      <c r="BBZ76" s="192"/>
      <c r="BCA76" s="192"/>
      <c r="BCB76" s="192"/>
      <c r="BCC76" s="192"/>
      <c r="BCD76" s="192"/>
      <c r="BCE76" s="192"/>
      <c r="BCF76" s="192"/>
      <c r="BCG76" s="192"/>
      <c r="BCH76" s="192"/>
      <c r="BCI76" s="192"/>
      <c r="BCJ76" s="192"/>
      <c r="BCK76" s="192"/>
      <c r="BCL76" s="192"/>
      <c r="BCM76" s="192"/>
      <c r="BCN76" s="192"/>
      <c r="BCO76" s="192"/>
      <c r="BCP76" s="192"/>
      <c r="BCQ76" s="192"/>
      <c r="BCR76" s="192"/>
      <c r="BCS76" s="192"/>
      <c r="BCT76" s="192"/>
      <c r="BCU76" s="192"/>
      <c r="BCV76" s="192"/>
      <c r="BCW76" s="192"/>
      <c r="BCX76" s="192"/>
      <c r="BCY76" s="192"/>
      <c r="BCZ76" s="192"/>
      <c r="BDA76" s="192"/>
      <c r="BDB76" s="192"/>
      <c r="BDC76" s="192"/>
      <c r="BDD76" s="192"/>
      <c r="BDE76" s="192"/>
      <c r="BDF76" s="192"/>
      <c r="BDG76" s="192"/>
      <c r="BDH76" s="192"/>
      <c r="BDI76" s="192"/>
      <c r="BDJ76" s="192"/>
      <c r="BDK76" s="192"/>
      <c r="BDL76" s="192"/>
      <c r="BDM76" s="192"/>
      <c r="BDN76" s="192"/>
      <c r="BDO76" s="192"/>
      <c r="BDP76" s="192"/>
      <c r="BDQ76" s="192"/>
      <c r="BDR76" s="192"/>
      <c r="BDS76" s="192"/>
      <c r="BDT76" s="192"/>
      <c r="BDU76" s="192"/>
      <c r="BDV76" s="192"/>
      <c r="BDW76" s="192"/>
      <c r="BDX76" s="192"/>
      <c r="BDY76" s="192"/>
      <c r="BDZ76" s="192"/>
      <c r="BEA76" s="192"/>
      <c r="BEB76" s="192"/>
      <c r="BEC76" s="192"/>
      <c r="BED76" s="192"/>
      <c r="BEE76" s="192"/>
      <c r="BEF76" s="192"/>
      <c r="BEG76" s="192"/>
      <c r="BEH76" s="192"/>
      <c r="BEI76" s="192"/>
      <c r="BEJ76" s="192"/>
      <c r="BEK76" s="192"/>
      <c r="BEL76" s="192"/>
      <c r="BEM76" s="192"/>
      <c r="BEN76" s="192"/>
      <c r="BEO76" s="192"/>
      <c r="BEP76" s="192"/>
      <c r="BEQ76" s="192"/>
      <c r="BER76" s="192"/>
      <c r="BES76" s="192"/>
      <c r="BET76" s="192"/>
      <c r="BEU76" s="192"/>
      <c r="BEV76" s="192"/>
      <c r="BEW76" s="192"/>
      <c r="BEX76" s="192"/>
      <c r="BEY76" s="192"/>
      <c r="BEZ76" s="192"/>
      <c r="BFA76" s="192"/>
      <c r="BFB76" s="192"/>
      <c r="BFC76" s="192"/>
      <c r="BFD76" s="192"/>
      <c r="BFE76" s="192"/>
      <c r="BFF76" s="192"/>
      <c r="BFG76" s="192"/>
      <c r="BFH76" s="192"/>
      <c r="BFI76" s="192"/>
      <c r="BFJ76" s="192"/>
      <c r="BFK76" s="192"/>
      <c r="BFL76" s="192"/>
      <c r="BFM76" s="192"/>
      <c r="BFN76" s="192"/>
      <c r="BFO76" s="192"/>
      <c r="BFP76" s="192"/>
      <c r="BFQ76" s="192"/>
      <c r="BFR76" s="192"/>
      <c r="BFS76" s="192"/>
      <c r="BFT76" s="192"/>
      <c r="BFU76" s="192"/>
      <c r="BFV76" s="192"/>
      <c r="BFW76" s="192"/>
      <c r="BFX76" s="192"/>
      <c r="BFY76" s="192"/>
      <c r="BFZ76" s="192"/>
      <c r="BGA76" s="192"/>
      <c r="BGB76" s="192"/>
      <c r="BGC76" s="192"/>
      <c r="BGD76" s="192"/>
      <c r="BGE76" s="192"/>
      <c r="BGF76" s="192"/>
      <c r="BGG76" s="192"/>
      <c r="BGH76" s="192"/>
      <c r="BGI76" s="192"/>
      <c r="BGJ76" s="192"/>
      <c r="BGK76" s="192"/>
      <c r="BGL76" s="192"/>
      <c r="BGM76" s="192"/>
      <c r="BGN76" s="192"/>
      <c r="BGO76" s="192"/>
      <c r="BGP76" s="192"/>
      <c r="BGQ76" s="192"/>
      <c r="BGR76" s="192"/>
      <c r="BGS76" s="192"/>
      <c r="BGT76" s="192"/>
      <c r="BGU76" s="192"/>
      <c r="BGV76" s="192"/>
      <c r="BGW76" s="192"/>
      <c r="BGX76" s="192"/>
      <c r="BGY76" s="192"/>
      <c r="BGZ76" s="192"/>
      <c r="BHA76" s="192"/>
      <c r="BHB76" s="192"/>
      <c r="BHC76" s="192"/>
      <c r="BHD76" s="192"/>
      <c r="BHE76" s="192"/>
      <c r="BHF76" s="192"/>
      <c r="BHG76" s="192"/>
      <c r="BHH76" s="192"/>
      <c r="BHI76" s="192"/>
      <c r="BHJ76" s="192"/>
      <c r="BHK76" s="192"/>
      <c r="BHL76" s="192"/>
      <c r="BHM76" s="192"/>
      <c r="BHN76" s="192"/>
      <c r="BHO76" s="192"/>
      <c r="BHP76" s="192"/>
      <c r="BHQ76" s="192"/>
      <c r="BHR76" s="192"/>
      <c r="BHS76" s="192"/>
      <c r="BHT76" s="192"/>
      <c r="BHU76" s="192"/>
      <c r="BHV76" s="192"/>
      <c r="BHW76" s="192"/>
      <c r="BHX76" s="192"/>
      <c r="BHY76" s="192"/>
      <c r="BHZ76" s="192"/>
      <c r="BIA76" s="192"/>
      <c r="BIB76" s="192"/>
      <c r="BIC76" s="192"/>
      <c r="BID76" s="192"/>
      <c r="BIE76" s="192"/>
      <c r="BIF76" s="192"/>
      <c r="BIG76" s="192"/>
      <c r="BIH76" s="192"/>
      <c r="BII76" s="192"/>
      <c r="BIJ76" s="192"/>
      <c r="BIK76" s="192"/>
      <c r="BIL76" s="192"/>
      <c r="BIM76" s="192"/>
      <c r="BIN76" s="192"/>
      <c r="BIO76" s="192"/>
      <c r="BIP76" s="192"/>
      <c r="BIQ76" s="192"/>
      <c r="BIR76" s="192"/>
      <c r="BIS76" s="192"/>
      <c r="BIT76" s="192"/>
      <c r="BIU76" s="192"/>
      <c r="BIV76" s="192"/>
      <c r="BIW76" s="192"/>
      <c r="BIX76" s="192"/>
      <c r="BIY76" s="192"/>
      <c r="BIZ76" s="192"/>
      <c r="BJA76" s="192"/>
      <c r="BJB76" s="192"/>
      <c r="BJC76" s="192"/>
      <c r="BJD76" s="192"/>
      <c r="BJE76" s="192"/>
      <c r="BJF76" s="192"/>
      <c r="BJG76" s="192"/>
      <c r="BJH76" s="192"/>
      <c r="BJI76" s="192"/>
      <c r="BJJ76" s="192"/>
      <c r="BJK76" s="192"/>
      <c r="BJL76" s="192"/>
      <c r="BJM76" s="192"/>
      <c r="BJN76" s="192"/>
      <c r="BJO76" s="192"/>
      <c r="BJP76" s="192"/>
      <c r="BJQ76" s="192"/>
      <c r="BJR76" s="192"/>
      <c r="BJS76" s="192"/>
      <c r="BJT76" s="192"/>
      <c r="BJU76" s="192"/>
      <c r="BJV76" s="192"/>
      <c r="BJW76" s="192"/>
      <c r="BJX76" s="192"/>
      <c r="BJY76" s="192"/>
      <c r="BJZ76" s="192"/>
      <c r="BKA76" s="192"/>
      <c r="BKB76" s="192"/>
      <c r="BKC76" s="192"/>
      <c r="BKD76" s="192"/>
      <c r="BKE76" s="192"/>
      <c r="BKF76" s="192"/>
      <c r="BKG76" s="192"/>
      <c r="BKH76" s="192"/>
      <c r="BKI76" s="192"/>
      <c r="BKJ76" s="192"/>
      <c r="BKK76" s="192"/>
      <c r="BKL76" s="192"/>
      <c r="BKM76" s="192"/>
      <c r="BKN76" s="192"/>
      <c r="BKO76" s="192"/>
      <c r="BKP76" s="192"/>
      <c r="BKQ76" s="192"/>
      <c r="BKR76" s="192"/>
      <c r="BKS76" s="192"/>
      <c r="BKT76" s="192"/>
      <c r="BKU76" s="192"/>
      <c r="BKV76" s="192"/>
      <c r="BKW76" s="192"/>
      <c r="BKX76" s="192"/>
      <c r="BKY76" s="192"/>
      <c r="BKZ76" s="192"/>
      <c r="BLA76" s="192"/>
      <c r="BLB76" s="192"/>
      <c r="BLC76" s="192"/>
      <c r="BLD76" s="192"/>
      <c r="BLE76" s="192"/>
      <c r="BLF76" s="192"/>
      <c r="BLG76" s="192"/>
      <c r="BLH76" s="192"/>
      <c r="BLI76" s="192"/>
      <c r="BLJ76" s="192"/>
      <c r="BLK76" s="192"/>
      <c r="BLL76" s="192"/>
      <c r="BLM76" s="192"/>
      <c r="BLN76" s="192"/>
      <c r="BLO76" s="192"/>
      <c r="BLP76" s="192"/>
      <c r="BLQ76" s="192"/>
      <c r="BLR76" s="192"/>
      <c r="BLS76" s="192"/>
      <c r="BLT76" s="192"/>
      <c r="BLU76" s="192"/>
      <c r="BLV76" s="192"/>
      <c r="BLW76" s="192"/>
      <c r="BLX76" s="192"/>
      <c r="BLY76" s="192"/>
      <c r="BLZ76" s="192"/>
      <c r="BMA76" s="192"/>
      <c r="BMB76" s="192"/>
      <c r="BMC76" s="192"/>
      <c r="BMD76" s="192"/>
      <c r="BME76" s="192"/>
      <c r="BMF76" s="192"/>
      <c r="BMG76" s="192"/>
      <c r="BMH76" s="192"/>
      <c r="BMI76" s="192"/>
      <c r="BMJ76" s="192"/>
      <c r="BMK76" s="192"/>
      <c r="BML76" s="192"/>
      <c r="BMM76" s="192"/>
      <c r="BMN76" s="192"/>
      <c r="BMO76" s="192"/>
      <c r="BMP76" s="192"/>
      <c r="BMQ76" s="192"/>
      <c r="BMR76" s="192"/>
      <c r="BMS76" s="192"/>
      <c r="BMT76" s="192"/>
      <c r="BMU76" s="192"/>
      <c r="BMV76" s="192"/>
      <c r="BMW76" s="192"/>
      <c r="BMX76" s="192"/>
      <c r="BMY76" s="192"/>
      <c r="BMZ76" s="192"/>
      <c r="BNA76" s="192"/>
      <c r="BNB76" s="192"/>
      <c r="BNC76" s="192"/>
      <c r="BND76" s="192"/>
      <c r="BNE76" s="192"/>
      <c r="BNF76" s="192"/>
      <c r="BNG76" s="192"/>
      <c r="BNH76" s="192"/>
      <c r="BNI76" s="192"/>
      <c r="BNJ76" s="192"/>
      <c r="BNK76" s="192"/>
      <c r="BNL76" s="192"/>
      <c r="BNM76" s="192"/>
      <c r="BNN76" s="192"/>
      <c r="BNO76" s="192"/>
      <c r="BNP76" s="192"/>
      <c r="BNQ76" s="192"/>
      <c r="BNR76" s="192"/>
      <c r="BNS76" s="192"/>
      <c r="BNT76" s="192"/>
      <c r="BNU76" s="192"/>
      <c r="BNV76" s="192"/>
      <c r="BNW76" s="192"/>
      <c r="BNX76" s="192"/>
      <c r="BNY76" s="192"/>
      <c r="BNZ76" s="192"/>
      <c r="BOA76" s="192"/>
      <c r="BOB76" s="192"/>
      <c r="BOC76" s="192"/>
      <c r="BOD76" s="192"/>
      <c r="BOE76" s="192"/>
      <c r="BOF76" s="192"/>
      <c r="BOG76" s="192"/>
      <c r="BOH76" s="192"/>
      <c r="BOI76" s="192"/>
      <c r="BOJ76" s="192"/>
      <c r="BOK76" s="192"/>
      <c r="BOL76" s="192"/>
      <c r="BOM76" s="192"/>
      <c r="BON76" s="192"/>
      <c r="BOO76" s="192"/>
      <c r="BOP76" s="192"/>
      <c r="BOQ76" s="192"/>
      <c r="BOR76" s="192"/>
      <c r="BOS76" s="192"/>
      <c r="BOT76" s="192"/>
      <c r="BOU76" s="192"/>
      <c r="BOV76" s="192"/>
      <c r="BOW76" s="192"/>
      <c r="BOX76" s="192"/>
      <c r="BOY76" s="192"/>
      <c r="BOZ76" s="192"/>
      <c r="BPA76" s="192"/>
      <c r="BPB76" s="192"/>
      <c r="BPC76" s="192"/>
      <c r="BPD76" s="192"/>
      <c r="BPE76" s="192"/>
      <c r="BPF76" s="192"/>
      <c r="BPG76" s="192"/>
      <c r="BPH76" s="192"/>
      <c r="BPI76" s="192"/>
      <c r="BPJ76" s="192"/>
      <c r="BPK76" s="192"/>
      <c r="BPL76" s="192"/>
      <c r="BPM76" s="192"/>
      <c r="BPN76" s="192"/>
      <c r="BPO76" s="192"/>
      <c r="BPP76" s="192"/>
      <c r="BPQ76" s="192"/>
      <c r="BPR76" s="192"/>
      <c r="BPS76" s="192"/>
      <c r="BPT76" s="192"/>
      <c r="BPU76" s="192"/>
      <c r="BPV76" s="192"/>
      <c r="BPW76" s="192"/>
      <c r="BPX76" s="192"/>
      <c r="BPY76" s="192"/>
      <c r="BPZ76" s="192"/>
      <c r="BQA76" s="192"/>
      <c r="BQB76" s="192"/>
      <c r="BQC76" s="192"/>
      <c r="BQD76" s="192"/>
      <c r="BQE76" s="192"/>
      <c r="BQF76" s="192"/>
      <c r="BQG76" s="192"/>
      <c r="BQH76" s="192"/>
      <c r="BQI76" s="192"/>
      <c r="BQJ76" s="192"/>
      <c r="BQK76" s="192"/>
      <c r="BQL76" s="192"/>
      <c r="BQM76" s="192"/>
      <c r="BQN76" s="192"/>
      <c r="BQO76" s="192"/>
      <c r="BQP76" s="192"/>
      <c r="BQQ76" s="192"/>
      <c r="BQR76" s="192"/>
      <c r="BQS76" s="192"/>
      <c r="BQT76" s="192"/>
      <c r="BQU76" s="192"/>
      <c r="BQV76" s="192"/>
      <c r="BQW76" s="192"/>
      <c r="BQX76" s="192"/>
      <c r="BQY76" s="192"/>
      <c r="BQZ76" s="192"/>
      <c r="BRA76" s="192"/>
      <c r="BRB76" s="192"/>
      <c r="BRC76" s="192"/>
      <c r="BRD76" s="192"/>
      <c r="BRE76" s="192"/>
      <c r="BRF76" s="192"/>
      <c r="BRG76" s="192"/>
      <c r="BRH76" s="192"/>
      <c r="BRI76" s="192"/>
      <c r="BRJ76" s="192"/>
      <c r="BRK76" s="192"/>
      <c r="BRL76" s="192"/>
      <c r="BRM76" s="192"/>
      <c r="BRN76" s="192"/>
      <c r="BRO76" s="192"/>
      <c r="BRP76" s="192"/>
      <c r="BRQ76" s="192"/>
      <c r="BRR76" s="192"/>
      <c r="BRS76" s="192"/>
      <c r="BRT76" s="192"/>
      <c r="BRU76" s="192"/>
      <c r="BRV76" s="192"/>
      <c r="BRW76" s="192"/>
      <c r="BRX76" s="192"/>
      <c r="BRY76" s="192"/>
      <c r="BRZ76" s="192"/>
      <c r="BSA76" s="192"/>
      <c r="BSB76" s="192"/>
      <c r="BSC76" s="192"/>
      <c r="BSD76" s="192"/>
      <c r="BSE76" s="192"/>
      <c r="BSF76" s="192"/>
      <c r="BSG76" s="192"/>
      <c r="BSH76" s="192"/>
      <c r="BSI76" s="192"/>
      <c r="BSJ76" s="192"/>
      <c r="BSK76" s="192"/>
      <c r="BSL76" s="192"/>
      <c r="BSM76" s="192"/>
      <c r="BSN76" s="192"/>
      <c r="BSO76" s="192"/>
      <c r="BSP76" s="192"/>
      <c r="BSQ76" s="192"/>
      <c r="BSR76" s="192"/>
      <c r="BSS76" s="192"/>
      <c r="BST76" s="192"/>
      <c r="BSU76" s="192"/>
      <c r="BSV76" s="192"/>
      <c r="BSW76" s="192"/>
      <c r="BSX76" s="192"/>
      <c r="BSY76" s="192"/>
      <c r="BSZ76" s="192"/>
      <c r="BTA76" s="192"/>
      <c r="BTB76" s="192"/>
      <c r="BTC76" s="192"/>
      <c r="BTD76" s="192"/>
      <c r="BTE76" s="192"/>
      <c r="BTF76" s="192"/>
      <c r="BTG76" s="192"/>
      <c r="BTH76" s="192"/>
      <c r="BTI76" s="192"/>
      <c r="BTJ76" s="192"/>
      <c r="BTK76" s="192"/>
      <c r="BTL76" s="192"/>
      <c r="BTM76" s="192"/>
      <c r="BTN76" s="192"/>
      <c r="BTO76" s="192"/>
      <c r="BTP76" s="192"/>
      <c r="BTQ76" s="192"/>
      <c r="BTR76" s="192"/>
      <c r="BTS76" s="192"/>
      <c r="BTT76" s="192"/>
      <c r="BTU76" s="192"/>
      <c r="BTV76" s="192"/>
      <c r="BTW76" s="192"/>
      <c r="BTX76" s="192"/>
      <c r="BTY76" s="192"/>
      <c r="BTZ76" s="192"/>
      <c r="BUA76" s="192"/>
      <c r="BUB76" s="192"/>
      <c r="BUC76" s="192"/>
      <c r="BUD76" s="192"/>
      <c r="BUE76" s="192"/>
      <c r="BUF76" s="192"/>
      <c r="BUG76" s="192"/>
      <c r="BUH76" s="192"/>
      <c r="BUI76" s="192"/>
      <c r="BUJ76" s="192"/>
      <c r="BUK76" s="192"/>
      <c r="BUL76" s="192"/>
      <c r="BUM76" s="192"/>
      <c r="BUN76" s="192"/>
      <c r="BUO76" s="192"/>
      <c r="BUP76" s="192"/>
      <c r="BUQ76" s="192"/>
      <c r="BUR76" s="192"/>
      <c r="BUS76" s="192"/>
      <c r="BUT76" s="192"/>
      <c r="BUU76" s="192"/>
      <c r="BUV76" s="192"/>
      <c r="BUW76" s="192"/>
      <c r="BUX76" s="192"/>
      <c r="BUY76" s="192"/>
      <c r="BUZ76" s="192"/>
      <c r="BVA76" s="192"/>
      <c r="BVB76" s="192"/>
      <c r="BVC76" s="192"/>
      <c r="BVD76" s="192"/>
      <c r="BVE76" s="192"/>
      <c r="BVF76" s="192"/>
      <c r="BVG76" s="192"/>
      <c r="BVH76" s="192"/>
      <c r="BVI76" s="192"/>
      <c r="BVJ76" s="192"/>
      <c r="BVK76" s="192"/>
      <c r="BVL76" s="192"/>
      <c r="BVM76" s="192"/>
      <c r="BVN76" s="192"/>
      <c r="BVO76" s="192"/>
      <c r="BVP76" s="192"/>
      <c r="BVQ76" s="192"/>
      <c r="BVR76" s="192"/>
      <c r="BVS76" s="192"/>
      <c r="BVT76" s="192"/>
      <c r="BVU76" s="192"/>
      <c r="BVV76" s="192"/>
      <c r="BVW76" s="192"/>
      <c r="BVX76" s="192"/>
      <c r="BVY76" s="192"/>
      <c r="BVZ76" s="192"/>
      <c r="BWA76" s="192"/>
      <c r="BWB76" s="192"/>
      <c r="BWC76" s="192"/>
      <c r="BWD76" s="192"/>
      <c r="BWE76" s="192"/>
      <c r="BWF76" s="192"/>
      <c r="BWG76" s="192"/>
      <c r="BWH76" s="192"/>
      <c r="BWI76" s="192"/>
      <c r="BWJ76" s="192"/>
      <c r="BWK76" s="192"/>
      <c r="BWL76" s="192"/>
      <c r="BWM76" s="192"/>
      <c r="BWN76" s="192"/>
      <c r="BWO76" s="192"/>
      <c r="BWP76" s="192"/>
      <c r="BWQ76" s="192"/>
      <c r="BWR76" s="192"/>
      <c r="BWS76" s="192"/>
      <c r="BWT76" s="192"/>
      <c r="BWU76" s="192"/>
      <c r="BWV76" s="192"/>
      <c r="BWW76" s="192"/>
      <c r="BWX76" s="192"/>
      <c r="BWY76" s="192"/>
      <c r="BWZ76" s="192"/>
      <c r="BXA76" s="192"/>
      <c r="BXB76" s="192"/>
      <c r="BXC76" s="192"/>
      <c r="BXD76" s="192"/>
      <c r="BXE76" s="192"/>
      <c r="BXF76" s="192"/>
      <c r="BXG76" s="192"/>
      <c r="BXH76" s="192"/>
      <c r="BXI76" s="192"/>
      <c r="BXJ76" s="192"/>
      <c r="BXK76" s="192"/>
      <c r="BXL76" s="192"/>
      <c r="BXM76" s="192"/>
      <c r="BXN76" s="192"/>
      <c r="BXO76" s="192"/>
      <c r="BXP76" s="192"/>
      <c r="BXQ76" s="192"/>
      <c r="BXR76" s="192"/>
      <c r="BXS76" s="192"/>
      <c r="BXT76" s="192"/>
      <c r="BXU76" s="192"/>
      <c r="BXV76" s="192"/>
      <c r="BXW76" s="192"/>
      <c r="BXX76" s="192"/>
      <c r="BXY76" s="192"/>
      <c r="BXZ76" s="192"/>
      <c r="BYA76" s="192"/>
      <c r="BYB76" s="192"/>
      <c r="BYC76" s="192"/>
      <c r="BYD76" s="192"/>
      <c r="BYE76" s="192"/>
      <c r="BYF76" s="192"/>
      <c r="BYG76" s="192"/>
      <c r="BYH76" s="192"/>
      <c r="BYI76" s="192"/>
      <c r="BYJ76" s="192"/>
      <c r="BYK76" s="192"/>
      <c r="BYL76" s="192"/>
      <c r="BYM76" s="192"/>
      <c r="BYN76" s="192"/>
      <c r="BYO76" s="192"/>
      <c r="BYP76" s="192"/>
      <c r="BYQ76" s="192"/>
      <c r="BYR76" s="192"/>
      <c r="BYS76" s="192"/>
      <c r="BYT76" s="192"/>
      <c r="BYU76" s="192"/>
      <c r="BYV76" s="192"/>
      <c r="BYW76" s="192"/>
      <c r="BYX76" s="192"/>
      <c r="BYY76" s="192"/>
      <c r="BYZ76" s="192"/>
      <c r="BZA76" s="192"/>
      <c r="BZB76" s="192"/>
      <c r="BZC76" s="192"/>
      <c r="BZD76" s="192"/>
      <c r="BZE76" s="192"/>
      <c r="BZF76" s="192"/>
      <c r="BZG76" s="192"/>
      <c r="BZH76" s="192"/>
      <c r="BZI76" s="192"/>
      <c r="BZJ76" s="192"/>
      <c r="BZK76" s="192"/>
      <c r="BZL76" s="192"/>
      <c r="BZM76" s="192"/>
      <c r="BZN76" s="192"/>
      <c r="BZO76" s="192"/>
      <c r="BZP76" s="192"/>
      <c r="BZQ76" s="192"/>
      <c r="BZR76" s="192"/>
      <c r="BZS76" s="192"/>
      <c r="BZT76" s="192"/>
      <c r="BZU76" s="192"/>
      <c r="BZV76" s="192"/>
      <c r="BZW76" s="192"/>
      <c r="BZX76" s="192"/>
      <c r="BZY76" s="192"/>
      <c r="BZZ76" s="192"/>
      <c r="CAA76" s="192"/>
      <c r="CAB76" s="192"/>
      <c r="CAC76" s="192"/>
      <c r="CAD76" s="192"/>
      <c r="CAE76" s="192"/>
      <c r="CAF76" s="192"/>
      <c r="CAG76" s="192"/>
      <c r="CAH76" s="192"/>
      <c r="CAI76" s="192"/>
      <c r="CAJ76" s="192"/>
      <c r="CAK76" s="192"/>
      <c r="CAL76" s="192"/>
      <c r="CAM76" s="192"/>
      <c r="CAN76" s="192"/>
      <c r="CAO76" s="192"/>
      <c r="CAP76" s="192"/>
      <c r="CAQ76" s="192"/>
      <c r="CAR76" s="192"/>
      <c r="CAS76" s="192"/>
      <c r="CAT76" s="192"/>
      <c r="CAU76" s="192"/>
      <c r="CAV76" s="192"/>
      <c r="CAW76" s="192"/>
      <c r="CAX76" s="192"/>
      <c r="CAY76" s="192"/>
      <c r="CAZ76" s="192"/>
      <c r="CBA76" s="192"/>
      <c r="CBB76" s="192"/>
      <c r="CBC76" s="192"/>
      <c r="CBD76" s="192"/>
      <c r="CBE76" s="192"/>
      <c r="CBF76" s="192"/>
      <c r="CBG76" s="192"/>
      <c r="CBH76" s="192"/>
      <c r="CBI76" s="192"/>
      <c r="CBJ76" s="192"/>
      <c r="CBK76" s="192"/>
      <c r="CBL76" s="192"/>
      <c r="CBM76" s="192"/>
      <c r="CBN76" s="192"/>
      <c r="CBO76" s="192"/>
      <c r="CBP76" s="192"/>
      <c r="CBQ76" s="192"/>
      <c r="CBR76" s="192"/>
      <c r="CBS76" s="192"/>
      <c r="CBT76" s="192"/>
      <c r="CBU76" s="192"/>
      <c r="CBV76" s="192"/>
      <c r="CBW76" s="192"/>
      <c r="CBX76" s="192"/>
      <c r="CBY76" s="192"/>
      <c r="CBZ76" s="192"/>
      <c r="CCA76" s="192"/>
      <c r="CCB76" s="192"/>
      <c r="CCC76" s="192"/>
      <c r="CCD76" s="192"/>
      <c r="CCE76" s="192"/>
      <c r="CCF76" s="192"/>
      <c r="CCG76" s="192"/>
      <c r="CCH76" s="192"/>
      <c r="CCI76" s="192"/>
      <c r="CCJ76" s="192"/>
      <c r="CCK76" s="192"/>
      <c r="CCL76" s="192"/>
      <c r="CCM76" s="192"/>
      <c r="CCN76" s="192"/>
      <c r="CCO76" s="192"/>
      <c r="CCP76" s="192"/>
      <c r="CCQ76" s="192"/>
      <c r="CCR76" s="192"/>
      <c r="CCS76" s="192"/>
      <c r="CCT76" s="192"/>
      <c r="CCU76" s="192"/>
      <c r="CCV76" s="192"/>
      <c r="CCW76" s="192"/>
      <c r="CCX76" s="192"/>
      <c r="CCY76" s="192"/>
      <c r="CCZ76" s="192"/>
      <c r="CDA76" s="192"/>
      <c r="CDB76" s="192"/>
      <c r="CDC76" s="192"/>
      <c r="CDD76" s="192"/>
      <c r="CDE76" s="192"/>
      <c r="CDF76" s="192"/>
      <c r="CDG76" s="192"/>
      <c r="CDH76" s="192"/>
      <c r="CDI76" s="192"/>
      <c r="CDJ76" s="192"/>
      <c r="CDK76" s="192"/>
      <c r="CDL76" s="192"/>
      <c r="CDM76" s="192"/>
      <c r="CDN76" s="192"/>
      <c r="CDO76" s="192"/>
      <c r="CDP76" s="192"/>
      <c r="CDQ76" s="192"/>
      <c r="CDR76" s="192"/>
      <c r="CDS76" s="192"/>
      <c r="CDT76" s="192"/>
      <c r="CDU76" s="192"/>
      <c r="CDV76" s="192"/>
      <c r="CDW76" s="192"/>
      <c r="CDX76" s="192"/>
      <c r="CDY76" s="192"/>
      <c r="CDZ76" s="192"/>
      <c r="CEA76" s="192"/>
      <c r="CEB76" s="192"/>
      <c r="CEC76" s="192"/>
      <c r="CED76" s="192"/>
      <c r="CEE76" s="192"/>
      <c r="CEF76" s="192"/>
      <c r="CEG76" s="192"/>
      <c r="CEH76" s="192"/>
      <c r="CEI76" s="192"/>
      <c r="CEJ76" s="192"/>
      <c r="CEK76" s="192"/>
      <c r="CEL76" s="192"/>
      <c r="CEM76" s="192"/>
      <c r="CEN76" s="192"/>
      <c r="CEO76" s="192"/>
      <c r="CEP76" s="192"/>
    </row>
    <row r="77" spans="1:2174" ht="24" customHeight="1">
      <c r="A77" s="1202" t="s">
        <v>850</v>
      </c>
      <c r="B77" s="1203"/>
      <c r="C77" s="1203"/>
      <c r="D77" s="1203"/>
      <c r="E77" s="1203"/>
      <c r="F77" s="1203"/>
      <c r="G77" s="1203"/>
      <c r="H77" s="1203"/>
      <c r="I77" s="1203"/>
      <c r="J77" s="1203"/>
      <c r="K77" s="1203"/>
      <c r="L77" s="1203"/>
      <c r="M77" s="1203"/>
      <c r="N77" s="1203"/>
      <c r="O77" s="1203"/>
      <c r="P77" s="1203"/>
      <c r="Q77" s="1203"/>
      <c r="R77" s="1203"/>
      <c r="S77" s="1203"/>
      <c r="T77" s="1203"/>
      <c r="U77" s="1203"/>
      <c r="V77" s="1204"/>
      <c r="Y77" s="202"/>
      <c r="Z77" s="202"/>
      <c r="AA77" s="202"/>
      <c r="AB77" s="202"/>
      <c r="AC77" s="202"/>
      <c r="AD77" s="202"/>
      <c r="AE77" s="202"/>
      <c r="AF77" s="192"/>
      <c r="AG77" s="192"/>
      <c r="AH77" s="192"/>
      <c r="AI77" s="192"/>
      <c r="AJ77" s="192"/>
      <c r="AK77" s="192"/>
      <c r="AL77" s="192"/>
      <c r="AM77" s="192"/>
      <c r="AN77" s="192"/>
      <c r="AO77" s="192"/>
      <c r="AP77" s="192"/>
      <c r="AQ77" s="192"/>
      <c r="AR77" s="192"/>
      <c r="AS77" s="192"/>
      <c r="AT77" s="192"/>
      <c r="AU77" s="192"/>
      <c r="AV77" s="192"/>
      <c r="AW77" s="192"/>
      <c r="AX77" s="192"/>
      <c r="AY77" s="192"/>
      <c r="AZ77" s="192"/>
      <c r="BA77" s="192"/>
      <c r="BB77" s="192"/>
      <c r="BC77" s="192"/>
      <c r="BD77" s="192"/>
      <c r="BE77" s="192"/>
      <c r="BF77" s="192"/>
      <c r="BG77" s="192"/>
      <c r="BH77" s="192"/>
      <c r="BI77" s="192"/>
      <c r="BJ77" s="192"/>
      <c r="BK77" s="192"/>
      <c r="BL77" s="192"/>
      <c r="BM77" s="192"/>
      <c r="BN77" s="192"/>
      <c r="BO77" s="192"/>
      <c r="BP77" s="192"/>
      <c r="BQ77" s="192"/>
      <c r="BR77" s="192"/>
      <c r="BS77" s="192"/>
      <c r="BT77" s="192"/>
      <c r="BU77" s="192"/>
      <c r="BV77" s="192"/>
      <c r="BW77" s="192"/>
      <c r="BX77" s="192"/>
      <c r="BY77" s="192"/>
      <c r="BZ77" s="192"/>
      <c r="CA77" s="192"/>
      <c r="CB77" s="192"/>
      <c r="CC77" s="192"/>
      <c r="CD77" s="192"/>
      <c r="CE77" s="192"/>
      <c r="CF77" s="192"/>
      <c r="CG77" s="192"/>
      <c r="CH77" s="192"/>
      <c r="CI77" s="192"/>
      <c r="CJ77" s="192"/>
      <c r="CK77" s="192"/>
      <c r="CL77" s="192"/>
      <c r="CM77" s="192"/>
      <c r="CN77" s="192"/>
      <c r="CO77" s="192"/>
      <c r="CP77" s="192"/>
      <c r="CQ77" s="192"/>
      <c r="CR77" s="192"/>
      <c r="CS77" s="192"/>
      <c r="CT77" s="192"/>
      <c r="CU77" s="192"/>
      <c r="CV77" s="192"/>
      <c r="CW77" s="192"/>
      <c r="CX77" s="192"/>
      <c r="CY77" s="192"/>
      <c r="CZ77" s="192"/>
      <c r="DA77" s="192"/>
      <c r="DB77" s="192"/>
      <c r="DC77" s="192"/>
      <c r="DD77" s="192"/>
      <c r="DE77" s="192"/>
      <c r="DF77" s="192"/>
      <c r="DG77" s="192"/>
      <c r="DH77" s="192"/>
      <c r="DI77" s="192"/>
      <c r="DJ77" s="192"/>
      <c r="DK77" s="192"/>
      <c r="DL77" s="192"/>
      <c r="DM77" s="192"/>
      <c r="DN77" s="192"/>
      <c r="DO77" s="192"/>
      <c r="DP77" s="192"/>
      <c r="DQ77" s="192"/>
      <c r="DR77" s="192"/>
      <c r="DS77" s="192"/>
      <c r="DT77" s="192"/>
      <c r="DU77" s="192"/>
      <c r="DV77" s="192"/>
      <c r="DW77" s="192"/>
      <c r="DX77" s="192"/>
      <c r="DY77" s="192"/>
      <c r="DZ77" s="192"/>
      <c r="EA77" s="192"/>
      <c r="EB77" s="192"/>
      <c r="EC77" s="192"/>
      <c r="ED77" s="192"/>
      <c r="EE77" s="192"/>
      <c r="EF77" s="192"/>
      <c r="EG77" s="192"/>
      <c r="EH77" s="192"/>
      <c r="EI77" s="192"/>
      <c r="EJ77" s="192"/>
      <c r="EK77" s="192"/>
      <c r="EL77" s="192"/>
      <c r="EM77" s="192"/>
      <c r="EN77" s="192"/>
      <c r="EO77" s="192"/>
      <c r="EP77" s="192"/>
      <c r="EQ77" s="192"/>
      <c r="ER77" s="192"/>
      <c r="ES77" s="192"/>
      <c r="ET77" s="192"/>
      <c r="EU77" s="192"/>
      <c r="EV77" s="192"/>
      <c r="EW77" s="192"/>
      <c r="EX77" s="192"/>
      <c r="EY77" s="192"/>
      <c r="EZ77" s="192"/>
      <c r="FA77" s="192"/>
      <c r="FB77" s="192"/>
      <c r="FC77" s="192"/>
      <c r="FD77" s="192"/>
      <c r="FE77" s="192"/>
      <c r="FF77" s="192"/>
      <c r="FG77" s="192"/>
      <c r="FH77" s="192"/>
      <c r="FI77" s="192"/>
      <c r="FJ77" s="192"/>
      <c r="FK77" s="192"/>
      <c r="FL77" s="192"/>
      <c r="FM77" s="192"/>
      <c r="FN77" s="192"/>
      <c r="FO77" s="192"/>
      <c r="FP77" s="192"/>
      <c r="FQ77" s="192"/>
      <c r="FR77" s="192"/>
      <c r="FS77" s="192"/>
      <c r="FT77" s="192"/>
      <c r="FU77" s="192"/>
      <c r="FV77" s="192"/>
      <c r="FW77" s="192"/>
      <c r="FX77" s="192"/>
      <c r="FY77" s="192"/>
      <c r="FZ77" s="192"/>
      <c r="GA77" s="192"/>
      <c r="GB77" s="192"/>
      <c r="GC77" s="192"/>
      <c r="GD77" s="192"/>
      <c r="GE77" s="192"/>
      <c r="GF77" s="192"/>
      <c r="GG77" s="192"/>
      <c r="GH77" s="192"/>
      <c r="GI77" s="192"/>
      <c r="GJ77" s="192"/>
      <c r="GK77" s="192"/>
      <c r="GL77" s="192"/>
      <c r="GM77" s="192"/>
      <c r="GN77" s="192"/>
      <c r="GO77" s="192"/>
      <c r="GP77" s="192"/>
      <c r="GQ77" s="192"/>
      <c r="GR77" s="192"/>
      <c r="GS77" s="192"/>
      <c r="GT77" s="192"/>
      <c r="GU77" s="192"/>
      <c r="GV77" s="192"/>
      <c r="GW77" s="192"/>
      <c r="GX77" s="192"/>
      <c r="GY77" s="192"/>
      <c r="GZ77" s="192"/>
      <c r="HA77" s="192"/>
      <c r="HB77" s="192"/>
      <c r="HC77" s="192"/>
      <c r="HD77" s="192"/>
      <c r="HE77" s="192"/>
      <c r="HF77" s="192"/>
      <c r="HG77" s="192"/>
      <c r="HH77" s="192"/>
      <c r="HI77" s="192"/>
      <c r="HJ77" s="192"/>
      <c r="HK77" s="192"/>
      <c r="HL77" s="192"/>
      <c r="HM77" s="192"/>
      <c r="HN77" s="192"/>
      <c r="HO77" s="192"/>
      <c r="HP77" s="192"/>
      <c r="HQ77" s="192"/>
      <c r="HR77" s="192"/>
      <c r="HS77" s="192"/>
      <c r="HT77" s="192"/>
      <c r="HU77" s="192"/>
      <c r="HV77" s="192"/>
      <c r="HW77" s="192"/>
      <c r="HX77" s="192"/>
      <c r="HY77" s="192"/>
      <c r="HZ77" s="192"/>
      <c r="IA77" s="192"/>
      <c r="IB77" s="192"/>
      <c r="IC77" s="192"/>
      <c r="ID77" s="192"/>
      <c r="IE77" s="192"/>
      <c r="IF77" s="192"/>
      <c r="IG77" s="192"/>
      <c r="IH77" s="192"/>
      <c r="II77" s="192"/>
      <c r="IJ77" s="192"/>
      <c r="IK77" s="192"/>
      <c r="IL77" s="192"/>
      <c r="IM77" s="192"/>
      <c r="IN77" s="192"/>
      <c r="IO77" s="192"/>
      <c r="IP77" s="192"/>
      <c r="IQ77" s="192"/>
      <c r="IR77" s="192"/>
      <c r="IS77" s="192"/>
      <c r="IT77" s="192"/>
      <c r="IU77" s="192"/>
      <c r="IV77" s="192"/>
      <c r="IW77" s="192"/>
      <c r="IX77" s="192"/>
      <c r="IY77" s="192"/>
      <c r="IZ77" s="192"/>
      <c r="JA77" s="192"/>
      <c r="JB77" s="192"/>
      <c r="JC77" s="192"/>
      <c r="JD77" s="192"/>
      <c r="JE77" s="192"/>
      <c r="JF77" s="192"/>
      <c r="JG77" s="192"/>
      <c r="JH77" s="192"/>
      <c r="JI77" s="192"/>
      <c r="JJ77" s="192"/>
      <c r="JK77" s="192"/>
      <c r="JL77" s="192"/>
      <c r="JM77" s="192"/>
      <c r="JN77" s="192"/>
      <c r="JO77" s="192"/>
      <c r="JP77" s="192"/>
      <c r="JQ77" s="192"/>
      <c r="JR77" s="192"/>
      <c r="JS77" s="192"/>
      <c r="JT77" s="192"/>
      <c r="JU77" s="192"/>
      <c r="JV77" s="192"/>
      <c r="JW77" s="192"/>
      <c r="JX77" s="192"/>
      <c r="JY77" s="192"/>
      <c r="JZ77" s="192"/>
      <c r="KA77" s="192"/>
      <c r="KB77" s="192"/>
      <c r="KC77" s="192"/>
      <c r="KD77" s="192"/>
      <c r="KE77" s="192"/>
      <c r="KF77" s="192"/>
      <c r="KG77" s="192"/>
      <c r="KH77" s="192"/>
      <c r="KI77" s="192"/>
      <c r="KJ77" s="192"/>
      <c r="KK77" s="192"/>
      <c r="KL77" s="192"/>
      <c r="KM77" s="192"/>
      <c r="KN77" s="192"/>
      <c r="KO77" s="192"/>
      <c r="KP77" s="192"/>
      <c r="KQ77" s="192"/>
      <c r="KR77" s="192"/>
      <c r="KS77" s="192"/>
      <c r="KT77" s="192"/>
      <c r="KU77" s="192"/>
      <c r="KV77" s="192"/>
      <c r="KW77" s="192"/>
      <c r="KX77" s="192"/>
      <c r="KY77" s="192"/>
      <c r="KZ77" s="192"/>
      <c r="LA77" s="192"/>
      <c r="LB77" s="192"/>
      <c r="LC77" s="192"/>
      <c r="LD77" s="192"/>
      <c r="LE77" s="192"/>
      <c r="LF77" s="192"/>
      <c r="LG77" s="192"/>
      <c r="LH77" s="192"/>
      <c r="LI77" s="192"/>
      <c r="LJ77" s="192"/>
      <c r="LK77" s="192"/>
      <c r="LL77" s="192"/>
      <c r="LM77" s="192"/>
      <c r="LN77" s="192"/>
      <c r="LO77" s="192"/>
      <c r="LP77" s="192"/>
      <c r="LQ77" s="192"/>
      <c r="LR77" s="192"/>
      <c r="LS77" s="192"/>
      <c r="LT77" s="192"/>
      <c r="LU77" s="192"/>
      <c r="LV77" s="192"/>
      <c r="LW77" s="192"/>
      <c r="LX77" s="192"/>
      <c r="LY77" s="192"/>
      <c r="LZ77" s="192"/>
      <c r="MA77" s="192"/>
      <c r="MB77" s="192"/>
      <c r="MC77" s="192"/>
      <c r="MD77" s="192"/>
      <c r="ME77" s="192"/>
      <c r="MF77" s="192"/>
      <c r="MG77" s="192"/>
      <c r="MH77" s="192"/>
      <c r="MI77" s="192"/>
      <c r="MJ77" s="192"/>
      <c r="MK77" s="192"/>
      <c r="ML77" s="192"/>
      <c r="MM77" s="192"/>
      <c r="MN77" s="192"/>
      <c r="MO77" s="192"/>
      <c r="MP77" s="192"/>
      <c r="MQ77" s="192"/>
      <c r="MR77" s="192"/>
      <c r="MS77" s="192"/>
      <c r="MT77" s="192"/>
      <c r="MU77" s="192"/>
      <c r="MV77" s="192"/>
      <c r="MW77" s="192"/>
      <c r="MX77" s="192"/>
      <c r="MY77" s="192"/>
      <c r="MZ77" s="192"/>
      <c r="NA77" s="192"/>
      <c r="NB77" s="192"/>
      <c r="NC77" s="192"/>
      <c r="ND77" s="192"/>
      <c r="NE77" s="192"/>
      <c r="NF77" s="192"/>
      <c r="NG77" s="192"/>
      <c r="NH77" s="192"/>
      <c r="NI77" s="192"/>
      <c r="NJ77" s="192"/>
      <c r="NK77" s="192"/>
      <c r="NL77" s="192"/>
      <c r="NM77" s="192"/>
      <c r="NN77" s="192"/>
      <c r="NO77" s="192"/>
      <c r="NP77" s="192"/>
      <c r="NQ77" s="192"/>
      <c r="NR77" s="192"/>
      <c r="NS77" s="192"/>
      <c r="NT77" s="192"/>
      <c r="NU77" s="192"/>
      <c r="NV77" s="192"/>
      <c r="NW77" s="192"/>
      <c r="NX77" s="192"/>
      <c r="NY77" s="192"/>
      <c r="NZ77" s="192"/>
      <c r="OA77" s="192"/>
      <c r="OB77" s="192"/>
      <c r="OC77" s="192"/>
      <c r="OD77" s="192"/>
      <c r="OE77" s="192"/>
      <c r="OF77" s="192"/>
      <c r="OG77" s="192"/>
      <c r="OH77" s="192"/>
      <c r="OI77" s="192"/>
      <c r="OJ77" s="192"/>
      <c r="OK77" s="192"/>
      <c r="OL77" s="192"/>
      <c r="OM77" s="192"/>
      <c r="ON77" s="192"/>
      <c r="OO77" s="192"/>
      <c r="OP77" s="192"/>
      <c r="OQ77" s="192"/>
      <c r="OR77" s="192"/>
      <c r="OS77" s="192"/>
      <c r="OT77" s="192"/>
      <c r="OU77" s="192"/>
      <c r="OV77" s="192"/>
      <c r="OW77" s="192"/>
      <c r="OX77" s="192"/>
      <c r="OY77" s="192"/>
      <c r="OZ77" s="192"/>
      <c r="PA77" s="192"/>
      <c r="PB77" s="192"/>
      <c r="PC77" s="192"/>
      <c r="PD77" s="192"/>
      <c r="PE77" s="192"/>
      <c r="PF77" s="192"/>
      <c r="PG77" s="192"/>
      <c r="PH77" s="192"/>
      <c r="PI77" s="192"/>
      <c r="PJ77" s="192"/>
      <c r="PK77" s="192"/>
      <c r="PL77" s="192"/>
      <c r="PM77" s="192"/>
      <c r="PN77" s="192"/>
      <c r="PO77" s="192"/>
      <c r="PP77" s="192"/>
      <c r="PQ77" s="192"/>
      <c r="PR77" s="192"/>
      <c r="PS77" s="192"/>
      <c r="PT77" s="192"/>
      <c r="PU77" s="192"/>
      <c r="PV77" s="192"/>
      <c r="PW77" s="192"/>
      <c r="PX77" s="192"/>
      <c r="PY77" s="192"/>
      <c r="PZ77" s="192"/>
      <c r="QA77" s="192"/>
      <c r="QB77" s="192"/>
      <c r="QC77" s="192"/>
      <c r="QD77" s="192"/>
      <c r="QE77" s="192"/>
      <c r="QF77" s="192"/>
      <c r="QG77" s="192"/>
      <c r="QH77" s="192"/>
      <c r="QI77" s="192"/>
      <c r="QJ77" s="192"/>
      <c r="QK77" s="192"/>
      <c r="QL77" s="192"/>
      <c r="QM77" s="192"/>
      <c r="QN77" s="192"/>
      <c r="QO77" s="192"/>
      <c r="QP77" s="192"/>
      <c r="QQ77" s="192"/>
      <c r="QR77" s="192"/>
      <c r="QS77" s="192"/>
      <c r="QT77" s="192"/>
      <c r="QU77" s="192"/>
      <c r="QV77" s="192"/>
      <c r="QW77" s="192"/>
      <c r="QX77" s="192"/>
      <c r="QY77" s="192"/>
      <c r="QZ77" s="192"/>
      <c r="RA77" s="192"/>
      <c r="RB77" s="192"/>
      <c r="RC77" s="192"/>
      <c r="RD77" s="192"/>
      <c r="RE77" s="192"/>
      <c r="RF77" s="192"/>
      <c r="RG77" s="192"/>
      <c r="RH77" s="192"/>
      <c r="RI77" s="192"/>
      <c r="RJ77" s="192"/>
      <c r="RK77" s="192"/>
      <c r="RL77" s="192"/>
      <c r="RM77" s="192"/>
      <c r="RN77" s="192"/>
      <c r="RO77" s="192"/>
      <c r="RP77" s="192"/>
      <c r="RQ77" s="192"/>
      <c r="RR77" s="192"/>
      <c r="RS77" s="192"/>
      <c r="RT77" s="192"/>
      <c r="RU77" s="192"/>
      <c r="RV77" s="192"/>
      <c r="RW77" s="192"/>
      <c r="RX77" s="192"/>
      <c r="RY77" s="192"/>
      <c r="RZ77" s="192"/>
      <c r="SA77" s="192"/>
      <c r="SB77" s="192"/>
      <c r="SC77" s="192"/>
      <c r="SD77" s="192"/>
      <c r="SE77" s="192"/>
      <c r="SF77" s="192"/>
      <c r="SG77" s="192"/>
      <c r="SH77" s="192"/>
      <c r="SI77" s="192"/>
      <c r="SJ77" s="192"/>
      <c r="SK77" s="192"/>
      <c r="SL77" s="192"/>
      <c r="SM77" s="192"/>
      <c r="SN77" s="192"/>
      <c r="SO77" s="192"/>
      <c r="SP77" s="192"/>
      <c r="SQ77" s="192"/>
      <c r="SR77" s="192"/>
      <c r="SS77" s="192"/>
      <c r="ST77" s="192"/>
      <c r="SU77" s="192"/>
      <c r="SV77" s="192"/>
      <c r="SW77" s="192"/>
      <c r="SX77" s="192"/>
      <c r="SY77" s="192"/>
      <c r="SZ77" s="192"/>
      <c r="TA77" s="192"/>
      <c r="TB77" s="192"/>
      <c r="TC77" s="192"/>
      <c r="TD77" s="192"/>
      <c r="TE77" s="192"/>
      <c r="TF77" s="192"/>
      <c r="TG77" s="192"/>
      <c r="TH77" s="192"/>
      <c r="TI77" s="192"/>
      <c r="TJ77" s="192"/>
      <c r="TK77" s="192"/>
      <c r="TL77" s="192"/>
      <c r="TM77" s="192"/>
      <c r="TN77" s="192"/>
      <c r="TO77" s="192"/>
      <c r="TP77" s="192"/>
      <c r="TQ77" s="192"/>
      <c r="TR77" s="192"/>
      <c r="TS77" s="192"/>
      <c r="TT77" s="192"/>
      <c r="TU77" s="192"/>
      <c r="TV77" s="192"/>
      <c r="TW77" s="192"/>
      <c r="TX77" s="192"/>
      <c r="TY77" s="192"/>
      <c r="TZ77" s="192"/>
      <c r="UA77" s="192"/>
      <c r="UB77" s="192"/>
      <c r="UC77" s="192"/>
      <c r="UD77" s="192"/>
      <c r="UE77" s="192"/>
      <c r="UF77" s="192"/>
      <c r="UG77" s="192"/>
      <c r="UH77" s="192"/>
      <c r="UI77" s="192"/>
      <c r="UJ77" s="192"/>
      <c r="UK77" s="192"/>
      <c r="UL77" s="192"/>
      <c r="UM77" s="192"/>
      <c r="UN77" s="192"/>
      <c r="UO77" s="192"/>
      <c r="UP77" s="192"/>
      <c r="UQ77" s="192"/>
      <c r="UR77" s="192"/>
      <c r="US77" s="192"/>
      <c r="UT77" s="192"/>
      <c r="UU77" s="192"/>
      <c r="UV77" s="192"/>
      <c r="UW77" s="192"/>
      <c r="UX77" s="192"/>
      <c r="UY77" s="192"/>
      <c r="UZ77" s="192"/>
      <c r="VA77" s="192"/>
      <c r="VB77" s="192"/>
      <c r="VC77" s="192"/>
      <c r="VD77" s="192"/>
      <c r="VE77" s="192"/>
      <c r="VF77" s="192"/>
      <c r="VG77" s="192"/>
      <c r="VH77" s="192"/>
      <c r="VI77" s="192"/>
      <c r="VJ77" s="192"/>
      <c r="VK77" s="192"/>
      <c r="VL77" s="192"/>
      <c r="VM77" s="192"/>
      <c r="VN77" s="192"/>
      <c r="VO77" s="192"/>
      <c r="VP77" s="192"/>
      <c r="VQ77" s="192"/>
      <c r="VR77" s="192"/>
      <c r="VS77" s="192"/>
      <c r="VT77" s="192"/>
      <c r="VU77" s="192"/>
      <c r="VV77" s="192"/>
      <c r="VW77" s="192"/>
      <c r="VX77" s="192"/>
      <c r="VY77" s="192"/>
      <c r="VZ77" s="192"/>
      <c r="WA77" s="192"/>
      <c r="WB77" s="192"/>
      <c r="WC77" s="192"/>
      <c r="WD77" s="192"/>
      <c r="WE77" s="192"/>
      <c r="WF77" s="192"/>
      <c r="WG77" s="192"/>
      <c r="WH77" s="192"/>
      <c r="WI77" s="192"/>
      <c r="WJ77" s="192"/>
      <c r="WK77" s="192"/>
      <c r="WL77" s="192"/>
      <c r="WM77" s="192"/>
      <c r="WN77" s="192"/>
      <c r="WO77" s="192"/>
      <c r="WP77" s="192"/>
      <c r="WQ77" s="192"/>
      <c r="WR77" s="192"/>
      <c r="WS77" s="192"/>
      <c r="WT77" s="192"/>
      <c r="WU77" s="192"/>
      <c r="WV77" s="192"/>
      <c r="WW77" s="192"/>
      <c r="WX77" s="192"/>
      <c r="WY77" s="192"/>
      <c r="WZ77" s="192"/>
      <c r="XA77" s="192"/>
      <c r="XB77" s="192"/>
      <c r="XC77" s="192"/>
      <c r="XD77" s="192"/>
      <c r="XE77" s="192"/>
      <c r="XF77" s="192"/>
      <c r="XG77" s="192"/>
      <c r="XH77" s="192"/>
      <c r="XI77" s="192"/>
      <c r="XJ77" s="192"/>
      <c r="XK77" s="192"/>
      <c r="XL77" s="192"/>
      <c r="XM77" s="192"/>
      <c r="XN77" s="192"/>
      <c r="XO77" s="192"/>
      <c r="XP77" s="192"/>
      <c r="XQ77" s="192"/>
      <c r="XR77" s="192"/>
      <c r="XS77" s="192"/>
      <c r="XT77" s="192"/>
      <c r="XU77" s="192"/>
      <c r="XV77" s="192"/>
      <c r="XW77" s="192"/>
      <c r="XX77" s="192"/>
      <c r="XY77" s="192"/>
      <c r="XZ77" s="192"/>
      <c r="YA77" s="192"/>
      <c r="YB77" s="192"/>
      <c r="YC77" s="192"/>
      <c r="YD77" s="192"/>
      <c r="YE77" s="192"/>
      <c r="YF77" s="192"/>
      <c r="YG77" s="192"/>
      <c r="YH77" s="192"/>
      <c r="YI77" s="192"/>
      <c r="YJ77" s="192"/>
      <c r="YK77" s="192"/>
      <c r="YL77" s="192"/>
      <c r="YM77" s="192"/>
      <c r="YN77" s="192"/>
      <c r="YO77" s="192"/>
      <c r="YP77" s="192"/>
      <c r="YQ77" s="192"/>
      <c r="YR77" s="192"/>
      <c r="YS77" s="192"/>
      <c r="YT77" s="192"/>
      <c r="YU77" s="192"/>
      <c r="YV77" s="192"/>
      <c r="YW77" s="192"/>
      <c r="YX77" s="192"/>
      <c r="YY77" s="192"/>
      <c r="YZ77" s="192"/>
      <c r="ZA77" s="192"/>
      <c r="ZB77" s="192"/>
      <c r="ZC77" s="192"/>
      <c r="ZD77" s="192"/>
      <c r="ZE77" s="192"/>
      <c r="ZF77" s="192"/>
      <c r="ZG77" s="192"/>
      <c r="ZH77" s="192"/>
      <c r="ZI77" s="192"/>
      <c r="ZJ77" s="192"/>
      <c r="ZK77" s="192"/>
      <c r="ZL77" s="192"/>
      <c r="ZM77" s="192"/>
      <c r="ZN77" s="192"/>
      <c r="ZO77" s="192"/>
      <c r="ZP77" s="192"/>
      <c r="ZQ77" s="192"/>
      <c r="ZR77" s="192"/>
      <c r="ZS77" s="192"/>
      <c r="ZT77" s="192"/>
      <c r="ZU77" s="192"/>
      <c r="ZV77" s="192"/>
      <c r="ZW77" s="192"/>
      <c r="ZX77" s="192"/>
      <c r="ZY77" s="192"/>
      <c r="ZZ77" s="192"/>
      <c r="AAA77" s="192"/>
      <c r="AAB77" s="192"/>
      <c r="AAC77" s="192"/>
      <c r="AAD77" s="192"/>
      <c r="AAE77" s="192"/>
      <c r="AAF77" s="192"/>
      <c r="AAG77" s="192"/>
      <c r="AAH77" s="192"/>
      <c r="AAI77" s="192"/>
      <c r="AAJ77" s="192"/>
      <c r="AAK77" s="192"/>
      <c r="AAL77" s="192"/>
      <c r="AAM77" s="192"/>
      <c r="AAN77" s="192"/>
      <c r="AAO77" s="192"/>
      <c r="AAP77" s="192"/>
      <c r="AAQ77" s="192"/>
      <c r="AAR77" s="192"/>
      <c r="AAS77" s="192"/>
      <c r="AAT77" s="192"/>
      <c r="AAU77" s="192"/>
      <c r="AAV77" s="192"/>
      <c r="AAW77" s="192"/>
      <c r="AAX77" s="192"/>
      <c r="AAY77" s="192"/>
      <c r="AAZ77" s="192"/>
      <c r="ABA77" s="192"/>
      <c r="ABB77" s="192"/>
      <c r="ABC77" s="192"/>
      <c r="ABD77" s="192"/>
      <c r="ABE77" s="192"/>
      <c r="ABF77" s="192"/>
      <c r="ABG77" s="192"/>
      <c r="ABH77" s="192"/>
      <c r="ABI77" s="192"/>
      <c r="ABJ77" s="192"/>
      <c r="ABK77" s="192"/>
      <c r="ABL77" s="192"/>
      <c r="ABM77" s="192"/>
      <c r="ABN77" s="192"/>
      <c r="ABO77" s="192"/>
      <c r="ABP77" s="192"/>
      <c r="ABQ77" s="192"/>
      <c r="ABR77" s="192"/>
      <c r="ABS77" s="192"/>
      <c r="ABT77" s="192"/>
      <c r="ABU77" s="192"/>
      <c r="ABV77" s="192"/>
      <c r="ABW77" s="192"/>
      <c r="ABX77" s="192"/>
      <c r="ABY77" s="192"/>
      <c r="ABZ77" s="192"/>
      <c r="ACA77" s="192"/>
      <c r="ACB77" s="192"/>
      <c r="ACC77" s="192"/>
      <c r="ACD77" s="192"/>
      <c r="ACE77" s="192"/>
      <c r="ACF77" s="192"/>
      <c r="ACG77" s="192"/>
      <c r="ACH77" s="192"/>
      <c r="ACI77" s="192"/>
      <c r="ACJ77" s="192"/>
      <c r="ACK77" s="192"/>
      <c r="ACL77" s="192"/>
      <c r="ACM77" s="192"/>
      <c r="ACN77" s="192"/>
      <c r="ACO77" s="192"/>
      <c r="ACP77" s="192"/>
      <c r="ACQ77" s="192"/>
      <c r="ACR77" s="192"/>
      <c r="ACS77" s="192"/>
      <c r="ACT77" s="192"/>
      <c r="ACU77" s="192"/>
      <c r="ACV77" s="192"/>
      <c r="ACW77" s="192"/>
      <c r="ACX77" s="192"/>
      <c r="ACY77" s="192"/>
      <c r="ACZ77" s="192"/>
      <c r="ADA77" s="192"/>
      <c r="ADB77" s="192"/>
      <c r="ADC77" s="192"/>
      <c r="ADD77" s="192"/>
      <c r="ADE77" s="192"/>
      <c r="ADF77" s="192"/>
      <c r="ADG77" s="192"/>
      <c r="ADH77" s="192"/>
      <c r="ADI77" s="192"/>
      <c r="ADJ77" s="192"/>
      <c r="ADK77" s="192"/>
      <c r="ADL77" s="192"/>
      <c r="ADM77" s="192"/>
      <c r="ADN77" s="192"/>
      <c r="ADO77" s="192"/>
      <c r="ADP77" s="192"/>
      <c r="ADQ77" s="192"/>
      <c r="ADR77" s="192"/>
      <c r="ADS77" s="192"/>
      <c r="ADT77" s="192"/>
      <c r="ADU77" s="192"/>
      <c r="ADV77" s="192"/>
      <c r="ADW77" s="192"/>
      <c r="ADX77" s="192"/>
      <c r="ADY77" s="192"/>
      <c r="ADZ77" s="192"/>
      <c r="AEA77" s="192"/>
      <c r="AEB77" s="192"/>
      <c r="AEC77" s="192"/>
      <c r="AED77" s="192"/>
      <c r="AEE77" s="192"/>
      <c r="AEF77" s="192"/>
      <c r="AEG77" s="192"/>
      <c r="AEH77" s="192"/>
      <c r="AEI77" s="192"/>
      <c r="AEJ77" s="192"/>
      <c r="AEK77" s="192"/>
      <c r="AEL77" s="192"/>
      <c r="AEM77" s="192"/>
      <c r="AEN77" s="192"/>
      <c r="AEO77" s="192"/>
      <c r="AEP77" s="192"/>
      <c r="AEQ77" s="192"/>
      <c r="AER77" s="192"/>
      <c r="AES77" s="192"/>
      <c r="AET77" s="192"/>
      <c r="AEU77" s="192"/>
      <c r="AEV77" s="192"/>
      <c r="AEW77" s="192"/>
      <c r="AEX77" s="192"/>
      <c r="AEY77" s="192"/>
      <c r="AEZ77" s="192"/>
      <c r="AFA77" s="192"/>
      <c r="AFB77" s="192"/>
      <c r="AFC77" s="192"/>
      <c r="AFD77" s="192"/>
      <c r="AFE77" s="192"/>
      <c r="AFF77" s="192"/>
      <c r="AFG77" s="192"/>
      <c r="AFH77" s="192"/>
      <c r="AFI77" s="192"/>
      <c r="AFJ77" s="192"/>
      <c r="AFK77" s="192"/>
      <c r="AFL77" s="192"/>
      <c r="AFM77" s="192"/>
      <c r="AFN77" s="192"/>
      <c r="AFO77" s="192"/>
      <c r="AFP77" s="192"/>
      <c r="AFQ77" s="192"/>
      <c r="AFR77" s="192"/>
      <c r="AFS77" s="192"/>
      <c r="AFT77" s="192"/>
      <c r="AFU77" s="192"/>
      <c r="AFV77" s="192"/>
      <c r="AFW77" s="192"/>
      <c r="AFX77" s="192"/>
      <c r="AFY77" s="192"/>
      <c r="AFZ77" s="192"/>
      <c r="AGA77" s="192"/>
      <c r="AGB77" s="192"/>
      <c r="AGC77" s="192"/>
      <c r="AGD77" s="192"/>
      <c r="AGE77" s="192"/>
      <c r="AGF77" s="192"/>
      <c r="AGG77" s="192"/>
      <c r="AGH77" s="192"/>
      <c r="AGI77" s="192"/>
      <c r="AGJ77" s="192"/>
      <c r="AGK77" s="192"/>
      <c r="AGL77" s="192"/>
      <c r="AGM77" s="192"/>
      <c r="AGN77" s="192"/>
      <c r="AGO77" s="192"/>
      <c r="AGP77" s="192"/>
      <c r="AGQ77" s="192"/>
      <c r="AGR77" s="192"/>
      <c r="AGS77" s="192"/>
      <c r="AGT77" s="192"/>
      <c r="AGU77" s="192"/>
      <c r="AGV77" s="192"/>
      <c r="AGW77" s="192"/>
      <c r="AGX77" s="192"/>
      <c r="AGY77" s="192"/>
      <c r="AGZ77" s="192"/>
      <c r="AHA77" s="192"/>
      <c r="AHB77" s="192"/>
      <c r="AHC77" s="192"/>
      <c r="AHD77" s="192"/>
      <c r="AHE77" s="192"/>
      <c r="AHF77" s="192"/>
      <c r="AHG77" s="192"/>
      <c r="AHH77" s="192"/>
      <c r="AHI77" s="192"/>
      <c r="AHJ77" s="192"/>
      <c r="AHK77" s="192"/>
      <c r="AHL77" s="192"/>
      <c r="AHM77" s="192"/>
      <c r="AHN77" s="192"/>
      <c r="AHO77" s="192"/>
      <c r="AHP77" s="192"/>
      <c r="AHQ77" s="192"/>
      <c r="AHR77" s="192"/>
      <c r="AHS77" s="192"/>
      <c r="AHT77" s="192"/>
      <c r="AHU77" s="192"/>
      <c r="AHV77" s="192"/>
      <c r="AHW77" s="192"/>
      <c r="AHX77" s="192"/>
      <c r="AHY77" s="192"/>
      <c r="AHZ77" s="192"/>
      <c r="AIA77" s="192"/>
      <c r="AIB77" s="192"/>
      <c r="AIC77" s="192"/>
      <c r="AID77" s="192"/>
      <c r="AIE77" s="192"/>
      <c r="AIF77" s="192"/>
      <c r="AIG77" s="192"/>
      <c r="AIH77" s="192"/>
      <c r="AII77" s="192"/>
      <c r="AIJ77" s="192"/>
      <c r="AIK77" s="192"/>
      <c r="AIL77" s="192"/>
      <c r="AIM77" s="192"/>
      <c r="AIN77" s="192"/>
      <c r="AIO77" s="192"/>
      <c r="AIP77" s="192"/>
      <c r="AIQ77" s="192"/>
      <c r="AIR77" s="192"/>
      <c r="AIS77" s="192"/>
      <c r="AIT77" s="192"/>
      <c r="AIU77" s="192"/>
      <c r="AIV77" s="192"/>
      <c r="AIW77" s="192"/>
      <c r="AIX77" s="192"/>
      <c r="AIY77" s="192"/>
      <c r="AIZ77" s="192"/>
      <c r="AJA77" s="192"/>
      <c r="AJB77" s="192"/>
      <c r="AJC77" s="192"/>
      <c r="AJD77" s="192"/>
      <c r="AJE77" s="192"/>
      <c r="AJF77" s="192"/>
      <c r="AJG77" s="192"/>
      <c r="AJH77" s="192"/>
      <c r="AJI77" s="192"/>
      <c r="AJJ77" s="192"/>
      <c r="AJK77" s="192"/>
      <c r="AJL77" s="192"/>
      <c r="AJM77" s="192"/>
      <c r="AJN77" s="192"/>
      <c r="AJO77" s="192"/>
      <c r="AJP77" s="192"/>
      <c r="AJQ77" s="192"/>
      <c r="AJR77" s="192"/>
      <c r="AJS77" s="192"/>
      <c r="AJT77" s="192"/>
      <c r="AJU77" s="192"/>
      <c r="AJV77" s="192"/>
      <c r="AJW77" s="192"/>
      <c r="AJX77" s="192"/>
      <c r="AJY77" s="192"/>
      <c r="AJZ77" s="192"/>
      <c r="AKA77" s="192"/>
      <c r="AKB77" s="192"/>
      <c r="AKC77" s="192"/>
      <c r="AKD77" s="192"/>
      <c r="AKE77" s="192"/>
      <c r="AKF77" s="192"/>
      <c r="AKG77" s="192"/>
      <c r="AKH77" s="192"/>
      <c r="AKI77" s="192"/>
      <c r="AKJ77" s="192"/>
      <c r="AKK77" s="192"/>
      <c r="AKL77" s="192"/>
      <c r="AKM77" s="192"/>
      <c r="AKN77" s="192"/>
      <c r="AKO77" s="192"/>
      <c r="AKP77" s="192"/>
      <c r="AKQ77" s="192"/>
      <c r="AKR77" s="192"/>
      <c r="AKS77" s="192"/>
      <c r="AKT77" s="192"/>
      <c r="AKU77" s="192"/>
      <c r="AKV77" s="192"/>
      <c r="AKW77" s="192"/>
      <c r="AKX77" s="192"/>
      <c r="AKY77" s="192"/>
      <c r="AKZ77" s="192"/>
      <c r="ALA77" s="192"/>
      <c r="ALB77" s="192"/>
      <c r="ALC77" s="192"/>
      <c r="ALD77" s="192"/>
      <c r="ALE77" s="192"/>
      <c r="ALF77" s="192"/>
      <c r="ALG77" s="192"/>
      <c r="ALH77" s="192"/>
      <c r="ALI77" s="192"/>
      <c r="ALJ77" s="192"/>
      <c r="ALK77" s="192"/>
      <c r="ALL77" s="192"/>
      <c r="ALM77" s="192"/>
      <c r="ALN77" s="192"/>
      <c r="ALO77" s="192"/>
      <c r="ALP77" s="192"/>
      <c r="ALQ77" s="192"/>
      <c r="ALR77" s="192"/>
      <c r="ALS77" s="192"/>
      <c r="ALT77" s="192"/>
      <c r="ALU77" s="192"/>
      <c r="ALV77" s="192"/>
      <c r="ALW77" s="192"/>
      <c r="ALX77" s="192"/>
      <c r="ALY77" s="192"/>
      <c r="ALZ77" s="192"/>
      <c r="AMA77" s="192"/>
      <c r="AMB77" s="192"/>
      <c r="AMC77" s="192"/>
      <c r="AMD77" s="192"/>
      <c r="AME77" s="192"/>
      <c r="AMF77" s="192"/>
      <c r="AMG77" s="192"/>
      <c r="AMH77" s="192"/>
      <c r="AMI77" s="192"/>
      <c r="AMJ77" s="192"/>
      <c r="AMK77" s="192"/>
      <c r="AML77" s="192"/>
      <c r="AMM77" s="192"/>
      <c r="AMN77" s="192"/>
      <c r="AMO77" s="192"/>
      <c r="AMP77" s="192"/>
      <c r="AMQ77" s="192"/>
      <c r="AMR77" s="192"/>
      <c r="AMS77" s="192"/>
      <c r="AMT77" s="192"/>
      <c r="AMU77" s="192"/>
      <c r="AMV77" s="192"/>
      <c r="AMW77" s="192"/>
      <c r="AMX77" s="192"/>
      <c r="AMY77" s="192"/>
      <c r="AMZ77" s="192"/>
      <c r="ANA77" s="192"/>
      <c r="ANB77" s="192"/>
      <c r="ANC77" s="192"/>
      <c r="AND77" s="192"/>
      <c r="ANE77" s="192"/>
      <c r="ANF77" s="192"/>
      <c r="ANG77" s="192"/>
      <c r="ANH77" s="192"/>
      <c r="ANI77" s="192"/>
      <c r="ANJ77" s="192"/>
      <c r="ANK77" s="192"/>
      <c r="ANL77" s="192"/>
      <c r="ANM77" s="192"/>
      <c r="ANN77" s="192"/>
      <c r="ANO77" s="192"/>
      <c r="ANP77" s="192"/>
      <c r="ANQ77" s="192"/>
      <c r="ANR77" s="192"/>
      <c r="ANS77" s="192"/>
      <c r="ANT77" s="192"/>
      <c r="ANU77" s="192"/>
      <c r="ANV77" s="192"/>
      <c r="ANW77" s="192"/>
      <c r="ANX77" s="192"/>
      <c r="ANY77" s="192"/>
      <c r="ANZ77" s="192"/>
      <c r="AOA77" s="192"/>
      <c r="AOB77" s="192"/>
      <c r="AOC77" s="192"/>
      <c r="AOD77" s="192"/>
      <c r="AOE77" s="192"/>
      <c r="AOF77" s="192"/>
      <c r="AOG77" s="192"/>
      <c r="AOH77" s="192"/>
      <c r="AOI77" s="192"/>
      <c r="AOJ77" s="192"/>
      <c r="AOK77" s="192"/>
      <c r="AOL77" s="192"/>
      <c r="AOM77" s="192"/>
      <c r="AON77" s="192"/>
      <c r="AOO77" s="192"/>
      <c r="AOP77" s="192"/>
      <c r="AOQ77" s="192"/>
      <c r="AOR77" s="192"/>
      <c r="AOS77" s="192"/>
      <c r="AOT77" s="192"/>
      <c r="AOU77" s="192"/>
      <c r="AOV77" s="192"/>
      <c r="AOW77" s="192"/>
      <c r="AOX77" s="192"/>
      <c r="AOY77" s="192"/>
      <c r="AOZ77" s="192"/>
      <c r="APA77" s="192"/>
      <c r="APB77" s="192"/>
      <c r="APC77" s="192"/>
      <c r="APD77" s="192"/>
      <c r="APE77" s="192"/>
      <c r="APF77" s="192"/>
      <c r="APG77" s="192"/>
      <c r="APH77" s="192"/>
      <c r="API77" s="192"/>
      <c r="APJ77" s="192"/>
      <c r="APK77" s="192"/>
      <c r="APL77" s="192"/>
      <c r="APM77" s="192"/>
      <c r="APN77" s="192"/>
      <c r="APO77" s="192"/>
      <c r="APP77" s="192"/>
      <c r="APQ77" s="192"/>
      <c r="APR77" s="192"/>
      <c r="APS77" s="192"/>
      <c r="APT77" s="192"/>
      <c r="APU77" s="192"/>
      <c r="APV77" s="192"/>
      <c r="APW77" s="192"/>
      <c r="APX77" s="192"/>
      <c r="APY77" s="192"/>
      <c r="APZ77" s="192"/>
      <c r="AQA77" s="192"/>
      <c r="AQB77" s="192"/>
      <c r="AQC77" s="192"/>
      <c r="AQD77" s="192"/>
      <c r="AQE77" s="192"/>
      <c r="AQF77" s="192"/>
      <c r="AQG77" s="192"/>
      <c r="AQH77" s="192"/>
      <c r="AQI77" s="192"/>
      <c r="AQJ77" s="192"/>
      <c r="AQK77" s="192"/>
      <c r="AQL77" s="192"/>
      <c r="AQM77" s="192"/>
      <c r="AQN77" s="192"/>
      <c r="AQO77" s="192"/>
      <c r="AQP77" s="192"/>
      <c r="AQQ77" s="192"/>
      <c r="AQR77" s="192"/>
      <c r="AQS77" s="192"/>
      <c r="AQT77" s="192"/>
      <c r="AQU77" s="192"/>
      <c r="AQV77" s="192"/>
      <c r="AQW77" s="192"/>
      <c r="AQX77" s="192"/>
      <c r="AQY77" s="192"/>
      <c r="AQZ77" s="192"/>
      <c r="ARA77" s="192"/>
      <c r="ARB77" s="192"/>
      <c r="ARC77" s="192"/>
      <c r="ARD77" s="192"/>
      <c r="ARE77" s="192"/>
      <c r="ARF77" s="192"/>
      <c r="ARG77" s="192"/>
      <c r="ARH77" s="192"/>
      <c r="ARI77" s="192"/>
      <c r="ARJ77" s="192"/>
      <c r="ARK77" s="192"/>
      <c r="ARL77" s="192"/>
      <c r="ARM77" s="192"/>
      <c r="ARN77" s="192"/>
      <c r="ARO77" s="192"/>
      <c r="ARP77" s="192"/>
      <c r="ARQ77" s="192"/>
      <c r="ARR77" s="192"/>
      <c r="ARS77" s="192"/>
      <c r="ART77" s="192"/>
      <c r="ARU77" s="192"/>
      <c r="ARV77" s="192"/>
      <c r="ARW77" s="192"/>
      <c r="ARX77" s="192"/>
      <c r="ARY77" s="192"/>
      <c r="ARZ77" s="192"/>
      <c r="ASA77" s="192"/>
      <c r="ASB77" s="192"/>
      <c r="ASC77" s="192"/>
      <c r="ASD77" s="192"/>
      <c r="ASE77" s="192"/>
      <c r="ASF77" s="192"/>
      <c r="ASG77" s="192"/>
      <c r="ASH77" s="192"/>
      <c r="ASI77" s="192"/>
      <c r="ASJ77" s="192"/>
      <c r="ASK77" s="192"/>
      <c r="ASL77" s="192"/>
      <c r="ASM77" s="192"/>
      <c r="ASN77" s="192"/>
      <c r="ASO77" s="192"/>
      <c r="ASP77" s="192"/>
      <c r="ASQ77" s="192"/>
      <c r="ASR77" s="192"/>
      <c r="ASS77" s="192"/>
      <c r="AST77" s="192"/>
      <c r="ASU77" s="192"/>
      <c r="ASV77" s="192"/>
      <c r="ASW77" s="192"/>
      <c r="ASX77" s="192"/>
      <c r="ASY77" s="192"/>
      <c r="ASZ77" s="192"/>
      <c r="ATA77" s="192"/>
      <c r="ATB77" s="192"/>
      <c r="ATC77" s="192"/>
      <c r="ATD77" s="192"/>
      <c r="ATE77" s="192"/>
      <c r="ATF77" s="192"/>
      <c r="ATG77" s="192"/>
      <c r="ATH77" s="192"/>
      <c r="ATI77" s="192"/>
      <c r="ATJ77" s="192"/>
      <c r="ATK77" s="192"/>
      <c r="ATL77" s="192"/>
      <c r="ATM77" s="192"/>
      <c r="ATN77" s="192"/>
      <c r="ATO77" s="192"/>
      <c r="ATP77" s="192"/>
      <c r="ATQ77" s="192"/>
      <c r="ATR77" s="192"/>
      <c r="ATS77" s="192"/>
      <c r="ATT77" s="192"/>
      <c r="ATU77" s="192"/>
      <c r="ATV77" s="192"/>
      <c r="ATW77" s="192"/>
      <c r="ATX77" s="192"/>
      <c r="ATY77" s="192"/>
      <c r="ATZ77" s="192"/>
      <c r="AUA77" s="192"/>
      <c r="AUB77" s="192"/>
      <c r="AUC77" s="192"/>
      <c r="AUD77" s="192"/>
      <c r="AUE77" s="192"/>
      <c r="AUF77" s="192"/>
      <c r="AUG77" s="192"/>
      <c r="AUH77" s="192"/>
      <c r="AUI77" s="192"/>
      <c r="AUJ77" s="192"/>
      <c r="AUK77" s="192"/>
      <c r="AUL77" s="192"/>
      <c r="AUM77" s="192"/>
      <c r="AUN77" s="192"/>
      <c r="AUO77" s="192"/>
      <c r="AUP77" s="192"/>
      <c r="AUQ77" s="192"/>
      <c r="AUR77" s="192"/>
      <c r="AUS77" s="192"/>
      <c r="AUT77" s="192"/>
      <c r="AUU77" s="192"/>
      <c r="AUV77" s="192"/>
      <c r="AUW77" s="192"/>
      <c r="AUX77" s="192"/>
      <c r="AUY77" s="192"/>
      <c r="AUZ77" s="192"/>
      <c r="AVA77" s="192"/>
      <c r="AVB77" s="192"/>
      <c r="AVC77" s="192"/>
      <c r="AVD77" s="192"/>
      <c r="AVE77" s="192"/>
      <c r="AVF77" s="192"/>
      <c r="AVG77" s="192"/>
      <c r="AVH77" s="192"/>
      <c r="AVI77" s="192"/>
      <c r="AVJ77" s="192"/>
      <c r="AVK77" s="192"/>
      <c r="AVL77" s="192"/>
      <c r="AVM77" s="192"/>
      <c r="AVN77" s="192"/>
      <c r="AVO77" s="192"/>
      <c r="AVP77" s="192"/>
      <c r="AVQ77" s="192"/>
      <c r="AVR77" s="192"/>
      <c r="AVS77" s="192"/>
      <c r="AVT77" s="192"/>
      <c r="AVU77" s="192"/>
      <c r="AVV77" s="192"/>
      <c r="AVW77" s="192"/>
      <c r="AVX77" s="192"/>
      <c r="AVY77" s="192"/>
      <c r="AVZ77" s="192"/>
      <c r="AWA77" s="192"/>
      <c r="AWB77" s="192"/>
      <c r="AWC77" s="192"/>
      <c r="AWD77" s="192"/>
      <c r="AWE77" s="192"/>
      <c r="AWF77" s="192"/>
      <c r="AWG77" s="192"/>
      <c r="AWH77" s="192"/>
      <c r="AWI77" s="192"/>
      <c r="AWJ77" s="192"/>
      <c r="AWK77" s="192"/>
      <c r="AWL77" s="192"/>
      <c r="AWM77" s="192"/>
      <c r="AWN77" s="192"/>
      <c r="AWO77" s="192"/>
      <c r="AWP77" s="192"/>
      <c r="AWQ77" s="192"/>
      <c r="AWR77" s="192"/>
      <c r="AWS77" s="192"/>
      <c r="AWT77" s="192"/>
      <c r="AWU77" s="192"/>
      <c r="AWV77" s="192"/>
      <c r="AWW77" s="192"/>
      <c r="AWX77" s="192"/>
      <c r="AWY77" s="192"/>
      <c r="AWZ77" s="192"/>
      <c r="AXA77" s="192"/>
      <c r="AXB77" s="192"/>
      <c r="AXC77" s="192"/>
      <c r="AXD77" s="192"/>
      <c r="AXE77" s="192"/>
      <c r="AXF77" s="192"/>
      <c r="AXG77" s="192"/>
      <c r="AXH77" s="192"/>
      <c r="AXI77" s="192"/>
      <c r="AXJ77" s="192"/>
      <c r="AXK77" s="192"/>
      <c r="AXL77" s="192"/>
      <c r="AXM77" s="192"/>
      <c r="AXN77" s="192"/>
      <c r="AXO77" s="192"/>
      <c r="AXP77" s="192"/>
      <c r="AXQ77" s="192"/>
      <c r="AXR77" s="192"/>
      <c r="AXS77" s="192"/>
      <c r="AXT77" s="192"/>
      <c r="AXU77" s="192"/>
      <c r="AXV77" s="192"/>
      <c r="AXW77" s="192"/>
      <c r="AXX77" s="192"/>
      <c r="AXY77" s="192"/>
      <c r="AXZ77" s="192"/>
      <c r="AYA77" s="192"/>
      <c r="AYB77" s="192"/>
      <c r="AYC77" s="192"/>
      <c r="AYD77" s="192"/>
      <c r="AYE77" s="192"/>
      <c r="AYF77" s="192"/>
      <c r="AYG77" s="192"/>
      <c r="AYH77" s="192"/>
      <c r="AYI77" s="192"/>
      <c r="AYJ77" s="192"/>
      <c r="AYK77" s="192"/>
      <c r="AYL77" s="192"/>
      <c r="AYM77" s="192"/>
      <c r="AYN77" s="192"/>
      <c r="AYO77" s="192"/>
      <c r="AYP77" s="192"/>
      <c r="AYQ77" s="192"/>
      <c r="AYR77" s="192"/>
      <c r="AYS77" s="192"/>
      <c r="AYT77" s="192"/>
      <c r="AYU77" s="192"/>
      <c r="AYV77" s="192"/>
      <c r="AYW77" s="192"/>
      <c r="AYX77" s="192"/>
      <c r="AYY77" s="192"/>
      <c r="AYZ77" s="192"/>
      <c r="AZA77" s="192"/>
      <c r="AZB77" s="192"/>
      <c r="AZC77" s="192"/>
      <c r="AZD77" s="192"/>
      <c r="AZE77" s="192"/>
      <c r="AZF77" s="192"/>
      <c r="AZG77" s="192"/>
      <c r="AZH77" s="192"/>
      <c r="AZI77" s="192"/>
      <c r="AZJ77" s="192"/>
      <c r="AZK77" s="192"/>
      <c r="AZL77" s="192"/>
      <c r="AZM77" s="192"/>
      <c r="AZN77" s="192"/>
      <c r="AZO77" s="192"/>
      <c r="AZP77" s="192"/>
      <c r="AZQ77" s="192"/>
      <c r="AZR77" s="192"/>
      <c r="AZS77" s="192"/>
      <c r="AZT77" s="192"/>
      <c r="AZU77" s="192"/>
      <c r="AZV77" s="192"/>
      <c r="AZW77" s="192"/>
      <c r="AZX77" s="192"/>
      <c r="AZY77" s="192"/>
      <c r="AZZ77" s="192"/>
      <c r="BAA77" s="192"/>
      <c r="BAB77" s="192"/>
      <c r="BAC77" s="192"/>
      <c r="BAD77" s="192"/>
      <c r="BAE77" s="192"/>
      <c r="BAF77" s="192"/>
      <c r="BAG77" s="192"/>
      <c r="BAH77" s="192"/>
      <c r="BAI77" s="192"/>
      <c r="BAJ77" s="192"/>
      <c r="BAK77" s="192"/>
      <c r="BAL77" s="192"/>
      <c r="BAM77" s="192"/>
      <c r="BAN77" s="192"/>
      <c r="BAO77" s="192"/>
      <c r="BAP77" s="192"/>
      <c r="BAQ77" s="192"/>
      <c r="BAR77" s="192"/>
      <c r="BAS77" s="192"/>
      <c r="BAT77" s="192"/>
      <c r="BAU77" s="192"/>
      <c r="BAV77" s="192"/>
      <c r="BAW77" s="192"/>
      <c r="BAX77" s="192"/>
      <c r="BAY77" s="192"/>
      <c r="BAZ77" s="192"/>
      <c r="BBA77" s="192"/>
      <c r="BBB77" s="192"/>
      <c r="BBC77" s="192"/>
      <c r="BBD77" s="192"/>
      <c r="BBE77" s="192"/>
      <c r="BBF77" s="192"/>
      <c r="BBG77" s="192"/>
      <c r="BBH77" s="192"/>
      <c r="BBI77" s="192"/>
      <c r="BBJ77" s="192"/>
      <c r="BBK77" s="192"/>
      <c r="BBL77" s="192"/>
      <c r="BBM77" s="192"/>
      <c r="BBN77" s="192"/>
      <c r="BBO77" s="192"/>
      <c r="BBP77" s="192"/>
      <c r="BBQ77" s="192"/>
      <c r="BBR77" s="192"/>
      <c r="BBS77" s="192"/>
      <c r="BBT77" s="192"/>
      <c r="BBU77" s="192"/>
      <c r="BBV77" s="192"/>
      <c r="BBW77" s="192"/>
      <c r="BBX77" s="192"/>
      <c r="BBY77" s="192"/>
      <c r="BBZ77" s="192"/>
      <c r="BCA77" s="192"/>
      <c r="BCB77" s="192"/>
      <c r="BCC77" s="192"/>
      <c r="BCD77" s="192"/>
      <c r="BCE77" s="192"/>
      <c r="BCF77" s="192"/>
      <c r="BCG77" s="192"/>
      <c r="BCH77" s="192"/>
      <c r="BCI77" s="192"/>
      <c r="BCJ77" s="192"/>
      <c r="BCK77" s="192"/>
      <c r="BCL77" s="192"/>
      <c r="BCM77" s="192"/>
      <c r="BCN77" s="192"/>
      <c r="BCO77" s="192"/>
      <c r="BCP77" s="192"/>
      <c r="BCQ77" s="192"/>
      <c r="BCR77" s="192"/>
      <c r="BCS77" s="192"/>
      <c r="BCT77" s="192"/>
      <c r="BCU77" s="192"/>
      <c r="BCV77" s="192"/>
      <c r="BCW77" s="192"/>
      <c r="BCX77" s="192"/>
      <c r="BCY77" s="192"/>
      <c r="BCZ77" s="192"/>
      <c r="BDA77" s="192"/>
      <c r="BDB77" s="192"/>
      <c r="BDC77" s="192"/>
      <c r="BDD77" s="192"/>
      <c r="BDE77" s="192"/>
      <c r="BDF77" s="192"/>
      <c r="BDG77" s="192"/>
      <c r="BDH77" s="192"/>
      <c r="BDI77" s="192"/>
      <c r="BDJ77" s="192"/>
      <c r="BDK77" s="192"/>
      <c r="BDL77" s="192"/>
      <c r="BDM77" s="192"/>
      <c r="BDN77" s="192"/>
      <c r="BDO77" s="192"/>
      <c r="BDP77" s="192"/>
      <c r="BDQ77" s="192"/>
      <c r="BDR77" s="192"/>
      <c r="BDS77" s="192"/>
      <c r="BDT77" s="192"/>
      <c r="BDU77" s="192"/>
      <c r="BDV77" s="192"/>
      <c r="BDW77" s="192"/>
      <c r="BDX77" s="192"/>
      <c r="BDY77" s="192"/>
      <c r="BDZ77" s="192"/>
      <c r="BEA77" s="192"/>
      <c r="BEB77" s="192"/>
      <c r="BEC77" s="192"/>
      <c r="BED77" s="192"/>
      <c r="BEE77" s="192"/>
      <c r="BEF77" s="192"/>
      <c r="BEG77" s="192"/>
      <c r="BEH77" s="192"/>
      <c r="BEI77" s="192"/>
      <c r="BEJ77" s="192"/>
      <c r="BEK77" s="192"/>
      <c r="BEL77" s="192"/>
      <c r="BEM77" s="192"/>
      <c r="BEN77" s="192"/>
      <c r="BEO77" s="192"/>
      <c r="BEP77" s="192"/>
      <c r="BEQ77" s="192"/>
      <c r="BER77" s="192"/>
      <c r="BES77" s="192"/>
      <c r="BET77" s="192"/>
      <c r="BEU77" s="192"/>
      <c r="BEV77" s="192"/>
      <c r="BEW77" s="192"/>
      <c r="BEX77" s="192"/>
      <c r="BEY77" s="192"/>
      <c r="BEZ77" s="192"/>
      <c r="BFA77" s="192"/>
      <c r="BFB77" s="192"/>
      <c r="BFC77" s="192"/>
      <c r="BFD77" s="192"/>
      <c r="BFE77" s="192"/>
      <c r="BFF77" s="192"/>
      <c r="BFG77" s="192"/>
      <c r="BFH77" s="192"/>
      <c r="BFI77" s="192"/>
      <c r="BFJ77" s="192"/>
      <c r="BFK77" s="192"/>
      <c r="BFL77" s="192"/>
      <c r="BFM77" s="192"/>
      <c r="BFN77" s="192"/>
      <c r="BFO77" s="192"/>
      <c r="BFP77" s="192"/>
      <c r="BFQ77" s="192"/>
      <c r="BFR77" s="192"/>
      <c r="BFS77" s="192"/>
      <c r="BFT77" s="192"/>
      <c r="BFU77" s="192"/>
      <c r="BFV77" s="192"/>
      <c r="BFW77" s="192"/>
      <c r="BFX77" s="192"/>
      <c r="BFY77" s="192"/>
      <c r="BFZ77" s="192"/>
      <c r="BGA77" s="192"/>
      <c r="BGB77" s="192"/>
      <c r="BGC77" s="192"/>
      <c r="BGD77" s="192"/>
      <c r="BGE77" s="192"/>
      <c r="BGF77" s="192"/>
      <c r="BGG77" s="192"/>
      <c r="BGH77" s="192"/>
      <c r="BGI77" s="192"/>
      <c r="BGJ77" s="192"/>
      <c r="BGK77" s="192"/>
      <c r="BGL77" s="192"/>
      <c r="BGM77" s="192"/>
      <c r="BGN77" s="192"/>
      <c r="BGO77" s="192"/>
      <c r="BGP77" s="192"/>
      <c r="BGQ77" s="192"/>
      <c r="BGR77" s="192"/>
      <c r="BGS77" s="192"/>
      <c r="BGT77" s="192"/>
      <c r="BGU77" s="192"/>
      <c r="BGV77" s="192"/>
      <c r="BGW77" s="192"/>
      <c r="BGX77" s="192"/>
      <c r="BGY77" s="192"/>
      <c r="BGZ77" s="192"/>
      <c r="BHA77" s="192"/>
      <c r="BHB77" s="192"/>
      <c r="BHC77" s="192"/>
      <c r="BHD77" s="192"/>
      <c r="BHE77" s="192"/>
      <c r="BHF77" s="192"/>
      <c r="BHG77" s="192"/>
      <c r="BHH77" s="192"/>
      <c r="BHI77" s="192"/>
      <c r="BHJ77" s="192"/>
      <c r="BHK77" s="192"/>
      <c r="BHL77" s="192"/>
      <c r="BHM77" s="192"/>
      <c r="BHN77" s="192"/>
      <c r="BHO77" s="192"/>
      <c r="BHP77" s="192"/>
      <c r="BHQ77" s="192"/>
      <c r="BHR77" s="192"/>
      <c r="BHS77" s="192"/>
      <c r="BHT77" s="192"/>
      <c r="BHU77" s="192"/>
      <c r="BHV77" s="192"/>
      <c r="BHW77" s="192"/>
      <c r="BHX77" s="192"/>
      <c r="BHY77" s="192"/>
      <c r="BHZ77" s="192"/>
      <c r="BIA77" s="192"/>
      <c r="BIB77" s="192"/>
      <c r="BIC77" s="192"/>
      <c r="BID77" s="192"/>
      <c r="BIE77" s="192"/>
      <c r="BIF77" s="192"/>
      <c r="BIG77" s="192"/>
      <c r="BIH77" s="192"/>
      <c r="BII77" s="192"/>
      <c r="BIJ77" s="192"/>
      <c r="BIK77" s="192"/>
      <c r="BIL77" s="192"/>
      <c r="BIM77" s="192"/>
      <c r="BIN77" s="192"/>
      <c r="BIO77" s="192"/>
      <c r="BIP77" s="192"/>
      <c r="BIQ77" s="192"/>
      <c r="BIR77" s="192"/>
      <c r="BIS77" s="192"/>
      <c r="BIT77" s="192"/>
      <c r="BIU77" s="192"/>
      <c r="BIV77" s="192"/>
      <c r="BIW77" s="192"/>
      <c r="BIX77" s="192"/>
      <c r="BIY77" s="192"/>
      <c r="BIZ77" s="192"/>
      <c r="BJA77" s="192"/>
      <c r="BJB77" s="192"/>
      <c r="BJC77" s="192"/>
      <c r="BJD77" s="192"/>
      <c r="BJE77" s="192"/>
      <c r="BJF77" s="192"/>
      <c r="BJG77" s="192"/>
      <c r="BJH77" s="192"/>
      <c r="BJI77" s="192"/>
      <c r="BJJ77" s="192"/>
      <c r="BJK77" s="192"/>
      <c r="BJL77" s="192"/>
      <c r="BJM77" s="192"/>
      <c r="BJN77" s="192"/>
      <c r="BJO77" s="192"/>
      <c r="BJP77" s="192"/>
      <c r="BJQ77" s="192"/>
      <c r="BJR77" s="192"/>
      <c r="BJS77" s="192"/>
      <c r="BJT77" s="192"/>
      <c r="BJU77" s="192"/>
      <c r="BJV77" s="192"/>
      <c r="BJW77" s="192"/>
      <c r="BJX77" s="192"/>
      <c r="BJY77" s="192"/>
      <c r="BJZ77" s="192"/>
      <c r="BKA77" s="192"/>
      <c r="BKB77" s="192"/>
      <c r="BKC77" s="192"/>
      <c r="BKD77" s="192"/>
      <c r="BKE77" s="192"/>
      <c r="BKF77" s="192"/>
      <c r="BKG77" s="192"/>
      <c r="BKH77" s="192"/>
      <c r="BKI77" s="192"/>
      <c r="BKJ77" s="192"/>
      <c r="BKK77" s="192"/>
      <c r="BKL77" s="192"/>
      <c r="BKM77" s="192"/>
      <c r="BKN77" s="192"/>
      <c r="BKO77" s="192"/>
      <c r="BKP77" s="192"/>
      <c r="BKQ77" s="192"/>
      <c r="BKR77" s="192"/>
      <c r="BKS77" s="192"/>
      <c r="BKT77" s="192"/>
      <c r="BKU77" s="192"/>
      <c r="BKV77" s="192"/>
      <c r="BKW77" s="192"/>
      <c r="BKX77" s="192"/>
      <c r="BKY77" s="192"/>
      <c r="BKZ77" s="192"/>
      <c r="BLA77" s="192"/>
      <c r="BLB77" s="192"/>
      <c r="BLC77" s="192"/>
      <c r="BLD77" s="192"/>
      <c r="BLE77" s="192"/>
      <c r="BLF77" s="192"/>
      <c r="BLG77" s="192"/>
      <c r="BLH77" s="192"/>
      <c r="BLI77" s="192"/>
      <c r="BLJ77" s="192"/>
      <c r="BLK77" s="192"/>
      <c r="BLL77" s="192"/>
      <c r="BLM77" s="192"/>
      <c r="BLN77" s="192"/>
      <c r="BLO77" s="192"/>
      <c r="BLP77" s="192"/>
      <c r="BLQ77" s="192"/>
      <c r="BLR77" s="192"/>
      <c r="BLS77" s="192"/>
      <c r="BLT77" s="192"/>
      <c r="BLU77" s="192"/>
      <c r="BLV77" s="192"/>
      <c r="BLW77" s="192"/>
      <c r="BLX77" s="192"/>
      <c r="BLY77" s="192"/>
      <c r="BLZ77" s="192"/>
      <c r="BMA77" s="192"/>
      <c r="BMB77" s="192"/>
      <c r="BMC77" s="192"/>
      <c r="BMD77" s="192"/>
      <c r="BME77" s="192"/>
      <c r="BMF77" s="192"/>
      <c r="BMG77" s="192"/>
      <c r="BMH77" s="192"/>
      <c r="BMI77" s="192"/>
      <c r="BMJ77" s="192"/>
      <c r="BMK77" s="192"/>
      <c r="BML77" s="192"/>
      <c r="BMM77" s="192"/>
      <c r="BMN77" s="192"/>
      <c r="BMO77" s="192"/>
      <c r="BMP77" s="192"/>
      <c r="BMQ77" s="192"/>
      <c r="BMR77" s="192"/>
      <c r="BMS77" s="192"/>
      <c r="BMT77" s="192"/>
      <c r="BMU77" s="192"/>
      <c r="BMV77" s="192"/>
      <c r="BMW77" s="192"/>
      <c r="BMX77" s="192"/>
      <c r="BMY77" s="192"/>
      <c r="BMZ77" s="192"/>
      <c r="BNA77" s="192"/>
      <c r="BNB77" s="192"/>
      <c r="BNC77" s="192"/>
      <c r="BND77" s="192"/>
      <c r="BNE77" s="192"/>
      <c r="BNF77" s="192"/>
      <c r="BNG77" s="192"/>
      <c r="BNH77" s="192"/>
      <c r="BNI77" s="192"/>
      <c r="BNJ77" s="192"/>
      <c r="BNK77" s="192"/>
      <c r="BNL77" s="192"/>
      <c r="BNM77" s="192"/>
      <c r="BNN77" s="192"/>
      <c r="BNO77" s="192"/>
      <c r="BNP77" s="192"/>
      <c r="BNQ77" s="192"/>
      <c r="BNR77" s="192"/>
      <c r="BNS77" s="192"/>
      <c r="BNT77" s="192"/>
      <c r="BNU77" s="192"/>
      <c r="BNV77" s="192"/>
      <c r="BNW77" s="192"/>
      <c r="BNX77" s="192"/>
      <c r="BNY77" s="192"/>
      <c r="BNZ77" s="192"/>
      <c r="BOA77" s="192"/>
      <c r="BOB77" s="192"/>
      <c r="BOC77" s="192"/>
      <c r="BOD77" s="192"/>
      <c r="BOE77" s="192"/>
      <c r="BOF77" s="192"/>
      <c r="BOG77" s="192"/>
      <c r="BOH77" s="192"/>
      <c r="BOI77" s="192"/>
      <c r="BOJ77" s="192"/>
      <c r="BOK77" s="192"/>
      <c r="BOL77" s="192"/>
      <c r="BOM77" s="192"/>
      <c r="BON77" s="192"/>
      <c r="BOO77" s="192"/>
      <c r="BOP77" s="192"/>
      <c r="BOQ77" s="192"/>
      <c r="BOR77" s="192"/>
      <c r="BOS77" s="192"/>
      <c r="BOT77" s="192"/>
      <c r="BOU77" s="192"/>
      <c r="BOV77" s="192"/>
      <c r="BOW77" s="192"/>
      <c r="BOX77" s="192"/>
      <c r="BOY77" s="192"/>
      <c r="BOZ77" s="192"/>
      <c r="BPA77" s="192"/>
      <c r="BPB77" s="192"/>
      <c r="BPC77" s="192"/>
      <c r="BPD77" s="192"/>
      <c r="BPE77" s="192"/>
      <c r="BPF77" s="192"/>
      <c r="BPG77" s="192"/>
      <c r="BPH77" s="192"/>
      <c r="BPI77" s="192"/>
      <c r="BPJ77" s="192"/>
      <c r="BPK77" s="192"/>
      <c r="BPL77" s="192"/>
      <c r="BPM77" s="192"/>
      <c r="BPN77" s="192"/>
      <c r="BPO77" s="192"/>
      <c r="BPP77" s="192"/>
      <c r="BPQ77" s="192"/>
      <c r="BPR77" s="192"/>
      <c r="BPS77" s="192"/>
      <c r="BPT77" s="192"/>
      <c r="BPU77" s="192"/>
      <c r="BPV77" s="192"/>
      <c r="BPW77" s="192"/>
      <c r="BPX77" s="192"/>
      <c r="BPY77" s="192"/>
      <c r="BPZ77" s="192"/>
      <c r="BQA77" s="192"/>
      <c r="BQB77" s="192"/>
      <c r="BQC77" s="192"/>
      <c r="BQD77" s="192"/>
      <c r="BQE77" s="192"/>
      <c r="BQF77" s="192"/>
      <c r="BQG77" s="192"/>
      <c r="BQH77" s="192"/>
      <c r="BQI77" s="192"/>
      <c r="BQJ77" s="192"/>
      <c r="BQK77" s="192"/>
      <c r="BQL77" s="192"/>
      <c r="BQM77" s="192"/>
      <c r="BQN77" s="192"/>
      <c r="BQO77" s="192"/>
      <c r="BQP77" s="192"/>
      <c r="BQQ77" s="192"/>
      <c r="BQR77" s="192"/>
      <c r="BQS77" s="192"/>
      <c r="BQT77" s="192"/>
      <c r="BQU77" s="192"/>
      <c r="BQV77" s="192"/>
      <c r="BQW77" s="192"/>
      <c r="BQX77" s="192"/>
      <c r="BQY77" s="192"/>
      <c r="BQZ77" s="192"/>
      <c r="BRA77" s="192"/>
      <c r="BRB77" s="192"/>
      <c r="BRC77" s="192"/>
      <c r="BRD77" s="192"/>
      <c r="BRE77" s="192"/>
      <c r="BRF77" s="192"/>
      <c r="BRG77" s="192"/>
      <c r="BRH77" s="192"/>
      <c r="BRI77" s="192"/>
      <c r="BRJ77" s="192"/>
      <c r="BRK77" s="192"/>
      <c r="BRL77" s="192"/>
      <c r="BRM77" s="192"/>
      <c r="BRN77" s="192"/>
      <c r="BRO77" s="192"/>
      <c r="BRP77" s="192"/>
      <c r="BRQ77" s="192"/>
      <c r="BRR77" s="192"/>
      <c r="BRS77" s="192"/>
      <c r="BRT77" s="192"/>
      <c r="BRU77" s="192"/>
      <c r="BRV77" s="192"/>
      <c r="BRW77" s="192"/>
      <c r="BRX77" s="192"/>
      <c r="BRY77" s="192"/>
      <c r="BRZ77" s="192"/>
      <c r="BSA77" s="192"/>
      <c r="BSB77" s="192"/>
      <c r="BSC77" s="192"/>
      <c r="BSD77" s="192"/>
      <c r="BSE77" s="192"/>
      <c r="BSF77" s="192"/>
      <c r="BSG77" s="192"/>
      <c r="BSH77" s="192"/>
      <c r="BSI77" s="192"/>
      <c r="BSJ77" s="192"/>
      <c r="BSK77" s="192"/>
      <c r="BSL77" s="192"/>
      <c r="BSM77" s="192"/>
      <c r="BSN77" s="192"/>
      <c r="BSO77" s="192"/>
      <c r="BSP77" s="192"/>
      <c r="BSQ77" s="192"/>
      <c r="BSR77" s="192"/>
      <c r="BSS77" s="192"/>
      <c r="BST77" s="192"/>
      <c r="BSU77" s="192"/>
      <c r="BSV77" s="192"/>
      <c r="BSW77" s="192"/>
      <c r="BSX77" s="192"/>
      <c r="BSY77" s="192"/>
      <c r="BSZ77" s="192"/>
      <c r="BTA77" s="192"/>
      <c r="BTB77" s="192"/>
      <c r="BTC77" s="192"/>
      <c r="BTD77" s="192"/>
      <c r="BTE77" s="192"/>
      <c r="BTF77" s="192"/>
      <c r="BTG77" s="192"/>
      <c r="BTH77" s="192"/>
      <c r="BTI77" s="192"/>
      <c r="BTJ77" s="192"/>
      <c r="BTK77" s="192"/>
      <c r="BTL77" s="192"/>
      <c r="BTM77" s="192"/>
      <c r="BTN77" s="192"/>
      <c r="BTO77" s="192"/>
      <c r="BTP77" s="192"/>
      <c r="BTQ77" s="192"/>
      <c r="BTR77" s="192"/>
      <c r="BTS77" s="192"/>
      <c r="BTT77" s="192"/>
      <c r="BTU77" s="192"/>
      <c r="BTV77" s="192"/>
      <c r="BTW77" s="192"/>
      <c r="BTX77" s="192"/>
      <c r="BTY77" s="192"/>
      <c r="BTZ77" s="192"/>
      <c r="BUA77" s="192"/>
      <c r="BUB77" s="192"/>
      <c r="BUC77" s="192"/>
      <c r="BUD77" s="192"/>
      <c r="BUE77" s="192"/>
      <c r="BUF77" s="192"/>
      <c r="BUG77" s="192"/>
      <c r="BUH77" s="192"/>
      <c r="BUI77" s="192"/>
      <c r="BUJ77" s="192"/>
      <c r="BUK77" s="192"/>
      <c r="BUL77" s="192"/>
      <c r="BUM77" s="192"/>
      <c r="BUN77" s="192"/>
      <c r="BUO77" s="192"/>
      <c r="BUP77" s="192"/>
      <c r="BUQ77" s="192"/>
      <c r="BUR77" s="192"/>
      <c r="BUS77" s="192"/>
      <c r="BUT77" s="192"/>
      <c r="BUU77" s="192"/>
      <c r="BUV77" s="192"/>
      <c r="BUW77" s="192"/>
      <c r="BUX77" s="192"/>
      <c r="BUY77" s="192"/>
      <c r="BUZ77" s="192"/>
      <c r="BVA77" s="192"/>
      <c r="BVB77" s="192"/>
      <c r="BVC77" s="192"/>
      <c r="BVD77" s="192"/>
      <c r="BVE77" s="192"/>
      <c r="BVF77" s="192"/>
      <c r="BVG77" s="192"/>
      <c r="BVH77" s="192"/>
      <c r="BVI77" s="192"/>
      <c r="BVJ77" s="192"/>
      <c r="BVK77" s="192"/>
      <c r="BVL77" s="192"/>
      <c r="BVM77" s="192"/>
      <c r="BVN77" s="192"/>
      <c r="BVO77" s="192"/>
      <c r="BVP77" s="192"/>
      <c r="BVQ77" s="192"/>
      <c r="BVR77" s="192"/>
      <c r="BVS77" s="192"/>
      <c r="BVT77" s="192"/>
      <c r="BVU77" s="192"/>
      <c r="BVV77" s="192"/>
      <c r="BVW77" s="192"/>
      <c r="BVX77" s="192"/>
      <c r="BVY77" s="192"/>
      <c r="BVZ77" s="192"/>
      <c r="BWA77" s="192"/>
      <c r="BWB77" s="192"/>
      <c r="BWC77" s="192"/>
      <c r="BWD77" s="192"/>
      <c r="BWE77" s="192"/>
      <c r="BWF77" s="192"/>
      <c r="BWG77" s="192"/>
      <c r="BWH77" s="192"/>
      <c r="BWI77" s="192"/>
      <c r="BWJ77" s="192"/>
      <c r="BWK77" s="192"/>
      <c r="BWL77" s="192"/>
      <c r="BWM77" s="192"/>
      <c r="BWN77" s="192"/>
      <c r="BWO77" s="192"/>
      <c r="BWP77" s="192"/>
      <c r="BWQ77" s="192"/>
      <c r="BWR77" s="192"/>
      <c r="BWS77" s="192"/>
      <c r="BWT77" s="192"/>
      <c r="BWU77" s="192"/>
      <c r="BWV77" s="192"/>
      <c r="BWW77" s="192"/>
      <c r="BWX77" s="192"/>
      <c r="BWY77" s="192"/>
      <c r="BWZ77" s="192"/>
      <c r="BXA77" s="192"/>
      <c r="BXB77" s="192"/>
      <c r="BXC77" s="192"/>
      <c r="BXD77" s="192"/>
      <c r="BXE77" s="192"/>
      <c r="BXF77" s="192"/>
      <c r="BXG77" s="192"/>
      <c r="BXH77" s="192"/>
      <c r="BXI77" s="192"/>
      <c r="BXJ77" s="192"/>
      <c r="BXK77" s="192"/>
      <c r="BXL77" s="192"/>
      <c r="BXM77" s="192"/>
      <c r="BXN77" s="192"/>
      <c r="BXO77" s="192"/>
      <c r="BXP77" s="192"/>
      <c r="BXQ77" s="192"/>
      <c r="BXR77" s="192"/>
      <c r="BXS77" s="192"/>
      <c r="BXT77" s="192"/>
      <c r="BXU77" s="192"/>
      <c r="BXV77" s="192"/>
      <c r="BXW77" s="192"/>
      <c r="BXX77" s="192"/>
      <c r="BXY77" s="192"/>
      <c r="BXZ77" s="192"/>
      <c r="BYA77" s="192"/>
      <c r="BYB77" s="192"/>
      <c r="BYC77" s="192"/>
      <c r="BYD77" s="192"/>
      <c r="BYE77" s="192"/>
      <c r="BYF77" s="192"/>
      <c r="BYG77" s="192"/>
      <c r="BYH77" s="192"/>
      <c r="BYI77" s="192"/>
      <c r="BYJ77" s="192"/>
      <c r="BYK77" s="192"/>
      <c r="BYL77" s="192"/>
      <c r="BYM77" s="192"/>
      <c r="BYN77" s="192"/>
      <c r="BYO77" s="192"/>
      <c r="BYP77" s="192"/>
      <c r="BYQ77" s="192"/>
      <c r="BYR77" s="192"/>
      <c r="BYS77" s="192"/>
      <c r="BYT77" s="192"/>
      <c r="BYU77" s="192"/>
      <c r="BYV77" s="192"/>
      <c r="BYW77" s="192"/>
      <c r="BYX77" s="192"/>
      <c r="BYY77" s="192"/>
      <c r="BYZ77" s="192"/>
      <c r="BZA77" s="192"/>
      <c r="BZB77" s="192"/>
      <c r="BZC77" s="192"/>
      <c r="BZD77" s="192"/>
      <c r="BZE77" s="192"/>
      <c r="BZF77" s="192"/>
      <c r="BZG77" s="192"/>
      <c r="BZH77" s="192"/>
      <c r="BZI77" s="192"/>
      <c r="BZJ77" s="192"/>
      <c r="BZK77" s="192"/>
      <c r="BZL77" s="192"/>
      <c r="BZM77" s="192"/>
      <c r="BZN77" s="192"/>
      <c r="BZO77" s="192"/>
      <c r="BZP77" s="192"/>
      <c r="BZQ77" s="192"/>
      <c r="BZR77" s="192"/>
      <c r="BZS77" s="192"/>
      <c r="BZT77" s="192"/>
      <c r="BZU77" s="192"/>
      <c r="BZV77" s="192"/>
      <c r="BZW77" s="192"/>
      <c r="BZX77" s="192"/>
      <c r="BZY77" s="192"/>
      <c r="BZZ77" s="192"/>
      <c r="CAA77" s="192"/>
      <c r="CAB77" s="192"/>
      <c r="CAC77" s="192"/>
      <c r="CAD77" s="192"/>
      <c r="CAE77" s="192"/>
      <c r="CAF77" s="192"/>
      <c r="CAG77" s="192"/>
      <c r="CAH77" s="192"/>
      <c r="CAI77" s="192"/>
      <c r="CAJ77" s="192"/>
      <c r="CAK77" s="192"/>
      <c r="CAL77" s="192"/>
      <c r="CAM77" s="192"/>
      <c r="CAN77" s="192"/>
      <c r="CAO77" s="192"/>
      <c r="CAP77" s="192"/>
      <c r="CAQ77" s="192"/>
      <c r="CAR77" s="192"/>
      <c r="CAS77" s="192"/>
      <c r="CAT77" s="192"/>
      <c r="CAU77" s="192"/>
      <c r="CAV77" s="192"/>
      <c r="CAW77" s="192"/>
      <c r="CAX77" s="192"/>
      <c r="CAY77" s="192"/>
      <c r="CAZ77" s="192"/>
      <c r="CBA77" s="192"/>
      <c r="CBB77" s="192"/>
      <c r="CBC77" s="192"/>
      <c r="CBD77" s="192"/>
      <c r="CBE77" s="192"/>
      <c r="CBF77" s="192"/>
      <c r="CBG77" s="192"/>
      <c r="CBH77" s="192"/>
      <c r="CBI77" s="192"/>
      <c r="CBJ77" s="192"/>
      <c r="CBK77" s="192"/>
      <c r="CBL77" s="192"/>
      <c r="CBM77" s="192"/>
      <c r="CBN77" s="192"/>
      <c r="CBO77" s="192"/>
      <c r="CBP77" s="192"/>
      <c r="CBQ77" s="192"/>
      <c r="CBR77" s="192"/>
      <c r="CBS77" s="192"/>
      <c r="CBT77" s="192"/>
      <c r="CBU77" s="192"/>
      <c r="CBV77" s="192"/>
      <c r="CBW77" s="192"/>
      <c r="CBX77" s="192"/>
      <c r="CBY77" s="192"/>
      <c r="CBZ77" s="192"/>
      <c r="CCA77" s="192"/>
      <c r="CCB77" s="192"/>
      <c r="CCC77" s="192"/>
      <c r="CCD77" s="192"/>
      <c r="CCE77" s="192"/>
      <c r="CCF77" s="192"/>
      <c r="CCG77" s="192"/>
      <c r="CCH77" s="192"/>
      <c r="CCI77" s="192"/>
      <c r="CCJ77" s="192"/>
      <c r="CCK77" s="192"/>
      <c r="CCL77" s="192"/>
      <c r="CCM77" s="192"/>
      <c r="CCN77" s="192"/>
      <c r="CCO77" s="192"/>
      <c r="CCP77" s="192"/>
      <c r="CCQ77" s="192"/>
      <c r="CCR77" s="192"/>
      <c r="CCS77" s="192"/>
      <c r="CCT77" s="192"/>
      <c r="CCU77" s="192"/>
      <c r="CCV77" s="192"/>
      <c r="CCW77" s="192"/>
      <c r="CCX77" s="192"/>
      <c r="CCY77" s="192"/>
      <c r="CCZ77" s="192"/>
      <c r="CDA77" s="192"/>
      <c r="CDB77" s="192"/>
      <c r="CDC77" s="192"/>
      <c r="CDD77" s="192"/>
      <c r="CDE77" s="192"/>
      <c r="CDF77" s="192"/>
      <c r="CDG77" s="192"/>
      <c r="CDH77" s="192"/>
      <c r="CDI77" s="192"/>
      <c r="CDJ77" s="192"/>
      <c r="CDK77" s="192"/>
      <c r="CDL77" s="192"/>
      <c r="CDM77" s="192"/>
      <c r="CDN77" s="192"/>
      <c r="CDO77" s="192"/>
      <c r="CDP77" s="192"/>
      <c r="CDQ77" s="192"/>
      <c r="CDR77" s="192"/>
      <c r="CDS77" s="192"/>
      <c r="CDT77" s="192"/>
      <c r="CDU77" s="192"/>
      <c r="CDV77" s="192"/>
      <c r="CDW77" s="192"/>
      <c r="CDX77" s="192"/>
      <c r="CDY77" s="192"/>
      <c r="CDZ77" s="192"/>
      <c r="CEA77" s="192"/>
      <c r="CEB77" s="192"/>
      <c r="CEC77" s="192"/>
      <c r="CED77" s="192"/>
      <c r="CEE77" s="192"/>
      <c r="CEF77" s="192"/>
      <c r="CEG77" s="192"/>
      <c r="CEH77" s="192"/>
      <c r="CEI77" s="192"/>
      <c r="CEJ77" s="192"/>
      <c r="CEK77" s="192"/>
      <c r="CEL77" s="192"/>
      <c r="CEM77" s="192"/>
      <c r="CEN77" s="192"/>
      <c r="CEO77" s="192"/>
      <c r="CEP77" s="192"/>
    </row>
    <row r="78" spans="1:2174" s="192" customFormat="1" ht="12" customHeight="1">
      <c r="A78" s="725"/>
      <c r="B78" s="726"/>
      <c r="C78" s="726"/>
      <c r="D78" s="726"/>
      <c r="E78" s="726"/>
      <c r="F78" s="726"/>
      <c r="G78" s="726"/>
      <c r="H78" s="726"/>
      <c r="I78" s="726"/>
      <c r="J78" s="726"/>
      <c r="K78" s="726"/>
      <c r="L78" s="726"/>
      <c r="M78" s="726"/>
      <c r="N78" s="726"/>
      <c r="O78" s="726"/>
      <c r="P78" s="726"/>
      <c r="Q78" s="726"/>
      <c r="R78" s="726"/>
      <c r="S78" s="726"/>
      <c r="T78" s="726"/>
      <c r="U78" s="433"/>
      <c r="V78" s="433"/>
      <c r="W78" s="433"/>
      <c r="X78" s="433"/>
      <c r="Y78" s="433"/>
      <c r="Z78" s="433"/>
      <c r="AA78" s="202"/>
      <c r="AB78" s="202"/>
      <c r="AC78" s="202"/>
      <c r="AD78" s="304"/>
      <c r="AE78" s="202"/>
    </row>
    <row r="79" spans="1:2174" s="192" customFormat="1">
      <c r="A79" s="433"/>
      <c r="B79" s="433"/>
      <c r="C79" s="433"/>
      <c r="D79" s="433"/>
      <c r="E79" s="433"/>
      <c r="F79" s="433"/>
      <c r="G79" s="433"/>
      <c r="H79" s="433"/>
      <c r="I79" s="433"/>
      <c r="J79" s="433"/>
      <c r="K79" s="433"/>
      <c r="L79" s="433"/>
      <c r="M79" s="433"/>
      <c r="N79" s="433"/>
      <c r="O79" s="433"/>
      <c r="P79" s="433"/>
      <c r="Q79" s="433"/>
      <c r="R79" s="433"/>
      <c r="S79" s="433"/>
      <c r="T79" s="433"/>
      <c r="U79" s="433"/>
      <c r="V79" s="433"/>
      <c r="W79" s="433"/>
      <c r="X79" s="433"/>
      <c r="Y79" s="433"/>
      <c r="Z79" s="433"/>
      <c r="AA79" s="202"/>
      <c r="AB79" s="202"/>
      <c r="AC79" s="202"/>
      <c r="AD79" s="202"/>
      <c r="AE79" s="202"/>
    </row>
    <row r="80" spans="1:2174" s="192" customFormat="1" ht="16" thickBot="1">
      <c r="A80" s="734" t="s">
        <v>985</v>
      </c>
      <c r="B80" s="237"/>
      <c r="C80" s="237"/>
      <c r="D80" s="237"/>
      <c r="E80" s="237"/>
      <c r="F80" s="237"/>
      <c r="G80" s="237"/>
      <c r="H80" s="237"/>
      <c r="I80" s="237"/>
      <c r="J80" s="432"/>
      <c r="K80" s="432"/>
      <c r="L80" s="432"/>
      <c r="M80" s="432"/>
      <c r="N80" s="432"/>
      <c r="O80" s="432"/>
      <c r="P80" s="432"/>
      <c r="Q80" s="432"/>
      <c r="R80" s="432"/>
      <c r="S80" s="432"/>
      <c r="T80" s="432"/>
      <c r="U80" s="433"/>
      <c r="V80" s="433"/>
      <c r="W80" s="433"/>
      <c r="X80" s="433"/>
      <c r="Y80" s="433"/>
      <c r="Z80" s="433"/>
      <c r="AA80" s="202"/>
      <c r="AB80" s="202"/>
      <c r="AC80" s="202"/>
      <c r="AD80" s="202"/>
      <c r="AE80" s="202"/>
    </row>
    <row r="81" spans="1:2174" s="192" customFormat="1" ht="13">
      <c r="A81" s="257"/>
      <c r="B81" s="257"/>
      <c r="C81" s="257"/>
      <c r="D81" s="257"/>
      <c r="E81" s="257"/>
      <c r="F81" s="257"/>
      <c r="G81" s="257"/>
      <c r="H81" s="257"/>
      <c r="I81" s="257"/>
      <c r="J81" s="255">
        <v>2007</v>
      </c>
      <c r="K81" s="255">
        <v>2008</v>
      </c>
      <c r="L81" s="255">
        <v>2009</v>
      </c>
      <c r="M81" s="255">
        <v>2010</v>
      </c>
      <c r="N81" s="255">
        <v>2011</v>
      </c>
      <c r="O81" s="255">
        <v>2012</v>
      </c>
      <c r="P81" s="255">
        <v>2013</v>
      </c>
      <c r="Q81" s="255">
        <v>2014</v>
      </c>
      <c r="R81" s="256">
        <v>2015</v>
      </c>
      <c r="S81" s="255">
        <v>2016</v>
      </c>
      <c r="T81" s="256">
        <v>2017</v>
      </c>
      <c r="U81" s="256">
        <v>2018</v>
      </c>
      <c r="V81" s="256">
        <v>2019</v>
      </c>
      <c r="W81" s="433"/>
      <c r="X81" s="433"/>
      <c r="Y81" s="433"/>
      <c r="Z81" s="433"/>
      <c r="AA81" s="202"/>
      <c r="AB81" s="202"/>
      <c r="AC81" s="202"/>
      <c r="AD81" s="202"/>
      <c r="AE81" s="202"/>
    </row>
    <row r="82" spans="1:2174" s="192" customFormat="1" ht="13">
      <c r="A82" s="438"/>
      <c r="B82" s="438"/>
      <c r="C82" s="438"/>
      <c r="D82" s="438"/>
      <c r="E82" s="438"/>
      <c r="F82" s="438"/>
      <c r="G82" s="438"/>
      <c r="H82" s="438"/>
      <c r="I82" s="438"/>
      <c r="J82" s="438"/>
      <c r="K82" s="438"/>
      <c r="L82" s="438"/>
      <c r="M82" s="438"/>
      <c r="N82" s="438"/>
      <c r="O82" s="438"/>
      <c r="P82" s="438"/>
      <c r="Q82" s="438"/>
      <c r="R82" s="438"/>
      <c r="S82" s="438"/>
      <c r="T82" s="433"/>
      <c r="V82" s="871" t="s">
        <v>150</v>
      </c>
      <c r="W82" s="433"/>
      <c r="X82" s="433"/>
      <c r="Y82" s="433"/>
      <c r="Z82" s="433"/>
      <c r="AA82" s="433"/>
      <c r="AB82" s="433"/>
      <c r="AC82" s="433"/>
      <c r="AD82" s="433"/>
      <c r="AE82" s="433"/>
      <c r="AF82" s="433"/>
      <c r="AG82" s="433"/>
      <c r="AH82" s="433"/>
      <c r="AI82" s="433"/>
      <c r="AJ82" s="433"/>
      <c r="AK82" s="433"/>
      <c r="AL82" s="433"/>
      <c r="AM82" s="433"/>
      <c r="AN82" s="433"/>
      <c r="AO82" s="433"/>
      <c r="AP82" s="433"/>
    </row>
    <row r="83" spans="1:2174" s="192" customFormat="1">
      <c r="A83" s="433" t="s">
        <v>22</v>
      </c>
      <c r="B83" s="433"/>
      <c r="C83" s="433"/>
      <c r="D83" s="433"/>
      <c r="E83" s="433"/>
      <c r="F83" s="433"/>
      <c r="G83" s="433"/>
      <c r="H83" s="433"/>
      <c r="I83" s="433"/>
      <c r="J83" s="819">
        <v>18.600000000000001</v>
      </c>
      <c r="K83" s="819">
        <v>20.6</v>
      </c>
      <c r="L83" s="819">
        <v>26.8</v>
      </c>
      <c r="M83" s="819">
        <v>26.8</v>
      </c>
      <c r="N83" s="819">
        <v>26.3</v>
      </c>
      <c r="O83" s="819">
        <v>21.2</v>
      </c>
      <c r="P83" s="819">
        <v>23.6</v>
      </c>
      <c r="Q83" s="819">
        <v>22.7</v>
      </c>
      <c r="R83" s="819">
        <v>23.1</v>
      </c>
      <c r="S83" s="819">
        <v>20.9</v>
      </c>
      <c r="T83" s="819">
        <v>20.7</v>
      </c>
      <c r="U83" s="818">
        <v>21.2</v>
      </c>
      <c r="V83" s="433">
        <v>20.7</v>
      </c>
      <c r="W83" s="433"/>
      <c r="X83" s="433"/>
      <c r="Y83" s="433"/>
      <c r="Z83" s="433"/>
      <c r="AA83" s="433"/>
      <c r="AB83" s="433"/>
      <c r="AC83" s="433"/>
      <c r="AD83" s="433"/>
      <c r="AE83" s="433"/>
      <c r="AF83" s="433"/>
      <c r="AG83" s="433"/>
      <c r="AH83" s="433"/>
      <c r="AI83" s="433"/>
      <c r="AJ83" s="433"/>
      <c r="AK83" s="433"/>
      <c r="AL83" s="433"/>
      <c r="AM83" s="433"/>
      <c r="AN83" s="433"/>
      <c r="AO83" s="433"/>
      <c r="AP83" s="433"/>
    </row>
    <row r="84" spans="1:2174" s="192" customFormat="1">
      <c r="A84" s="433" t="s">
        <v>23</v>
      </c>
      <c r="B84" s="433"/>
      <c r="C84" s="433"/>
      <c r="D84" s="433"/>
      <c r="E84" s="433"/>
      <c r="F84" s="433"/>
      <c r="G84" s="433"/>
      <c r="H84" s="433"/>
      <c r="I84" s="433"/>
      <c r="J84" s="819">
        <v>50.7</v>
      </c>
      <c r="K84" s="819">
        <v>52.2</v>
      </c>
      <c r="L84" s="819">
        <v>48.2</v>
      </c>
      <c r="M84" s="819">
        <v>47.5</v>
      </c>
      <c r="N84" s="819">
        <v>49.7</v>
      </c>
      <c r="O84" s="819">
        <v>51</v>
      </c>
      <c r="P84" s="819">
        <v>47.5</v>
      </c>
      <c r="Q84" s="819">
        <v>52.4</v>
      </c>
      <c r="R84" s="819">
        <v>50.4</v>
      </c>
      <c r="S84" s="819">
        <v>50.9</v>
      </c>
      <c r="T84" s="819">
        <v>47.9</v>
      </c>
      <c r="U84" s="818">
        <v>44.1</v>
      </c>
      <c r="V84" s="433">
        <v>47.1</v>
      </c>
      <c r="W84" s="433"/>
      <c r="X84" s="433"/>
      <c r="Y84" s="433"/>
      <c r="Z84" s="433"/>
      <c r="AA84" s="433"/>
      <c r="AB84" s="433"/>
      <c r="AC84" s="433"/>
      <c r="AD84" s="433"/>
      <c r="AE84" s="433"/>
      <c r="AF84" s="433"/>
      <c r="AG84" s="433"/>
      <c r="AH84" s="433"/>
      <c r="AI84" s="433"/>
      <c r="AJ84" s="433"/>
      <c r="AK84" s="433"/>
      <c r="AL84" s="433"/>
      <c r="AM84" s="433"/>
      <c r="AN84" s="433"/>
      <c r="AO84" s="433"/>
      <c r="AP84" s="433"/>
    </row>
    <row r="85" spans="1:2174" s="192" customFormat="1">
      <c r="A85" s="433" t="s">
        <v>24</v>
      </c>
      <c r="B85" s="433"/>
      <c r="C85" s="433"/>
      <c r="D85" s="433"/>
      <c r="E85" s="433"/>
      <c r="F85" s="433"/>
      <c r="G85" s="433"/>
      <c r="H85" s="433"/>
      <c r="I85" s="433"/>
      <c r="J85" s="819">
        <v>13.8</v>
      </c>
      <c r="K85" s="819">
        <v>12</v>
      </c>
      <c r="L85" s="819">
        <v>10.6</v>
      </c>
      <c r="M85" s="819">
        <v>12.1</v>
      </c>
      <c r="N85" s="819">
        <v>9.9</v>
      </c>
      <c r="O85" s="819">
        <v>13.8</v>
      </c>
      <c r="P85" s="819">
        <v>12.2</v>
      </c>
      <c r="Q85" s="819">
        <v>13.5</v>
      </c>
      <c r="R85" s="819">
        <v>12.1</v>
      </c>
      <c r="S85" s="819">
        <v>15.5</v>
      </c>
      <c r="T85" s="819">
        <v>15.3</v>
      </c>
      <c r="U85" s="818">
        <v>15.2</v>
      </c>
      <c r="V85" s="433">
        <v>16.3</v>
      </c>
      <c r="W85" s="433"/>
      <c r="X85" s="433"/>
      <c r="Y85" s="433"/>
      <c r="Z85" s="433"/>
      <c r="AA85" s="433"/>
      <c r="AB85" s="433"/>
      <c r="AC85" s="433"/>
      <c r="AD85" s="433"/>
      <c r="AE85" s="433"/>
      <c r="AF85" s="433"/>
      <c r="AG85" s="433"/>
      <c r="AH85" s="433"/>
      <c r="AI85" s="433"/>
      <c r="AJ85" s="433"/>
      <c r="AK85" s="433"/>
      <c r="AL85" s="433"/>
      <c r="AM85" s="433"/>
      <c r="AN85" s="433"/>
      <c r="AO85" s="433"/>
      <c r="AP85" s="433"/>
      <c r="AQ85" s="433"/>
      <c r="AR85" s="433"/>
      <c r="AS85" s="433"/>
      <c r="AT85" s="433"/>
      <c r="AU85" s="433"/>
      <c r="AV85" s="433"/>
      <c r="AW85" s="433"/>
      <c r="AX85" s="433"/>
      <c r="AY85" s="433"/>
      <c r="AZ85" s="433"/>
      <c r="BA85" s="433"/>
      <c r="BB85" s="433"/>
      <c r="BC85" s="433"/>
      <c r="BD85" s="433"/>
      <c r="BE85" s="433"/>
      <c r="BF85" s="433"/>
      <c r="BG85" s="433"/>
      <c r="BH85" s="433"/>
      <c r="BI85" s="433"/>
      <c r="BJ85" s="433"/>
      <c r="BK85" s="433"/>
      <c r="BL85" s="433"/>
      <c r="BM85" s="433"/>
      <c r="BN85" s="433"/>
      <c r="BO85" s="433"/>
      <c r="BP85" s="433"/>
      <c r="BQ85" s="433"/>
      <c r="BR85" s="433"/>
      <c r="BS85" s="433"/>
      <c r="BT85" s="433"/>
      <c r="BU85" s="433"/>
      <c r="BV85" s="433"/>
      <c r="BW85" s="433"/>
      <c r="BX85" s="433"/>
      <c r="BY85" s="433"/>
      <c r="BZ85" s="433"/>
      <c r="CA85" s="433"/>
      <c r="CB85" s="433"/>
      <c r="CC85" s="433"/>
      <c r="CD85" s="433"/>
      <c r="CE85" s="433"/>
      <c r="CF85" s="433"/>
      <c r="CG85" s="433"/>
      <c r="CH85" s="433"/>
      <c r="CI85" s="433"/>
      <c r="CJ85" s="433"/>
      <c r="CK85" s="433"/>
      <c r="CL85" s="433"/>
      <c r="CM85" s="433"/>
      <c r="CN85" s="433"/>
      <c r="CO85" s="433"/>
      <c r="CP85" s="433"/>
      <c r="CQ85" s="433"/>
      <c r="CR85" s="433"/>
      <c r="CS85" s="433"/>
      <c r="CT85" s="433"/>
      <c r="CU85" s="433"/>
      <c r="CV85" s="433"/>
      <c r="CW85" s="433"/>
      <c r="CX85" s="433"/>
      <c r="CY85" s="433"/>
      <c r="CZ85" s="433"/>
      <c r="DA85" s="433"/>
      <c r="DB85" s="433"/>
      <c r="DC85" s="433"/>
      <c r="DD85" s="433"/>
      <c r="DE85" s="433"/>
      <c r="DF85" s="433"/>
      <c r="DG85" s="433"/>
      <c r="DH85" s="433"/>
      <c r="DI85" s="433"/>
      <c r="DJ85" s="433"/>
      <c r="DK85" s="433"/>
      <c r="DL85" s="433"/>
      <c r="DM85" s="433"/>
      <c r="DN85" s="433"/>
      <c r="DO85" s="433"/>
      <c r="DP85" s="433"/>
      <c r="DQ85" s="433"/>
      <c r="DR85" s="433"/>
      <c r="DS85" s="433"/>
      <c r="DT85" s="433"/>
      <c r="DU85" s="433"/>
      <c r="DV85" s="433"/>
      <c r="DW85" s="433"/>
      <c r="DX85" s="433"/>
      <c r="DY85" s="433"/>
      <c r="DZ85" s="433"/>
      <c r="EA85" s="433"/>
      <c r="EB85" s="433"/>
      <c r="EC85" s="433"/>
      <c r="ED85" s="433"/>
      <c r="EE85" s="433"/>
      <c r="EF85" s="433"/>
      <c r="EG85" s="433"/>
      <c r="EH85" s="433"/>
      <c r="EI85" s="433"/>
      <c r="EJ85" s="433"/>
      <c r="EK85" s="433"/>
      <c r="EL85" s="433"/>
      <c r="EM85" s="433"/>
      <c r="EN85" s="433"/>
      <c r="EO85" s="433"/>
      <c r="EP85" s="433"/>
      <c r="EQ85" s="433"/>
      <c r="ER85" s="433"/>
      <c r="ES85" s="433"/>
      <c r="ET85" s="433"/>
      <c r="EU85" s="433"/>
      <c r="EV85" s="433"/>
      <c r="EW85" s="433"/>
      <c r="EX85" s="433"/>
      <c r="EY85" s="433"/>
      <c r="EZ85" s="433"/>
      <c r="FA85" s="433"/>
      <c r="FB85" s="433"/>
      <c r="FC85" s="433"/>
      <c r="FD85" s="433"/>
      <c r="FE85" s="433"/>
      <c r="FF85" s="433"/>
      <c r="FG85" s="433"/>
      <c r="FH85" s="433"/>
      <c r="FI85" s="433"/>
      <c r="FJ85" s="433"/>
      <c r="FK85" s="433"/>
      <c r="FL85" s="433"/>
      <c r="FM85" s="433"/>
      <c r="FN85" s="433"/>
      <c r="FO85" s="433"/>
      <c r="FP85" s="433"/>
      <c r="FQ85" s="433"/>
      <c r="FR85" s="433"/>
      <c r="FS85" s="433"/>
      <c r="FT85" s="433"/>
      <c r="FU85" s="433"/>
      <c r="FV85" s="433"/>
      <c r="FW85" s="433"/>
      <c r="FX85" s="433"/>
      <c r="FY85" s="433"/>
      <c r="FZ85" s="433"/>
      <c r="GA85" s="433"/>
      <c r="GB85" s="433"/>
      <c r="GC85" s="433"/>
      <c r="GD85" s="433"/>
      <c r="GE85" s="433"/>
      <c r="GF85" s="433"/>
      <c r="GG85" s="433"/>
      <c r="GH85" s="433"/>
      <c r="GI85" s="433"/>
      <c r="GJ85" s="433"/>
      <c r="GK85" s="433"/>
      <c r="GL85" s="433"/>
      <c r="GM85" s="433"/>
      <c r="GN85" s="433"/>
      <c r="GO85" s="433"/>
      <c r="GP85" s="433"/>
      <c r="GQ85" s="433"/>
      <c r="GR85" s="433"/>
      <c r="GS85" s="433"/>
      <c r="GT85" s="433"/>
      <c r="GU85" s="433"/>
      <c r="GV85" s="433"/>
      <c r="GW85" s="433"/>
      <c r="GX85" s="433"/>
      <c r="GY85" s="433"/>
      <c r="GZ85" s="433"/>
      <c r="HA85" s="433"/>
      <c r="HB85" s="433"/>
      <c r="HC85" s="433"/>
      <c r="HD85" s="433"/>
      <c r="HE85" s="433"/>
      <c r="HF85" s="433"/>
      <c r="HG85" s="433"/>
      <c r="HH85" s="433"/>
      <c r="HI85" s="433"/>
      <c r="HJ85" s="433"/>
      <c r="HK85" s="433"/>
      <c r="HL85" s="433"/>
      <c r="HM85" s="433"/>
      <c r="HN85" s="433"/>
      <c r="HO85" s="433"/>
      <c r="HP85" s="433"/>
      <c r="HQ85" s="433"/>
      <c r="HR85" s="433"/>
      <c r="HS85" s="433"/>
      <c r="HT85" s="433"/>
      <c r="HU85" s="433"/>
      <c r="HV85" s="433"/>
      <c r="HW85" s="433"/>
      <c r="HX85" s="433"/>
      <c r="HY85" s="433"/>
      <c r="HZ85" s="433"/>
      <c r="IA85" s="433"/>
      <c r="IB85" s="433"/>
      <c r="IC85" s="433"/>
      <c r="ID85" s="433"/>
      <c r="IE85" s="433"/>
      <c r="IF85" s="433"/>
      <c r="IG85" s="433"/>
      <c r="IH85" s="433"/>
      <c r="II85" s="433"/>
      <c r="IJ85" s="433"/>
      <c r="IK85" s="433"/>
      <c r="IL85" s="433"/>
      <c r="IM85" s="433"/>
      <c r="IN85" s="433"/>
      <c r="IO85" s="433"/>
      <c r="IP85" s="433"/>
      <c r="IQ85" s="433"/>
      <c r="IR85" s="433"/>
      <c r="IS85" s="433"/>
      <c r="IT85" s="433"/>
      <c r="IU85" s="433"/>
      <c r="IV85" s="433"/>
      <c r="IW85" s="433"/>
      <c r="IX85" s="433"/>
      <c r="IY85" s="433"/>
      <c r="IZ85" s="433"/>
      <c r="JA85" s="433"/>
      <c r="JB85" s="433"/>
      <c r="JC85" s="433"/>
      <c r="JD85" s="433"/>
      <c r="JE85" s="433"/>
      <c r="JF85" s="433"/>
      <c r="JG85" s="433"/>
      <c r="JH85" s="433"/>
      <c r="JI85" s="433"/>
      <c r="JJ85" s="433"/>
      <c r="JK85" s="433"/>
      <c r="JL85" s="433"/>
      <c r="JM85" s="433"/>
      <c r="JN85" s="433"/>
      <c r="JO85" s="433"/>
      <c r="JP85" s="433"/>
      <c r="JQ85" s="433"/>
      <c r="JR85" s="433"/>
      <c r="JS85" s="433"/>
      <c r="JT85" s="433"/>
      <c r="JU85" s="433"/>
      <c r="JV85" s="433"/>
      <c r="JW85" s="433"/>
      <c r="JX85" s="433"/>
      <c r="JY85" s="433"/>
      <c r="JZ85" s="433"/>
      <c r="KA85" s="433"/>
      <c r="KB85" s="433"/>
      <c r="KC85" s="433"/>
      <c r="KD85" s="433"/>
      <c r="KE85" s="433"/>
      <c r="KF85" s="433"/>
      <c r="KG85" s="433"/>
      <c r="KH85" s="433"/>
      <c r="KI85" s="433"/>
      <c r="KJ85" s="433"/>
      <c r="KK85" s="433"/>
      <c r="KL85" s="433"/>
      <c r="KM85" s="433"/>
      <c r="KN85" s="433"/>
      <c r="KO85" s="433"/>
      <c r="KP85" s="433"/>
      <c r="KQ85" s="433"/>
      <c r="KR85" s="433"/>
      <c r="KS85" s="433"/>
      <c r="KT85" s="433"/>
      <c r="KU85" s="433"/>
      <c r="KV85" s="433"/>
      <c r="KW85" s="433"/>
      <c r="KX85" s="433"/>
      <c r="KY85" s="433"/>
      <c r="KZ85" s="433"/>
      <c r="LA85" s="433"/>
      <c r="LB85" s="433"/>
      <c r="LC85" s="433"/>
      <c r="LD85" s="433"/>
      <c r="LE85" s="433"/>
      <c r="LF85" s="433"/>
      <c r="LG85" s="433"/>
      <c r="LH85" s="433"/>
      <c r="LI85" s="433"/>
      <c r="LJ85" s="433"/>
      <c r="LK85" s="433"/>
      <c r="LL85" s="433"/>
      <c r="LM85" s="433"/>
      <c r="LN85" s="433"/>
      <c r="LO85" s="433"/>
      <c r="LP85" s="433"/>
      <c r="LQ85" s="433"/>
      <c r="LR85" s="433"/>
      <c r="LS85" s="433"/>
      <c r="LT85" s="433"/>
      <c r="LU85" s="433"/>
      <c r="LV85" s="433"/>
      <c r="LW85" s="433"/>
      <c r="LX85" s="433"/>
      <c r="LY85" s="433"/>
      <c r="LZ85" s="433"/>
      <c r="MA85" s="433"/>
      <c r="MB85" s="433"/>
      <c r="MC85" s="433"/>
      <c r="MD85" s="433"/>
      <c r="ME85" s="433"/>
      <c r="MF85" s="433"/>
      <c r="MG85" s="433"/>
      <c r="MH85" s="433"/>
      <c r="MI85" s="433"/>
      <c r="MJ85" s="433"/>
      <c r="MK85" s="433"/>
      <c r="ML85" s="433"/>
      <c r="MM85" s="433"/>
      <c r="MN85" s="433"/>
      <c r="MO85" s="433"/>
      <c r="MP85" s="433"/>
      <c r="MQ85" s="433"/>
      <c r="MR85" s="433"/>
      <c r="MS85" s="433"/>
      <c r="MT85" s="433"/>
      <c r="MU85" s="433"/>
      <c r="MV85" s="433"/>
      <c r="MW85" s="433"/>
      <c r="MX85" s="433"/>
      <c r="MY85" s="433"/>
      <c r="MZ85" s="433"/>
      <c r="NA85" s="433"/>
      <c r="NB85" s="433"/>
      <c r="NC85" s="433"/>
      <c r="ND85" s="433"/>
      <c r="NE85" s="433"/>
      <c r="NF85" s="433"/>
      <c r="NG85" s="433"/>
      <c r="NH85" s="433"/>
      <c r="NI85" s="433"/>
      <c r="NJ85" s="433"/>
      <c r="NK85" s="433"/>
      <c r="NL85" s="433"/>
      <c r="NM85" s="433"/>
      <c r="NN85" s="433"/>
      <c r="NO85" s="433"/>
      <c r="NP85" s="433"/>
      <c r="NQ85" s="433"/>
      <c r="NR85" s="433"/>
      <c r="NS85" s="433"/>
      <c r="NT85" s="433"/>
      <c r="NU85" s="433"/>
      <c r="NV85" s="433"/>
      <c r="NW85" s="433"/>
      <c r="NX85" s="433"/>
      <c r="NY85" s="433"/>
      <c r="NZ85" s="433"/>
      <c r="OA85" s="433"/>
      <c r="OB85" s="433"/>
      <c r="OC85" s="433"/>
      <c r="OD85" s="433"/>
      <c r="OE85" s="433"/>
      <c r="OF85" s="433"/>
      <c r="OG85" s="433"/>
      <c r="OH85" s="433"/>
      <c r="OI85" s="433"/>
      <c r="OJ85" s="433"/>
      <c r="OK85" s="433"/>
      <c r="OL85" s="433"/>
      <c r="OM85" s="433"/>
      <c r="ON85" s="433"/>
      <c r="OO85" s="433"/>
      <c r="OP85" s="433"/>
      <c r="OQ85" s="433"/>
      <c r="OR85" s="433"/>
      <c r="OS85" s="433"/>
      <c r="OT85" s="433"/>
      <c r="OU85" s="433"/>
      <c r="OV85" s="433"/>
      <c r="OW85" s="433"/>
      <c r="OX85" s="433"/>
      <c r="OY85" s="433"/>
      <c r="OZ85" s="433"/>
      <c r="PA85" s="433"/>
      <c r="PB85" s="433"/>
      <c r="PC85" s="433"/>
      <c r="PD85" s="433"/>
      <c r="PE85" s="433"/>
      <c r="PF85" s="433"/>
      <c r="PG85" s="433"/>
      <c r="PH85" s="433"/>
      <c r="PI85" s="433"/>
      <c r="PJ85" s="433"/>
      <c r="PK85" s="433"/>
      <c r="PL85" s="433"/>
      <c r="PM85" s="433"/>
      <c r="PN85" s="433"/>
      <c r="PO85" s="433"/>
      <c r="PP85" s="433"/>
      <c r="PQ85" s="433"/>
      <c r="PR85" s="433"/>
      <c r="PS85" s="433"/>
      <c r="PT85" s="433"/>
      <c r="PU85" s="433"/>
      <c r="PV85" s="433"/>
      <c r="PW85" s="433"/>
      <c r="PX85" s="433"/>
      <c r="PY85" s="433"/>
      <c r="PZ85" s="433"/>
      <c r="QA85" s="433"/>
      <c r="QB85" s="433"/>
      <c r="QC85" s="433"/>
      <c r="QD85" s="433"/>
      <c r="QE85" s="433"/>
      <c r="QF85" s="433"/>
      <c r="QG85" s="433"/>
      <c r="QH85" s="433"/>
      <c r="QI85" s="433"/>
      <c r="QJ85" s="433"/>
      <c r="QK85" s="433"/>
      <c r="QL85" s="433"/>
      <c r="QM85" s="433"/>
      <c r="QN85" s="433"/>
      <c r="QO85" s="433"/>
      <c r="QP85" s="433"/>
      <c r="QQ85" s="433"/>
      <c r="QR85" s="433"/>
      <c r="QS85" s="433"/>
      <c r="QT85" s="433"/>
      <c r="QU85" s="433"/>
      <c r="QV85" s="433"/>
      <c r="QW85" s="433"/>
      <c r="QX85" s="433"/>
      <c r="QY85" s="433"/>
      <c r="QZ85" s="433"/>
      <c r="RA85" s="433"/>
      <c r="RB85" s="433"/>
      <c r="RC85" s="433"/>
      <c r="RD85" s="433"/>
      <c r="RE85" s="433"/>
      <c r="RF85" s="433"/>
      <c r="RG85" s="433"/>
      <c r="RH85" s="433"/>
      <c r="RI85" s="433"/>
      <c r="RJ85" s="433"/>
      <c r="RK85" s="433"/>
      <c r="RL85" s="433"/>
      <c r="RM85" s="433"/>
      <c r="RN85" s="433"/>
      <c r="RO85" s="433"/>
      <c r="RP85" s="433"/>
      <c r="RQ85" s="433"/>
      <c r="RR85" s="433"/>
      <c r="RS85" s="433"/>
      <c r="RT85" s="433"/>
      <c r="RU85" s="433"/>
      <c r="RV85" s="433"/>
      <c r="RW85" s="433"/>
      <c r="RX85" s="433"/>
      <c r="RY85" s="433"/>
      <c r="RZ85" s="433"/>
      <c r="SA85" s="433"/>
      <c r="SB85" s="433"/>
      <c r="SC85" s="433"/>
      <c r="SD85" s="433"/>
      <c r="SE85" s="433"/>
      <c r="SF85" s="433"/>
      <c r="SG85" s="433"/>
      <c r="SH85" s="433"/>
      <c r="SI85" s="433"/>
      <c r="SJ85" s="433"/>
      <c r="SK85" s="433"/>
      <c r="SL85" s="433"/>
      <c r="SM85" s="433"/>
      <c r="SN85" s="433"/>
      <c r="SO85" s="433"/>
      <c r="SP85" s="433"/>
      <c r="SQ85" s="433"/>
      <c r="SR85" s="433"/>
      <c r="SS85" s="433"/>
      <c r="ST85" s="433"/>
      <c r="SU85" s="433"/>
      <c r="SV85" s="433"/>
      <c r="SW85" s="433"/>
      <c r="SX85" s="433"/>
      <c r="SY85" s="433"/>
      <c r="SZ85" s="433"/>
      <c r="TA85" s="433"/>
      <c r="TB85" s="433"/>
      <c r="TC85" s="433"/>
      <c r="TD85" s="433"/>
      <c r="TE85" s="433"/>
      <c r="TF85" s="433"/>
      <c r="TG85" s="433"/>
      <c r="TH85" s="433"/>
      <c r="TI85" s="433"/>
      <c r="TJ85" s="433"/>
      <c r="TK85" s="433"/>
      <c r="TL85" s="433"/>
      <c r="TM85" s="433"/>
      <c r="TN85" s="433"/>
      <c r="TO85" s="433"/>
      <c r="TP85" s="433"/>
      <c r="TQ85" s="433"/>
      <c r="TR85" s="433"/>
      <c r="TS85" s="433"/>
      <c r="TT85" s="433"/>
      <c r="TU85" s="433"/>
      <c r="TV85" s="433"/>
      <c r="TW85" s="433"/>
      <c r="TX85" s="433"/>
      <c r="TY85" s="433"/>
      <c r="TZ85" s="433"/>
      <c r="UA85" s="433"/>
      <c r="UB85" s="433"/>
      <c r="UC85" s="433"/>
      <c r="UD85" s="433"/>
      <c r="UE85" s="433"/>
      <c r="UF85" s="433"/>
      <c r="UG85" s="433"/>
      <c r="UH85" s="433"/>
      <c r="UI85" s="433"/>
      <c r="UJ85" s="433"/>
      <c r="UK85" s="433"/>
      <c r="UL85" s="433"/>
      <c r="UM85" s="433"/>
      <c r="UN85" s="433"/>
      <c r="UO85" s="433"/>
      <c r="UP85" s="433"/>
      <c r="UQ85" s="433"/>
      <c r="UR85" s="433"/>
      <c r="US85" s="433"/>
      <c r="UT85" s="433"/>
      <c r="UU85" s="433"/>
      <c r="UV85" s="433"/>
      <c r="UW85" s="433"/>
      <c r="UX85" s="433"/>
      <c r="UY85" s="433"/>
      <c r="UZ85" s="433"/>
      <c r="VA85" s="433"/>
      <c r="VB85" s="433"/>
      <c r="VC85" s="433"/>
      <c r="VD85" s="433"/>
      <c r="VE85" s="433"/>
      <c r="VF85" s="433"/>
      <c r="VG85" s="433"/>
      <c r="VH85" s="433"/>
      <c r="VI85" s="433"/>
      <c r="VJ85" s="433"/>
      <c r="VK85" s="433"/>
      <c r="VL85" s="433"/>
      <c r="VM85" s="433"/>
      <c r="VN85" s="433"/>
      <c r="VO85" s="433"/>
      <c r="VP85" s="433"/>
      <c r="VQ85" s="433"/>
      <c r="VR85" s="433"/>
      <c r="VS85" s="433"/>
      <c r="VT85" s="433"/>
      <c r="VU85" s="433"/>
      <c r="VV85" s="433"/>
      <c r="VW85" s="433"/>
      <c r="VX85" s="433"/>
      <c r="VY85" s="433"/>
      <c r="VZ85" s="433"/>
      <c r="WA85" s="433"/>
      <c r="WB85" s="433"/>
      <c r="WC85" s="433"/>
      <c r="WD85" s="433"/>
      <c r="WE85" s="433"/>
      <c r="WF85" s="433"/>
      <c r="WG85" s="433"/>
      <c r="WH85" s="433"/>
      <c r="WI85" s="433"/>
      <c r="WJ85" s="433"/>
      <c r="WK85" s="433"/>
      <c r="WL85" s="433"/>
      <c r="WM85" s="433"/>
      <c r="WN85" s="433"/>
      <c r="WO85" s="433"/>
      <c r="WP85" s="433"/>
      <c r="WQ85" s="433"/>
      <c r="WR85" s="433"/>
      <c r="WS85" s="433"/>
      <c r="WT85" s="433"/>
      <c r="WU85" s="433"/>
      <c r="WV85" s="433"/>
      <c r="WW85" s="433"/>
      <c r="WX85" s="433"/>
      <c r="WY85" s="433"/>
      <c r="WZ85" s="433"/>
      <c r="XA85" s="433"/>
      <c r="XB85" s="433"/>
      <c r="XC85" s="433"/>
      <c r="XD85" s="433"/>
      <c r="XE85" s="433"/>
      <c r="XF85" s="433"/>
      <c r="XG85" s="433"/>
      <c r="XH85" s="433"/>
      <c r="XI85" s="433"/>
      <c r="XJ85" s="433"/>
      <c r="XK85" s="433"/>
      <c r="XL85" s="433"/>
      <c r="XM85" s="433"/>
      <c r="XN85" s="433"/>
      <c r="XO85" s="433"/>
      <c r="XP85" s="433"/>
      <c r="XQ85" s="433"/>
      <c r="XR85" s="433"/>
      <c r="XS85" s="433"/>
      <c r="XT85" s="433"/>
      <c r="XU85" s="433"/>
      <c r="XV85" s="433"/>
      <c r="XW85" s="433"/>
      <c r="XX85" s="433"/>
      <c r="XY85" s="433"/>
      <c r="XZ85" s="433"/>
      <c r="YA85" s="433"/>
      <c r="YB85" s="433"/>
      <c r="YC85" s="433"/>
      <c r="YD85" s="433"/>
      <c r="YE85" s="433"/>
      <c r="YF85" s="433"/>
      <c r="YG85" s="433"/>
      <c r="YH85" s="433"/>
      <c r="YI85" s="433"/>
      <c r="YJ85" s="433"/>
      <c r="YK85" s="433"/>
      <c r="YL85" s="433"/>
      <c r="YM85" s="433"/>
      <c r="YN85" s="433"/>
      <c r="YO85" s="433"/>
      <c r="YP85" s="433"/>
      <c r="YQ85" s="433"/>
      <c r="YR85" s="433"/>
      <c r="YS85" s="433"/>
      <c r="YT85" s="433"/>
      <c r="YU85" s="433"/>
      <c r="YV85" s="433"/>
      <c r="YW85" s="433"/>
      <c r="YX85" s="433"/>
      <c r="YY85" s="433"/>
      <c r="YZ85" s="433"/>
      <c r="ZA85" s="433"/>
      <c r="ZB85" s="433"/>
      <c r="ZC85" s="433"/>
      <c r="ZD85" s="433"/>
      <c r="ZE85" s="433"/>
      <c r="ZF85" s="433"/>
      <c r="ZG85" s="433"/>
      <c r="ZH85" s="433"/>
      <c r="ZI85" s="433"/>
      <c r="ZJ85" s="433"/>
      <c r="ZK85" s="433"/>
      <c r="ZL85" s="433"/>
      <c r="ZM85" s="433"/>
      <c r="ZN85" s="433"/>
      <c r="ZO85" s="433"/>
      <c r="ZP85" s="433"/>
      <c r="ZQ85" s="433"/>
      <c r="ZR85" s="433"/>
      <c r="ZS85" s="433"/>
      <c r="ZT85" s="433"/>
      <c r="ZU85" s="433"/>
      <c r="ZV85" s="433"/>
      <c r="ZW85" s="433"/>
      <c r="ZX85" s="433"/>
      <c r="ZY85" s="433"/>
      <c r="ZZ85" s="433"/>
      <c r="AAA85" s="433"/>
      <c r="AAB85" s="433"/>
      <c r="AAC85" s="433"/>
      <c r="AAD85" s="433"/>
      <c r="AAE85" s="433"/>
      <c r="AAF85" s="433"/>
      <c r="AAG85" s="433"/>
      <c r="AAH85" s="433"/>
      <c r="AAI85" s="433"/>
      <c r="AAJ85" s="433"/>
      <c r="AAK85" s="433"/>
      <c r="AAL85" s="433"/>
      <c r="AAM85" s="433"/>
      <c r="AAN85" s="433"/>
      <c r="AAO85" s="433"/>
      <c r="AAP85" s="433"/>
      <c r="AAQ85" s="433"/>
      <c r="AAR85" s="433"/>
      <c r="AAS85" s="433"/>
      <c r="AAT85" s="433"/>
      <c r="AAU85" s="433"/>
      <c r="AAV85" s="433"/>
      <c r="AAW85" s="433"/>
      <c r="AAX85" s="433"/>
      <c r="AAY85" s="433"/>
      <c r="AAZ85" s="433"/>
      <c r="ABA85" s="433"/>
      <c r="ABB85" s="433"/>
      <c r="ABC85" s="433"/>
      <c r="ABD85" s="433"/>
      <c r="ABE85" s="433"/>
      <c r="ABF85" s="433"/>
      <c r="ABG85" s="433"/>
      <c r="ABH85" s="433"/>
      <c r="ABI85" s="433"/>
      <c r="ABJ85" s="433"/>
      <c r="ABK85" s="433"/>
      <c r="ABL85" s="433"/>
      <c r="ABM85" s="433"/>
      <c r="ABN85" s="433"/>
      <c r="ABO85" s="433"/>
      <c r="ABP85" s="433"/>
      <c r="ABQ85" s="433"/>
      <c r="ABR85" s="433"/>
      <c r="ABS85" s="433"/>
      <c r="ABT85" s="433"/>
      <c r="ABU85" s="433"/>
      <c r="ABV85" s="433"/>
      <c r="ABW85" s="433"/>
      <c r="ABX85" s="433"/>
      <c r="ABY85" s="433"/>
      <c r="ABZ85" s="433"/>
      <c r="ACA85" s="433"/>
      <c r="ACB85" s="433"/>
      <c r="ACC85" s="433"/>
      <c r="ACD85" s="433"/>
      <c r="ACE85" s="433"/>
      <c r="ACF85" s="433"/>
      <c r="ACG85" s="433"/>
      <c r="ACH85" s="433"/>
      <c r="ACI85" s="433"/>
      <c r="ACJ85" s="433"/>
      <c r="ACK85" s="433"/>
      <c r="ACL85" s="433"/>
      <c r="ACM85" s="433"/>
      <c r="ACN85" s="433"/>
      <c r="ACO85" s="433"/>
      <c r="ACP85" s="433"/>
      <c r="ACQ85" s="433"/>
      <c r="ACR85" s="433"/>
      <c r="ACS85" s="433"/>
      <c r="ACT85" s="433"/>
      <c r="ACU85" s="433"/>
      <c r="ACV85" s="433"/>
      <c r="ACW85" s="433"/>
      <c r="ACX85" s="433"/>
      <c r="ACY85" s="433"/>
      <c r="ACZ85" s="433"/>
      <c r="ADA85" s="433"/>
      <c r="ADB85" s="433"/>
      <c r="ADC85" s="433"/>
      <c r="ADD85" s="433"/>
      <c r="ADE85" s="433"/>
      <c r="ADF85" s="433"/>
      <c r="ADG85" s="433"/>
      <c r="ADH85" s="433"/>
      <c r="ADI85" s="433"/>
      <c r="ADJ85" s="433"/>
      <c r="ADK85" s="433"/>
      <c r="ADL85" s="433"/>
      <c r="ADM85" s="433"/>
      <c r="ADN85" s="433"/>
      <c r="ADO85" s="433"/>
      <c r="ADP85" s="433"/>
      <c r="ADQ85" s="433"/>
      <c r="ADR85" s="433"/>
      <c r="ADS85" s="433"/>
      <c r="ADT85" s="433"/>
      <c r="ADU85" s="433"/>
      <c r="ADV85" s="433"/>
      <c r="ADW85" s="433"/>
      <c r="ADX85" s="433"/>
      <c r="ADY85" s="433"/>
      <c r="ADZ85" s="433"/>
      <c r="AEA85" s="433"/>
      <c r="AEB85" s="433"/>
      <c r="AEC85" s="433"/>
      <c r="AED85" s="433"/>
      <c r="AEE85" s="433"/>
      <c r="AEF85" s="433"/>
      <c r="AEG85" s="433"/>
      <c r="AEH85" s="433"/>
      <c r="AEI85" s="433"/>
      <c r="AEJ85" s="433"/>
      <c r="AEK85" s="433"/>
      <c r="AEL85" s="433"/>
      <c r="AEM85" s="433"/>
      <c r="AEN85" s="433"/>
      <c r="AEO85" s="433"/>
      <c r="AEP85" s="433"/>
      <c r="AEQ85" s="433"/>
      <c r="AER85" s="433"/>
      <c r="AES85" s="433"/>
      <c r="AET85" s="433"/>
      <c r="AEU85" s="433"/>
      <c r="AEV85" s="433"/>
      <c r="AEW85" s="433"/>
      <c r="AEX85" s="433"/>
      <c r="AEY85" s="433"/>
      <c r="AEZ85" s="433"/>
      <c r="AFA85" s="433"/>
      <c r="AFB85" s="433"/>
      <c r="AFC85" s="433"/>
      <c r="AFD85" s="433"/>
      <c r="AFE85" s="433"/>
      <c r="AFF85" s="433"/>
      <c r="AFG85" s="433"/>
      <c r="AFH85" s="433"/>
      <c r="AFI85" s="433"/>
      <c r="AFJ85" s="433"/>
      <c r="AFK85" s="433"/>
      <c r="AFL85" s="433"/>
      <c r="AFM85" s="433"/>
      <c r="AFN85" s="433"/>
      <c r="AFO85" s="433"/>
      <c r="AFP85" s="433"/>
      <c r="AFQ85" s="433"/>
      <c r="AFR85" s="433"/>
      <c r="AFS85" s="433"/>
      <c r="AFT85" s="433"/>
      <c r="AFU85" s="433"/>
      <c r="AFV85" s="433"/>
      <c r="AFW85" s="433"/>
      <c r="AFX85" s="433"/>
      <c r="AFY85" s="433"/>
      <c r="AFZ85" s="433"/>
      <c r="AGA85" s="433"/>
      <c r="AGB85" s="433"/>
      <c r="AGC85" s="433"/>
      <c r="AGD85" s="433"/>
      <c r="AGE85" s="433"/>
      <c r="AGF85" s="433"/>
      <c r="AGG85" s="433"/>
      <c r="AGH85" s="433"/>
      <c r="AGI85" s="433"/>
      <c r="AGJ85" s="433"/>
      <c r="AGK85" s="433"/>
      <c r="AGL85" s="433"/>
      <c r="AGM85" s="433"/>
      <c r="AGN85" s="433"/>
      <c r="AGO85" s="433"/>
      <c r="AGP85" s="433"/>
      <c r="AGQ85" s="433"/>
      <c r="AGR85" s="433"/>
      <c r="AGS85" s="433"/>
      <c r="AGT85" s="433"/>
      <c r="AGU85" s="433"/>
      <c r="AGV85" s="433"/>
      <c r="AGW85" s="433"/>
      <c r="AGX85" s="433"/>
      <c r="AGY85" s="433"/>
      <c r="AGZ85" s="433"/>
      <c r="AHA85" s="433"/>
      <c r="AHB85" s="433"/>
      <c r="AHC85" s="433"/>
      <c r="AHD85" s="433"/>
      <c r="AHE85" s="433"/>
      <c r="AHF85" s="433"/>
      <c r="AHG85" s="433"/>
      <c r="AHH85" s="433"/>
      <c r="AHI85" s="433"/>
      <c r="AHJ85" s="433"/>
      <c r="AHK85" s="433"/>
      <c r="AHL85" s="433"/>
      <c r="AHM85" s="433"/>
      <c r="AHN85" s="433"/>
      <c r="AHO85" s="433"/>
      <c r="AHP85" s="433"/>
      <c r="AHQ85" s="433"/>
      <c r="AHR85" s="433"/>
      <c r="AHS85" s="433"/>
      <c r="AHT85" s="433"/>
      <c r="AHU85" s="433"/>
      <c r="AHV85" s="433"/>
      <c r="AHW85" s="433"/>
      <c r="AHX85" s="433"/>
      <c r="AHY85" s="433"/>
      <c r="AHZ85" s="433"/>
      <c r="AIA85" s="433"/>
      <c r="AIB85" s="433"/>
      <c r="AIC85" s="433"/>
      <c r="AID85" s="433"/>
      <c r="AIE85" s="433"/>
      <c r="AIF85" s="433"/>
      <c r="AIG85" s="433"/>
      <c r="AIH85" s="433"/>
      <c r="AII85" s="433"/>
      <c r="AIJ85" s="433"/>
      <c r="AIK85" s="433"/>
      <c r="AIL85" s="433"/>
      <c r="AIM85" s="433"/>
      <c r="AIN85" s="433"/>
      <c r="AIO85" s="433"/>
      <c r="AIP85" s="433"/>
      <c r="AIQ85" s="433"/>
      <c r="AIR85" s="433"/>
      <c r="AIS85" s="433"/>
      <c r="AIT85" s="433"/>
      <c r="AIU85" s="433"/>
      <c r="AIV85" s="433"/>
      <c r="AIW85" s="433"/>
      <c r="AIX85" s="433"/>
      <c r="AIY85" s="433"/>
      <c r="AIZ85" s="433"/>
      <c r="AJA85" s="433"/>
      <c r="AJB85" s="433"/>
      <c r="AJC85" s="433"/>
      <c r="AJD85" s="433"/>
      <c r="AJE85" s="433"/>
      <c r="AJF85" s="433"/>
      <c r="AJG85" s="433"/>
      <c r="AJH85" s="433"/>
      <c r="AJI85" s="433"/>
      <c r="AJJ85" s="433"/>
      <c r="AJK85" s="433"/>
      <c r="AJL85" s="433"/>
      <c r="AJM85" s="433"/>
      <c r="AJN85" s="433"/>
      <c r="AJO85" s="433"/>
      <c r="AJP85" s="433"/>
      <c r="AJQ85" s="433"/>
      <c r="AJR85" s="433"/>
      <c r="AJS85" s="433"/>
      <c r="AJT85" s="433"/>
      <c r="AJU85" s="433"/>
      <c r="AJV85" s="433"/>
      <c r="AJW85" s="433"/>
      <c r="AJX85" s="433"/>
      <c r="AJY85" s="433"/>
      <c r="AJZ85" s="433"/>
      <c r="AKA85" s="433"/>
      <c r="AKB85" s="433"/>
      <c r="AKC85" s="433"/>
      <c r="AKD85" s="433"/>
      <c r="AKE85" s="433"/>
      <c r="AKF85" s="433"/>
      <c r="AKG85" s="433"/>
      <c r="AKH85" s="433"/>
      <c r="AKI85" s="433"/>
      <c r="AKJ85" s="433"/>
      <c r="AKK85" s="433"/>
      <c r="AKL85" s="433"/>
      <c r="AKM85" s="433"/>
      <c r="AKN85" s="433"/>
      <c r="AKO85" s="433"/>
      <c r="AKP85" s="433"/>
      <c r="AKQ85" s="433"/>
      <c r="AKR85" s="433"/>
      <c r="AKS85" s="433"/>
      <c r="AKT85" s="433"/>
      <c r="AKU85" s="433"/>
      <c r="AKV85" s="433"/>
      <c r="AKW85" s="433"/>
      <c r="AKX85" s="433"/>
      <c r="AKY85" s="433"/>
      <c r="AKZ85" s="433"/>
      <c r="ALA85" s="433"/>
      <c r="ALB85" s="433"/>
      <c r="ALC85" s="433"/>
      <c r="ALD85" s="433"/>
      <c r="ALE85" s="433"/>
      <c r="ALF85" s="433"/>
      <c r="ALG85" s="433"/>
      <c r="ALH85" s="433"/>
      <c r="ALI85" s="433"/>
      <c r="ALJ85" s="433"/>
      <c r="ALK85" s="433"/>
      <c r="ALL85" s="433"/>
      <c r="ALM85" s="433"/>
      <c r="ALN85" s="433"/>
      <c r="ALO85" s="433"/>
      <c r="ALP85" s="433"/>
      <c r="ALQ85" s="433"/>
      <c r="ALR85" s="433"/>
      <c r="ALS85" s="433"/>
      <c r="ALT85" s="433"/>
      <c r="ALU85" s="433"/>
      <c r="ALV85" s="433"/>
      <c r="ALW85" s="433"/>
      <c r="ALX85" s="433"/>
      <c r="ALY85" s="433"/>
      <c r="ALZ85" s="433"/>
      <c r="AMA85" s="433"/>
      <c r="AMB85" s="433"/>
      <c r="AMC85" s="433"/>
      <c r="AMD85" s="433"/>
      <c r="AME85" s="433"/>
      <c r="AMF85" s="433"/>
      <c r="AMG85" s="433"/>
      <c r="AMH85" s="433"/>
      <c r="AMI85" s="433"/>
      <c r="AMJ85" s="433"/>
      <c r="AMK85" s="433"/>
      <c r="AML85" s="433"/>
      <c r="AMM85" s="433"/>
      <c r="AMN85" s="433"/>
      <c r="AMO85" s="433"/>
      <c r="AMP85" s="433"/>
      <c r="AMQ85" s="433"/>
      <c r="AMR85" s="433"/>
      <c r="AMS85" s="433"/>
      <c r="AMT85" s="433"/>
      <c r="AMU85" s="433"/>
      <c r="AMV85" s="433"/>
      <c r="AMW85" s="433"/>
      <c r="AMX85" s="433"/>
      <c r="AMY85" s="433"/>
      <c r="AMZ85" s="433"/>
      <c r="ANA85" s="433"/>
      <c r="ANB85" s="433"/>
      <c r="ANC85" s="433"/>
      <c r="AND85" s="433"/>
      <c r="ANE85" s="433"/>
      <c r="ANF85" s="433"/>
      <c r="ANG85" s="433"/>
      <c r="ANH85" s="433"/>
      <c r="ANI85" s="433"/>
      <c r="ANJ85" s="433"/>
      <c r="ANK85" s="433"/>
      <c r="ANL85" s="433"/>
      <c r="ANM85" s="433"/>
      <c r="ANN85" s="433"/>
      <c r="ANO85" s="433"/>
      <c r="ANP85" s="433"/>
      <c r="ANQ85" s="433"/>
      <c r="ANR85" s="433"/>
      <c r="ANS85" s="433"/>
      <c r="ANT85" s="433"/>
      <c r="ANU85" s="433"/>
      <c r="ANV85" s="433"/>
      <c r="ANW85" s="433"/>
      <c r="ANX85" s="433"/>
      <c r="ANY85" s="433"/>
      <c r="ANZ85" s="433"/>
      <c r="AOA85" s="433"/>
      <c r="AOB85" s="433"/>
      <c r="AOC85" s="433"/>
      <c r="AOD85" s="433"/>
      <c r="AOE85" s="433"/>
      <c r="AOF85" s="433"/>
      <c r="AOG85" s="433"/>
      <c r="AOH85" s="433"/>
      <c r="AOI85" s="433"/>
      <c r="AOJ85" s="433"/>
      <c r="AOK85" s="433"/>
      <c r="AOL85" s="433"/>
      <c r="AOM85" s="433"/>
      <c r="AON85" s="433"/>
      <c r="AOO85" s="433"/>
      <c r="AOP85" s="433"/>
      <c r="AOQ85" s="433"/>
      <c r="AOR85" s="433"/>
      <c r="AOS85" s="433"/>
      <c r="AOT85" s="433"/>
      <c r="AOU85" s="433"/>
      <c r="AOV85" s="433"/>
      <c r="AOW85" s="433"/>
      <c r="AOX85" s="433"/>
      <c r="AOY85" s="433"/>
      <c r="AOZ85" s="433"/>
      <c r="APA85" s="433"/>
      <c r="APB85" s="433"/>
      <c r="APC85" s="433"/>
      <c r="APD85" s="433"/>
      <c r="APE85" s="433"/>
      <c r="APF85" s="433"/>
      <c r="APG85" s="433"/>
      <c r="APH85" s="433"/>
      <c r="API85" s="433"/>
      <c r="APJ85" s="433"/>
      <c r="APK85" s="433"/>
      <c r="APL85" s="433"/>
      <c r="APM85" s="433"/>
      <c r="APN85" s="433"/>
      <c r="APO85" s="433"/>
      <c r="APP85" s="433"/>
      <c r="APQ85" s="433"/>
      <c r="APR85" s="433"/>
      <c r="APS85" s="433"/>
      <c r="APT85" s="433"/>
      <c r="APU85" s="433"/>
      <c r="APV85" s="433"/>
      <c r="APW85" s="433"/>
      <c r="APX85" s="433"/>
      <c r="APY85" s="433"/>
      <c r="APZ85" s="433"/>
      <c r="AQA85" s="433"/>
      <c r="AQB85" s="433"/>
      <c r="AQC85" s="433"/>
      <c r="AQD85" s="433"/>
      <c r="AQE85" s="433"/>
      <c r="AQF85" s="433"/>
      <c r="AQG85" s="433"/>
      <c r="AQH85" s="433"/>
      <c r="AQI85" s="433"/>
      <c r="AQJ85" s="433"/>
      <c r="AQK85" s="433"/>
      <c r="AQL85" s="433"/>
      <c r="AQM85" s="433"/>
      <c r="AQN85" s="433"/>
      <c r="AQO85" s="433"/>
      <c r="AQP85" s="433"/>
      <c r="AQQ85" s="433"/>
      <c r="AQR85" s="433"/>
      <c r="AQS85" s="433"/>
      <c r="AQT85" s="433"/>
      <c r="AQU85" s="433"/>
      <c r="AQV85" s="433"/>
      <c r="AQW85" s="433"/>
      <c r="AQX85" s="433"/>
      <c r="AQY85" s="433"/>
      <c r="AQZ85" s="433"/>
      <c r="ARA85" s="433"/>
      <c r="ARB85" s="433"/>
      <c r="ARC85" s="433"/>
      <c r="ARD85" s="433"/>
      <c r="ARE85" s="433"/>
      <c r="ARF85" s="433"/>
      <c r="ARG85" s="433"/>
      <c r="ARH85" s="433"/>
      <c r="ARI85" s="433"/>
      <c r="ARJ85" s="433"/>
      <c r="ARK85" s="433"/>
      <c r="ARL85" s="433"/>
      <c r="ARM85" s="433"/>
      <c r="ARN85" s="433"/>
      <c r="ARO85" s="433"/>
      <c r="ARP85" s="433"/>
      <c r="ARQ85" s="433"/>
      <c r="ARR85" s="433"/>
      <c r="ARS85" s="433"/>
      <c r="ART85" s="433"/>
      <c r="ARU85" s="433"/>
      <c r="ARV85" s="433"/>
      <c r="ARW85" s="433"/>
      <c r="ARX85" s="433"/>
      <c r="ARY85" s="433"/>
      <c r="ARZ85" s="433"/>
      <c r="ASA85" s="433"/>
      <c r="ASB85" s="433"/>
      <c r="ASC85" s="433"/>
      <c r="ASD85" s="433"/>
      <c r="ASE85" s="433"/>
      <c r="ASF85" s="433"/>
      <c r="ASG85" s="433"/>
      <c r="ASH85" s="433"/>
      <c r="ASI85" s="433"/>
      <c r="ASJ85" s="433"/>
      <c r="ASK85" s="433"/>
      <c r="ASL85" s="433"/>
      <c r="ASM85" s="433"/>
      <c r="ASN85" s="433"/>
      <c r="ASO85" s="433"/>
      <c r="ASP85" s="433"/>
      <c r="ASQ85" s="433"/>
      <c r="ASR85" s="433"/>
      <c r="ASS85" s="433"/>
      <c r="AST85" s="433"/>
      <c r="ASU85" s="433"/>
      <c r="ASV85" s="433"/>
      <c r="ASW85" s="433"/>
      <c r="ASX85" s="433"/>
      <c r="ASY85" s="433"/>
      <c r="ASZ85" s="433"/>
      <c r="ATA85" s="433"/>
      <c r="ATB85" s="433"/>
      <c r="ATC85" s="433"/>
      <c r="ATD85" s="433"/>
      <c r="ATE85" s="433"/>
      <c r="ATF85" s="433"/>
      <c r="ATG85" s="433"/>
      <c r="ATH85" s="433"/>
      <c r="ATI85" s="433"/>
      <c r="ATJ85" s="433"/>
      <c r="ATK85" s="433"/>
      <c r="ATL85" s="433"/>
      <c r="ATM85" s="433"/>
      <c r="ATN85" s="433"/>
      <c r="ATO85" s="433"/>
      <c r="ATP85" s="433"/>
      <c r="ATQ85" s="433"/>
      <c r="ATR85" s="433"/>
      <c r="ATS85" s="433"/>
      <c r="ATT85" s="433"/>
      <c r="ATU85" s="433"/>
      <c r="ATV85" s="433"/>
      <c r="ATW85" s="433"/>
      <c r="ATX85" s="433"/>
      <c r="ATY85" s="433"/>
      <c r="ATZ85" s="433"/>
      <c r="AUA85" s="433"/>
      <c r="AUB85" s="433"/>
      <c r="AUC85" s="433"/>
      <c r="AUD85" s="433"/>
      <c r="AUE85" s="433"/>
      <c r="AUF85" s="433"/>
      <c r="AUG85" s="433"/>
      <c r="AUH85" s="433"/>
      <c r="AUI85" s="433"/>
      <c r="AUJ85" s="433"/>
      <c r="AUK85" s="433"/>
      <c r="AUL85" s="433"/>
      <c r="AUM85" s="433"/>
      <c r="AUN85" s="433"/>
      <c r="AUO85" s="433"/>
      <c r="AUP85" s="433"/>
      <c r="AUQ85" s="433"/>
      <c r="AUR85" s="433"/>
      <c r="AUS85" s="433"/>
      <c r="AUT85" s="433"/>
      <c r="AUU85" s="433"/>
      <c r="AUV85" s="433"/>
      <c r="AUW85" s="433"/>
      <c r="AUX85" s="433"/>
      <c r="AUY85" s="433"/>
      <c r="AUZ85" s="433"/>
      <c r="AVA85" s="433"/>
      <c r="AVB85" s="433"/>
      <c r="AVC85" s="433"/>
      <c r="AVD85" s="433"/>
      <c r="AVE85" s="433"/>
      <c r="AVF85" s="433"/>
      <c r="AVG85" s="433"/>
      <c r="AVH85" s="433"/>
      <c r="AVI85" s="433"/>
      <c r="AVJ85" s="433"/>
      <c r="AVK85" s="433"/>
      <c r="AVL85" s="433"/>
      <c r="AVM85" s="433"/>
      <c r="AVN85" s="433"/>
      <c r="AVO85" s="433"/>
      <c r="AVP85" s="433"/>
      <c r="AVQ85" s="433"/>
      <c r="AVR85" s="433"/>
      <c r="AVS85" s="433"/>
      <c r="AVT85" s="433"/>
      <c r="AVU85" s="433"/>
      <c r="AVV85" s="433"/>
      <c r="AVW85" s="433"/>
      <c r="AVX85" s="433"/>
      <c r="AVY85" s="433"/>
      <c r="AVZ85" s="433"/>
      <c r="AWA85" s="433"/>
      <c r="AWB85" s="433"/>
      <c r="AWC85" s="433"/>
      <c r="AWD85" s="433"/>
      <c r="AWE85" s="433"/>
      <c r="AWF85" s="433"/>
      <c r="AWG85" s="433"/>
      <c r="AWH85" s="433"/>
      <c r="AWI85" s="433"/>
      <c r="AWJ85" s="433"/>
      <c r="AWK85" s="433"/>
      <c r="AWL85" s="433"/>
      <c r="AWM85" s="433"/>
      <c r="AWN85" s="433"/>
      <c r="AWO85" s="433"/>
      <c r="AWP85" s="433"/>
      <c r="AWQ85" s="433"/>
      <c r="AWR85" s="433"/>
      <c r="AWS85" s="433"/>
      <c r="AWT85" s="433"/>
      <c r="AWU85" s="433"/>
      <c r="AWV85" s="433"/>
      <c r="AWW85" s="433"/>
      <c r="AWX85" s="433"/>
      <c r="AWY85" s="433"/>
      <c r="AWZ85" s="433"/>
      <c r="AXA85" s="433"/>
      <c r="AXB85" s="433"/>
      <c r="AXC85" s="433"/>
      <c r="AXD85" s="433"/>
      <c r="AXE85" s="433"/>
      <c r="AXF85" s="433"/>
      <c r="AXG85" s="433"/>
      <c r="AXH85" s="433"/>
      <c r="AXI85" s="433"/>
      <c r="AXJ85" s="433"/>
      <c r="AXK85" s="433"/>
      <c r="AXL85" s="433"/>
      <c r="AXM85" s="433"/>
      <c r="AXN85" s="433"/>
      <c r="AXO85" s="433"/>
      <c r="AXP85" s="433"/>
      <c r="AXQ85" s="433"/>
      <c r="AXR85" s="433"/>
      <c r="AXS85" s="433"/>
      <c r="AXT85" s="433"/>
      <c r="AXU85" s="433"/>
      <c r="AXV85" s="433"/>
      <c r="AXW85" s="433"/>
      <c r="AXX85" s="433"/>
      <c r="AXY85" s="433"/>
      <c r="AXZ85" s="433"/>
      <c r="AYA85" s="433"/>
      <c r="AYB85" s="433"/>
      <c r="AYC85" s="433"/>
      <c r="AYD85" s="433"/>
      <c r="AYE85" s="433"/>
      <c r="AYF85" s="433"/>
      <c r="AYG85" s="433"/>
      <c r="AYH85" s="433"/>
      <c r="AYI85" s="433"/>
      <c r="AYJ85" s="433"/>
      <c r="AYK85" s="433"/>
      <c r="AYL85" s="433"/>
      <c r="AYM85" s="433"/>
      <c r="AYN85" s="433"/>
      <c r="AYO85" s="433"/>
      <c r="AYP85" s="433"/>
      <c r="AYQ85" s="433"/>
      <c r="AYR85" s="433"/>
      <c r="AYS85" s="433"/>
      <c r="AYT85" s="433"/>
      <c r="AYU85" s="433"/>
      <c r="AYV85" s="433"/>
      <c r="AYW85" s="433"/>
      <c r="AYX85" s="433"/>
      <c r="AYY85" s="433"/>
      <c r="AYZ85" s="433"/>
      <c r="AZA85" s="433"/>
      <c r="AZB85" s="433"/>
      <c r="AZC85" s="433"/>
      <c r="AZD85" s="433"/>
      <c r="AZE85" s="433"/>
      <c r="AZF85" s="433"/>
      <c r="AZG85" s="433"/>
      <c r="AZH85" s="433"/>
      <c r="AZI85" s="433"/>
      <c r="AZJ85" s="433"/>
      <c r="AZK85" s="433"/>
      <c r="AZL85" s="433"/>
      <c r="AZM85" s="433"/>
      <c r="AZN85" s="433"/>
      <c r="AZO85" s="433"/>
      <c r="AZP85" s="433"/>
      <c r="AZQ85" s="433"/>
      <c r="AZR85" s="433"/>
      <c r="AZS85" s="433"/>
      <c r="AZT85" s="433"/>
      <c r="AZU85" s="433"/>
      <c r="AZV85" s="433"/>
      <c r="AZW85" s="433"/>
      <c r="AZX85" s="433"/>
      <c r="AZY85" s="433"/>
      <c r="AZZ85" s="433"/>
      <c r="BAA85" s="433"/>
      <c r="BAB85" s="433"/>
      <c r="BAC85" s="433"/>
      <c r="BAD85" s="433"/>
      <c r="BAE85" s="433"/>
      <c r="BAF85" s="433"/>
      <c r="BAG85" s="433"/>
      <c r="BAH85" s="433"/>
      <c r="BAI85" s="433"/>
      <c r="BAJ85" s="433"/>
      <c r="BAK85" s="433"/>
      <c r="BAL85" s="433"/>
      <c r="BAM85" s="433"/>
      <c r="BAN85" s="433"/>
      <c r="BAO85" s="433"/>
      <c r="BAP85" s="433"/>
      <c r="BAQ85" s="433"/>
      <c r="BAR85" s="433"/>
      <c r="BAS85" s="433"/>
      <c r="BAT85" s="433"/>
      <c r="BAU85" s="433"/>
      <c r="BAV85" s="433"/>
      <c r="BAW85" s="433"/>
      <c r="BAX85" s="433"/>
      <c r="BAY85" s="433"/>
      <c r="BAZ85" s="433"/>
      <c r="BBA85" s="433"/>
      <c r="BBB85" s="433"/>
      <c r="BBC85" s="433"/>
      <c r="BBD85" s="433"/>
      <c r="BBE85" s="433"/>
      <c r="BBF85" s="433"/>
      <c r="BBG85" s="433"/>
      <c r="BBH85" s="433"/>
      <c r="BBI85" s="433"/>
      <c r="BBJ85" s="433"/>
      <c r="BBK85" s="433"/>
      <c r="BBL85" s="433"/>
      <c r="BBM85" s="433"/>
      <c r="BBN85" s="433"/>
      <c r="BBO85" s="433"/>
      <c r="BBP85" s="433"/>
      <c r="BBQ85" s="433"/>
      <c r="BBR85" s="433"/>
      <c r="BBS85" s="433"/>
      <c r="BBT85" s="433"/>
      <c r="BBU85" s="433"/>
      <c r="BBV85" s="433"/>
      <c r="BBW85" s="433"/>
      <c r="BBX85" s="433"/>
      <c r="BBY85" s="433"/>
      <c r="BBZ85" s="433"/>
      <c r="BCA85" s="433"/>
      <c r="BCB85" s="433"/>
      <c r="BCC85" s="433"/>
      <c r="BCD85" s="433"/>
      <c r="BCE85" s="433"/>
      <c r="BCF85" s="433"/>
      <c r="BCG85" s="433"/>
      <c r="BCH85" s="433"/>
      <c r="BCI85" s="433"/>
      <c r="BCJ85" s="433"/>
      <c r="BCK85" s="433"/>
      <c r="BCL85" s="433"/>
      <c r="BCM85" s="433"/>
      <c r="BCN85" s="433"/>
      <c r="BCO85" s="433"/>
      <c r="BCP85" s="433"/>
      <c r="BCQ85" s="433"/>
      <c r="BCR85" s="433"/>
      <c r="BCS85" s="433"/>
      <c r="BCT85" s="433"/>
      <c r="BCU85" s="433"/>
      <c r="BCV85" s="433"/>
      <c r="BCW85" s="433"/>
      <c r="BCX85" s="433"/>
      <c r="BCY85" s="433"/>
      <c r="BCZ85" s="433"/>
      <c r="BDA85" s="433"/>
      <c r="BDB85" s="433"/>
      <c r="BDC85" s="433"/>
      <c r="BDD85" s="433"/>
      <c r="BDE85" s="433"/>
      <c r="BDF85" s="433"/>
      <c r="BDG85" s="433"/>
      <c r="BDH85" s="433"/>
      <c r="BDI85" s="433"/>
      <c r="BDJ85" s="433"/>
      <c r="BDK85" s="433"/>
      <c r="BDL85" s="433"/>
      <c r="BDM85" s="433"/>
      <c r="BDN85" s="433"/>
      <c r="BDO85" s="433"/>
      <c r="BDP85" s="433"/>
      <c r="BDQ85" s="433"/>
      <c r="BDR85" s="433"/>
      <c r="BDS85" s="433"/>
      <c r="BDT85" s="433"/>
      <c r="BDU85" s="433"/>
      <c r="BDV85" s="433"/>
      <c r="BDW85" s="433"/>
      <c r="BDX85" s="433"/>
      <c r="BDY85" s="433"/>
      <c r="BDZ85" s="433"/>
      <c r="BEA85" s="433"/>
      <c r="BEB85" s="433"/>
      <c r="BEC85" s="433"/>
      <c r="BED85" s="433"/>
      <c r="BEE85" s="433"/>
      <c r="BEF85" s="433"/>
      <c r="BEG85" s="433"/>
      <c r="BEH85" s="433"/>
      <c r="BEI85" s="433"/>
      <c r="BEJ85" s="433"/>
      <c r="BEK85" s="433"/>
      <c r="BEL85" s="433"/>
      <c r="BEM85" s="433"/>
      <c r="BEN85" s="433"/>
      <c r="BEO85" s="433"/>
      <c r="BEP85" s="433"/>
      <c r="BEQ85" s="433"/>
      <c r="BER85" s="433"/>
      <c r="BES85" s="433"/>
      <c r="BET85" s="433"/>
      <c r="BEU85" s="433"/>
      <c r="BEV85" s="433"/>
      <c r="BEW85" s="433"/>
      <c r="BEX85" s="433"/>
      <c r="BEY85" s="433"/>
      <c r="BEZ85" s="433"/>
      <c r="BFA85" s="433"/>
      <c r="BFB85" s="433"/>
      <c r="BFC85" s="433"/>
      <c r="BFD85" s="433"/>
      <c r="BFE85" s="433"/>
      <c r="BFF85" s="433"/>
      <c r="BFG85" s="433"/>
      <c r="BFH85" s="433"/>
      <c r="BFI85" s="433"/>
      <c r="BFJ85" s="433"/>
      <c r="BFK85" s="433"/>
      <c r="BFL85" s="433"/>
      <c r="BFM85" s="433"/>
      <c r="BFN85" s="433"/>
      <c r="BFO85" s="433"/>
      <c r="BFP85" s="433"/>
      <c r="BFQ85" s="433"/>
      <c r="BFR85" s="433"/>
      <c r="BFS85" s="433"/>
      <c r="BFT85" s="433"/>
      <c r="BFU85" s="433"/>
      <c r="BFV85" s="433"/>
      <c r="BFW85" s="433"/>
      <c r="BFX85" s="433"/>
      <c r="BFY85" s="433"/>
      <c r="BFZ85" s="433"/>
      <c r="BGA85" s="433"/>
      <c r="BGB85" s="433"/>
      <c r="BGC85" s="433"/>
      <c r="BGD85" s="433"/>
      <c r="BGE85" s="433"/>
      <c r="BGF85" s="433"/>
      <c r="BGG85" s="433"/>
      <c r="BGH85" s="433"/>
      <c r="BGI85" s="433"/>
      <c r="BGJ85" s="433"/>
      <c r="BGK85" s="433"/>
      <c r="BGL85" s="433"/>
      <c r="BGM85" s="433"/>
      <c r="BGN85" s="433"/>
      <c r="BGO85" s="433"/>
      <c r="BGP85" s="433"/>
      <c r="BGQ85" s="433"/>
      <c r="BGR85" s="433"/>
      <c r="BGS85" s="433"/>
      <c r="BGT85" s="433"/>
      <c r="BGU85" s="433"/>
      <c r="BGV85" s="433"/>
      <c r="BGW85" s="433"/>
      <c r="BGX85" s="433"/>
      <c r="BGY85" s="433"/>
      <c r="BGZ85" s="433"/>
      <c r="BHA85" s="433"/>
      <c r="BHB85" s="433"/>
      <c r="BHC85" s="433"/>
      <c r="BHD85" s="433"/>
      <c r="BHE85" s="433"/>
      <c r="BHF85" s="433"/>
      <c r="BHG85" s="433"/>
      <c r="BHH85" s="433"/>
      <c r="BHI85" s="433"/>
      <c r="BHJ85" s="433"/>
      <c r="BHK85" s="433"/>
      <c r="BHL85" s="433"/>
      <c r="BHM85" s="433"/>
      <c r="BHN85" s="433"/>
      <c r="BHO85" s="433"/>
      <c r="BHP85" s="433"/>
      <c r="BHQ85" s="433"/>
      <c r="BHR85" s="433"/>
      <c r="BHS85" s="433"/>
      <c r="BHT85" s="433"/>
      <c r="BHU85" s="433"/>
      <c r="BHV85" s="433"/>
      <c r="BHW85" s="433"/>
      <c r="BHX85" s="433"/>
      <c r="BHY85" s="433"/>
      <c r="BHZ85" s="433"/>
      <c r="BIA85" s="433"/>
      <c r="BIB85" s="433"/>
      <c r="BIC85" s="433"/>
      <c r="BID85" s="433"/>
      <c r="BIE85" s="433"/>
      <c r="BIF85" s="433"/>
      <c r="BIG85" s="433"/>
      <c r="BIH85" s="433"/>
      <c r="BII85" s="433"/>
      <c r="BIJ85" s="433"/>
      <c r="BIK85" s="433"/>
      <c r="BIL85" s="433"/>
      <c r="BIM85" s="433"/>
      <c r="BIN85" s="433"/>
      <c r="BIO85" s="433"/>
      <c r="BIP85" s="433"/>
      <c r="BIQ85" s="433"/>
      <c r="BIR85" s="433"/>
      <c r="BIS85" s="433"/>
      <c r="BIT85" s="433"/>
      <c r="BIU85" s="433"/>
      <c r="BIV85" s="433"/>
      <c r="BIW85" s="433"/>
      <c r="BIX85" s="433"/>
      <c r="BIY85" s="433"/>
      <c r="BIZ85" s="433"/>
      <c r="BJA85" s="433"/>
      <c r="BJB85" s="433"/>
      <c r="BJC85" s="433"/>
      <c r="BJD85" s="433"/>
      <c r="BJE85" s="433"/>
      <c r="BJF85" s="433"/>
      <c r="BJG85" s="433"/>
      <c r="BJH85" s="433"/>
      <c r="BJI85" s="433"/>
      <c r="BJJ85" s="433"/>
      <c r="BJK85" s="433"/>
      <c r="BJL85" s="433"/>
      <c r="BJM85" s="433"/>
      <c r="BJN85" s="433"/>
      <c r="BJO85" s="433"/>
      <c r="BJP85" s="433"/>
      <c r="BJQ85" s="433"/>
      <c r="BJR85" s="433"/>
      <c r="BJS85" s="433"/>
      <c r="BJT85" s="433"/>
      <c r="BJU85" s="433"/>
      <c r="BJV85" s="433"/>
      <c r="BJW85" s="433"/>
      <c r="BJX85" s="433"/>
      <c r="BJY85" s="433"/>
      <c r="BJZ85" s="433"/>
      <c r="BKA85" s="433"/>
      <c r="BKB85" s="433"/>
      <c r="BKC85" s="433"/>
      <c r="BKD85" s="433"/>
      <c r="BKE85" s="433"/>
      <c r="BKF85" s="433"/>
      <c r="BKG85" s="433"/>
      <c r="BKH85" s="433"/>
      <c r="BKI85" s="433"/>
      <c r="BKJ85" s="433"/>
      <c r="BKK85" s="433"/>
      <c r="BKL85" s="433"/>
      <c r="BKM85" s="433"/>
      <c r="BKN85" s="433"/>
      <c r="BKO85" s="433"/>
      <c r="BKP85" s="433"/>
      <c r="BKQ85" s="433"/>
      <c r="BKR85" s="433"/>
      <c r="BKS85" s="433"/>
      <c r="BKT85" s="433"/>
      <c r="BKU85" s="433"/>
      <c r="BKV85" s="433"/>
      <c r="BKW85" s="433"/>
      <c r="BKX85" s="433"/>
      <c r="BKY85" s="433"/>
      <c r="BKZ85" s="433"/>
      <c r="BLA85" s="433"/>
      <c r="BLB85" s="433"/>
      <c r="BLC85" s="433"/>
      <c r="BLD85" s="433"/>
      <c r="BLE85" s="433"/>
      <c r="BLF85" s="433"/>
      <c r="BLG85" s="433"/>
      <c r="BLH85" s="433"/>
      <c r="BLI85" s="433"/>
      <c r="BLJ85" s="433"/>
      <c r="BLK85" s="433"/>
      <c r="BLL85" s="433"/>
      <c r="BLM85" s="433"/>
      <c r="BLN85" s="433"/>
      <c r="BLO85" s="433"/>
      <c r="BLP85" s="433"/>
      <c r="BLQ85" s="433"/>
      <c r="BLR85" s="433"/>
      <c r="BLS85" s="433"/>
      <c r="BLT85" s="433"/>
      <c r="BLU85" s="433"/>
      <c r="BLV85" s="433"/>
      <c r="BLW85" s="433"/>
      <c r="BLX85" s="433"/>
      <c r="BLY85" s="433"/>
      <c r="BLZ85" s="433"/>
      <c r="BMA85" s="433"/>
      <c r="BMB85" s="433"/>
      <c r="BMC85" s="433"/>
      <c r="BMD85" s="433"/>
      <c r="BME85" s="433"/>
      <c r="BMF85" s="433"/>
      <c r="BMG85" s="433"/>
      <c r="BMH85" s="433"/>
      <c r="BMI85" s="433"/>
      <c r="BMJ85" s="433"/>
      <c r="BMK85" s="433"/>
      <c r="BML85" s="433"/>
      <c r="BMM85" s="433"/>
      <c r="BMN85" s="433"/>
      <c r="BMO85" s="433"/>
      <c r="BMP85" s="433"/>
      <c r="BMQ85" s="433"/>
      <c r="BMR85" s="433"/>
      <c r="BMS85" s="433"/>
      <c r="BMT85" s="433"/>
      <c r="BMU85" s="433"/>
      <c r="BMV85" s="433"/>
      <c r="BMW85" s="433"/>
      <c r="BMX85" s="433"/>
      <c r="BMY85" s="433"/>
      <c r="BMZ85" s="433"/>
      <c r="BNA85" s="433"/>
      <c r="BNB85" s="433"/>
      <c r="BNC85" s="433"/>
      <c r="BND85" s="433"/>
      <c r="BNE85" s="433"/>
      <c r="BNF85" s="433"/>
      <c r="BNG85" s="433"/>
      <c r="BNH85" s="433"/>
      <c r="BNI85" s="433"/>
      <c r="BNJ85" s="433"/>
      <c r="BNK85" s="433"/>
      <c r="BNL85" s="433"/>
      <c r="BNM85" s="433"/>
      <c r="BNN85" s="433"/>
      <c r="BNO85" s="433"/>
      <c r="BNP85" s="433"/>
      <c r="BNQ85" s="433"/>
      <c r="BNR85" s="433"/>
      <c r="BNS85" s="433"/>
      <c r="BNT85" s="433"/>
      <c r="BNU85" s="433"/>
      <c r="BNV85" s="433"/>
      <c r="BNW85" s="433"/>
      <c r="BNX85" s="433"/>
      <c r="BNY85" s="433"/>
      <c r="BNZ85" s="433"/>
      <c r="BOA85" s="433"/>
      <c r="BOB85" s="433"/>
      <c r="BOC85" s="433"/>
      <c r="BOD85" s="433"/>
      <c r="BOE85" s="433"/>
      <c r="BOF85" s="433"/>
      <c r="BOG85" s="433"/>
      <c r="BOH85" s="433"/>
      <c r="BOI85" s="433"/>
      <c r="BOJ85" s="433"/>
      <c r="BOK85" s="433"/>
      <c r="BOL85" s="433"/>
      <c r="BOM85" s="433"/>
      <c r="BON85" s="433"/>
      <c r="BOO85" s="433"/>
      <c r="BOP85" s="433"/>
      <c r="BOQ85" s="433"/>
      <c r="BOR85" s="433"/>
      <c r="BOS85" s="433"/>
      <c r="BOT85" s="433"/>
      <c r="BOU85" s="433"/>
      <c r="BOV85" s="433"/>
      <c r="BOW85" s="433"/>
      <c r="BOX85" s="433"/>
      <c r="BOY85" s="433"/>
      <c r="BOZ85" s="433"/>
      <c r="BPA85" s="433"/>
      <c r="BPB85" s="433"/>
      <c r="BPC85" s="433"/>
      <c r="BPD85" s="433"/>
      <c r="BPE85" s="433"/>
      <c r="BPF85" s="433"/>
      <c r="BPG85" s="433"/>
      <c r="BPH85" s="433"/>
      <c r="BPI85" s="433"/>
      <c r="BPJ85" s="433"/>
      <c r="BPK85" s="433"/>
      <c r="BPL85" s="433"/>
      <c r="BPM85" s="433"/>
      <c r="BPN85" s="433"/>
      <c r="BPO85" s="433"/>
      <c r="BPP85" s="433"/>
      <c r="BPQ85" s="433"/>
      <c r="BPR85" s="433"/>
      <c r="BPS85" s="433"/>
      <c r="BPT85" s="433"/>
      <c r="BPU85" s="433"/>
      <c r="BPV85" s="433"/>
      <c r="BPW85" s="433"/>
      <c r="BPX85" s="433"/>
      <c r="BPY85" s="433"/>
      <c r="BPZ85" s="433"/>
      <c r="BQA85" s="433"/>
      <c r="BQB85" s="433"/>
      <c r="BQC85" s="433"/>
      <c r="BQD85" s="433"/>
      <c r="BQE85" s="433"/>
      <c r="BQF85" s="433"/>
      <c r="BQG85" s="433"/>
      <c r="BQH85" s="433"/>
      <c r="BQI85" s="433"/>
      <c r="BQJ85" s="433"/>
      <c r="BQK85" s="433"/>
      <c r="BQL85" s="433"/>
      <c r="BQM85" s="433"/>
      <c r="BQN85" s="433"/>
      <c r="BQO85" s="433"/>
      <c r="BQP85" s="433"/>
      <c r="BQQ85" s="433"/>
      <c r="BQR85" s="433"/>
      <c r="BQS85" s="433"/>
      <c r="BQT85" s="433"/>
      <c r="BQU85" s="433"/>
      <c r="BQV85" s="433"/>
      <c r="BQW85" s="433"/>
      <c r="BQX85" s="433"/>
      <c r="BQY85" s="433"/>
      <c r="BQZ85" s="433"/>
      <c r="BRA85" s="433"/>
      <c r="BRB85" s="433"/>
      <c r="BRC85" s="433"/>
      <c r="BRD85" s="433"/>
      <c r="BRE85" s="433"/>
      <c r="BRF85" s="433"/>
      <c r="BRG85" s="433"/>
      <c r="BRH85" s="433"/>
      <c r="BRI85" s="433"/>
      <c r="BRJ85" s="433"/>
      <c r="BRK85" s="433"/>
      <c r="BRL85" s="433"/>
      <c r="BRM85" s="433"/>
      <c r="BRN85" s="433"/>
      <c r="BRO85" s="433"/>
      <c r="BRP85" s="433"/>
      <c r="BRQ85" s="433"/>
      <c r="BRR85" s="433"/>
      <c r="BRS85" s="433"/>
      <c r="BRT85" s="433"/>
      <c r="BRU85" s="433"/>
      <c r="BRV85" s="433"/>
      <c r="BRW85" s="433"/>
      <c r="BRX85" s="433"/>
      <c r="BRY85" s="433"/>
      <c r="BRZ85" s="433"/>
      <c r="BSA85" s="433"/>
      <c r="BSB85" s="433"/>
      <c r="BSC85" s="433"/>
      <c r="BSD85" s="433"/>
      <c r="BSE85" s="433"/>
      <c r="BSF85" s="433"/>
      <c r="BSG85" s="433"/>
      <c r="BSH85" s="433"/>
      <c r="BSI85" s="433"/>
      <c r="BSJ85" s="433"/>
      <c r="BSK85" s="433"/>
      <c r="BSL85" s="433"/>
      <c r="BSM85" s="433"/>
      <c r="BSN85" s="433"/>
      <c r="BSO85" s="433"/>
      <c r="BSP85" s="433"/>
      <c r="BSQ85" s="433"/>
      <c r="BSR85" s="433"/>
      <c r="BSS85" s="433"/>
      <c r="BST85" s="433"/>
      <c r="BSU85" s="433"/>
      <c r="BSV85" s="433"/>
      <c r="BSW85" s="433"/>
      <c r="BSX85" s="433"/>
      <c r="BSY85" s="433"/>
      <c r="BSZ85" s="433"/>
      <c r="BTA85" s="433"/>
      <c r="BTB85" s="433"/>
      <c r="BTC85" s="433"/>
      <c r="BTD85" s="433"/>
      <c r="BTE85" s="433"/>
      <c r="BTF85" s="433"/>
      <c r="BTG85" s="433"/>
      <c r="BTH85" s="433"/>
      <c r="BTI85" s="433"/>
      <c r="BTJ85" s="433"/>
      <c r="BTK85" s="433"/>
      <c r="BTL85" s="433"/>
      <c r="BTM85" s="433"/>
      <c r="BTN85" s="433"/>
      <c r="BTO85" s="433"/>
      <c r="BTP85" s="433"/>
      <c r="BTQ85" s="433"/>
      <c r="BTR85" s="433"/>
      <c r="BTS85" s="433"/>
      <c r="BTT85" s="433"/>
      <c r="BTU85" s="433"/>
      <c r="BTV85" s="433"/>
      <c r="BTW85" s="433"/>
      <c r="BTX85" s="433"/>
      <c r="BTY85" s="433"/>
      <c r="BTZ85" s="433"/>
      <c r="BUA85" s="433"/>
      <c r="BUB85" s="433"/>
      <c r="BUC85" s="433"/>
      <c r="BUD85" s="433"/>
      <c r="BUE85" s="433"/>
      <c r="BUF85" s="433"/>
      <c r="BUG85" s="433"/>
      <c r="BUH85" s="433"/>
      <c r="BUI85" s="433"/>
      <c r="BUJ85" s="433"/>
      <c r="BUK85" s="433"/>
      <c r="BUL85" s="433"/>
      <c r="BUM85" s="433"/>
      <c r="BUN85" s="433"/>
      <c r="BUO85" s="433"/>
      <c r="BUP85" s="433"/>
      <c r="BUQ85" s="433"/>
      <c r="BUR85" s="433"/>
      <c r="BUS85" s="433"/>
      <c r="BUT85" s="433"/>
      <c r="BUU85" s="433"/>
      <c r="BUV85" s="433"/>
      <c r="BUW85" s="433"/>
      <c r="BUX85" s="433"/>
      <c r="BUY85" s="433"/>
      <c r="BUZ85" s="433"/>
      <c r="BVA85" s="433"/>
      <c r="BVB85" s="433"/>
      <c r="BVC85" s="433"/>
      <c r="BVD85" s="433"/>
      <c r="BVE85" s="433"/>
      <c r="BVF85" s="433"/>
      <c r="BVG85" s="433"/>
      <c r="BVH85" s="433"/>
      <c r="BVI85" s="433"/>
      <c r="BVJ85" s="433"/>
      <c r="BVK85" s="433"/>
      <c r="BVL85" s="433"/>
      <c r="BVM85" s="433"/>
      <c r="BVN85" s="433"/>
      <c r="BVO85" s="433"/>
      <c r="BVP85" s="433"/>
      <c r="BVQ85" s="433"/>
      <c r="BVR85" s="433"/>
      <c r="BVS85" s="433"/>
      <c r="BVT85" s="433"/>
      <c r="BVU85" s="433"/>
      <c r="BVV85" s="433"/>
      <c r="BVW85" s="433"/>
      <c r="BVX85" s="433"/>
      <c r="BVY85" s="433"/>
      <c r="BVZ85" s="433"/>
      <c r="BWA85" s="433"/>
      <c r="BWB85" s="433"/>
      <c r="BWC85" s="433"/>
      <c r="BWD85" s="433"/>
      <c r="BWE85" s="433"/>
      <c r="BWF85" s="433"/>
      <c r="BWG85" s="433"/>
      <c r="BWH85" s="433"/>
      <c r="BWI85" s="433"/>
      <c r="BWJ85" s="433"/>
      <c r="BWK85" s="433"/>
      <c r="BWL85" s="433"/>
      <c r="BWM85" s="433"/>
      <c r="BWN85" s="433"/>
      <c r="BWO85" s="433"/>
      <c r="BWP85" s="433"/>
      <c r="BWQ85" s="433"/>
      <c r="BWR85" s="433"/>
      <c r="BWS85" s="433"/>
      <c r="BWT85" s="433"/>
      <c r="BWU85" s="433"/>
      <c r="BWV85" s="433"/>
      <c r="BWW85" s="433"/>
      <c r="BWX85" s="433"/>
      <c r="BWY85" s="433"/>
      <c r="BWZ85" s="433"/>
      <c r="BXA85" s="433"/>
      <c r="BXB85" s="433"/>
      <c r="BXC85" s="433"/>
      <c r="BXD85" s="433"/>
      <c r="BXE85" s="433"/>
      <c r="BXF85" s="433"/>
      <c r="BXG85" s="433"/>
      <c r="BXH85" s="433"/>
      <c r="BXI85" s="433"/>
      <c r="BXJ85" s="433"/>
      <c r="BXK85" s="433"/>
      <c r="BXL85" s="433"/>
      <c r="BXM85" s="433"/>
      <c r="BXN85" s="433"/>
      <c r="BXO85" s="433"/>
      <c r="BXP85" s="433"/>
      <c r="BXQ85" s="433"/>
      <c r="BXR85" s="433"/>
      <c r="BXS85" s="433"/>
      <c r="BXT85" s="433"/>
      <c r="BXU85" s="433"/>
      <c r="BXV85" s="433"/>
      <c r="BXW85" s="433"/>
      <c r="BXX85" s="433"/>
      <c r="BXY85" s="433"/>
      <c r="BXZ85" s="433"/>
      <c r="BYA85" s="433"/>
      <c r="BYB85" s="433"/>
      <c r="BYC85" s="433"/>
      <c r="BYD85" s="433"/>
      <c r="BYE85" s="433"/>
      <c r="BYF85" s="433"/>
      <c r="BYG85" s="433"/>
      <c r="BYH85" s="433"/>
      <c r="BYI85" s="433"/>
      <c r="BYJ85" s="433"/>
      <c r="BYK85" s="433"/>
      <c r="BYL85" s="433"/>
      <c r="BYM85" s="433"/>
      <c r="BYN85" s="433"/>
      <c r="BYO85" s="433"/>
      <c r="BYP85" s="433"/>
      <c r="BYQ85" s="433"/>
      <c r="BYR85" s="433"/>
      <c r="BYS85" s="433"/>
      <c r="BYT85" s="433"/>
      <c r="BYU85" s="433"/>
      <c r="BYV85" s="433"/>
      <c r="BYW85" s="433"/>
      <c r="BYX85" s="433"/>
      <c r="BYY85" s="433"/>
      <c r="BYZ85" s="433"/>
      <c r="BZA85" s="433"/>
      <c r="BZB85" s="433"/>
      <c r="BZC85" s="433"/>
      <c r="BZD85" s="433"/>
      <c r="BZE85" s="433"/>
      <c r="BZF85" s="433"/>
      <c r="BZG85" s="433"/>
      <c r="BZH85" s="433"/>
      <c r="BZI85" s="433"/>
      <c r="BZJ85" s="433"/>
      <c r="BZK85" s="433"/>
      <c r="BZL85" s="433"/>
      <c r="BZM85" s="433"/>
      <c r="BZN85" s="433"/>
      <c r="BZO85" s="433"/>
      <c r="BZP85" s="433"/>
      <c r="BZQ85" s="433"/>
      <c r="BZR85" s="433"/>
      <c r="BZS85" s="433"/>
      <c r="BZT85" s="433"/>
      <c r="BZU85" s="433"/>
      <c r="BZV85" s="433"/>
      <c r="BZW85" s="433"/>
      <c r="BZX85" s="433"/>
      <c r="BZY85" s="433"/>
      <c r="BZZ85" s="433"/>
      <c r="CAA85" s="433"/>
      <c r="CAB85" s="433"/>
      <c r="CAC85" s="433"/>
      <c r="CAD85" s="433"/>
      <c r="CAE85" s="433"/>
      <c r="CAF85" s="433"/>
      <c r="CAG85" s="433"/>
      <c r="CAH85" s="433"/>
      <c r="CAI85" s="433"/>
      <c r="CAJ85" s="433"/>
      <c r="CAK85" s="433"/>
      <c r="CAL85" s="433"/>
      <c r="CAM85" s="433"/>
      <c r="CAN85" s="433"/>
      <c r="CAO85" s="433"/>
      <c r="CAP85" s="433"/>
      <c r="CAQ85" s="433"/>
      <c r="CAR85" s="433"/>
      <c r="CAS85" s="433"/>
      <c r="CAT85" s="433"/>
      <c r="CAU85" s="433"/>
      <c r="CAV85" s="433"/>
      <c r="CAW85" s="433"/>
      <c r="CAX85" s="433"/>
      <c r="CAY85" s="433"/>
      <c r="CAZ85" s="433"/>
      <c r="CBA85" s="433"/>
      <c r="CBB85" s="433"/>
      <c r="CBC85" s="433"/>
      <c r="CBD85" s="433"/>
      <c r="CBE85" s="433"/>
      <c r="CBF85" s="433"/>
      <c r="CBG85" s="433"/>
      <c r="CBH85" s="433"/>
      <c r="CBI85" s="433"/>
      <c r="CBJ85" s="433"/>
      <c r="CBK85" s="433"/>
      <c r="CBL85" s="433"/>
      <c r="CBM85" s="433"/>
      <c r="CBN85" s="433"/>
      <c r="CBO85" s="433"/>
      <c r="CBP85" s="433"/>
      <c r="CBQ85" s="433"/>
      <c r="CBR85" s="433"/>
      <c r="CBS85" s="433"/>
      <c r="CBT85" s="433"/>
      <c r="CBU85" s="433"/>
      <c r="CBV85" s="433"/>
      <c r="CBW85" s="433"/>
      <c r="CBX85" s="433"/>
      <c r="CBY85" s="433"/>
      <c r="CBZ85" s="433"/>
      <c r="CCA85" s="433"/>
      <c r="CCB85" s="433"/>
      <c r="CCC85" s="433"/>
      <c r="CCD85" s="433"/>
      <c r="CCE85" s="433"/>
      <c r="CCF85" s="433"/>
      <c r="CCG85" s="433"/>
      <c r="CCH85" s="433"/>
      <c r="CCI85" s="433"/>
      <c r="CCJ85" s="433"/>
      <c r="CCK85" s="433"/>
      <c r="CCL85" s="433"/>
      <c r="CCM85" s="433"/>
      <c r="CCN85" s="433"/>
      <c r="CCO85" s="433"/>
      <c r="CCP85" s="433"/>
      <c r="CCQ85" s="433"/>
      <c r="CCR85" s="433"/>
      <c r="CCS85" s="433"/>
      <c r="CCT85" s="433"/>
      <c r="CCU85" s="433"/>
      <c r="CCV85" s="433"/>
      <c r="CCW85" s="433"/>
      <c r="CCX85" s="433"/>
      <c r="CCY85" s="433"/>
      <c r="CCZ85" s="433"/>
      <c r="CDA85" s="433"/>
      <c r="CDB85" s="433"/>
      <c r="CDC85" s="433"/>
      <c r="CDD85" s="433"/>
      <c r="CDE85" s="433"/>
      <c r="CDF85" s="433"/>
      <c r="CDG85" s="433"/>
      <c r="CDH85" s="433"/>
      <c r="CDI85" s="433"/>
      <c r="CDJ85" s="433"/>
      <c r="CDK85" s="433"/>
      <c r="CDL85" s="433"/>
      <c r="CDM85" s="433"/>
      <c r="CDN85" s="433"/>
      <c r="CDO85" s="433"/>
      <c r="CDP85" s="433"/>
      <c r="CDQ85" s="433"/>
      <c r="CDR85" s="433"/>
      <c r="CDS85" s="433"/>
      <c r="CDT85" s="433"/>
      <c r="CDU85" s="433"/>
      <c r="CDV85" s="433"/>
      <c r="CDW85" s="433"/>
      <c r="CDX85" s="433"/>
      <c r="CDY85" s="433"/>
      <c r="CDZ85" s="433"/>
      <c r="CEA85" s="433"/>
      <c r="CEB85" s="433"/>
      <c r="CEC85" s="433"/>
      <c r="CED85" s="433"/>
      <c r="CEE85" s="433"/>
      <c r="CEF85" s="433"/>
      <c r="CEG85" s="433"/>
      <c r="CEH85" s="433"/>
      <c r="CEI85" s="433"/>
      <c r="CEJ85" s="433"/>
      <c r="CEK85" s="433"/>
      <c r="CEL85" s="433"/>
      <c r="CEM85" s="433"/>
      <c r="CEN85" s="433"/>
      <c r="CEO85" s="433"/>
      <c r="CEP85" s="433"/>
    </row>
    <row r="86" spans="1:2174" s="192" customFormat="1">
      <c r="A86" s="433" t="s">
        <v>25</v>
      </c>
      <c r="B86" s="433"/>
      <c r="C86" s="433"/>
      <c r="D86" s="433"/>
      <c r="E86" s="433"/>
      <c r="F86" s="433"/>
      <c r="G86" s="433"/>
      <c r="H86" s="433"/>
      <c r="I86" s="433"/>
      <c r="J86" s="819">
        <v>10.7</v>
      </c>
      <c r="K86" s="819">
        <v>10</v>
      </c>
      <c r="L86" s="819">
        <v>9</v>
      </c>
      <c r="M86" s="819">
        <v>8.6</v>
      </c>
      <c r="N86" s="819">
        <v>8.6999999999999993</v>
      </c>
      <c r="O86" s="819">
        <v>9.4</v>
      </c>
      <c r="P86" s="819">
        <v>10.6</v>
      </c>
      <c r="Q86" s="819">
        <v>7.3</v>
      </c>
      <c r="R86" s="819">
        <v>8.9</v>
      </c>
      <c r="S86" s="819">
        <v>8.5</v>
      </c>
      <c r="T86" s="819">
        <v>10.199999999999999</v>
      </c>
      <c r="U86" s="818">
        <v>12.1</v>
      </c>
      <c r="V86" s="437">
        <v>9</v>
      </c>
      <c r="W86" s="433"/>
      <c r="X86" s="433"/>
      <c r="Y86" s="433"/>
      <c r="Z86" s="433"/>
      <c r="AA86" s="433"/>
      <c r="AB86" s="433"/>
      <c r="AC86" s="433"/>
      <c r="AD86" s="433"/>
      <c r="AE86" s="433"/>
      <c r="AF86" s="433"/>
      <c r="AG86" s="433"/>
      <c r="AH86" s="433"/>
      <c r="AI86" s="433"/>
      <c r="AJ86" s="433"/>
      <c r="AK86" s="433"/>
      <c r="AL86" s="433"/>
      <c r="AM86" s="433"/>
      <c r="AN86" s="433"/>
      <c r="AO86" s="433"/>
      <c r="AP86" s="433"/>
      <c r="AQ86" s="433"/>
      <c r="AR86" s="433"/>
      <c r="AS86" s="433"/>
      <c r="AT86" s="433"/>
      <c r="AU86" s="433"/>
      <c r="AV86" s="433"/>
      <c r="AW86" s="433"/>
      <c r="AX86" s="433"/>
      <c r="AY86" s="433"/>
      <c r="AZ86" s="433"/>
      <c r="BA86" s="433"/>
      <c r="BB86" s="433"/>
      <c r="BC86" s="433"/>
      <c r="BD86" s="433"/>
      <c r="BE86" s="433"/>
      <c r="BF86" s="433"/>
      <c r="BG86" s="433"/>
      <c r="BH86" s="433"/>
      <c r="BI86" s="433"/>
      <c r="BJ86" s="433"/>
      <c r="BK86" s="433"/>
      <c r="BL86" s="433"/>
      <c r="BM86" s="433"/>
      <c r="BN86" s="433"/>
      <c r="BO86" s="433"/>
      <c r="BP86" s="433"/>
      <c r="BQ86" s="433"/>
      <c r="BR86" s="433"/>
      <c r="BS86" s="433"/>
      <c r="BT86" s="433"/>
      <c r="BU86" s="433"/>
      <c r="BV86" s="433"/>
      <c r="BW86" s="433"/>
      <c r="BX86" s="433"/>
      <c r="BY86" s="433"/>
      <c r="BZ86" s="433"/>
      <c r="CA86" s="433"/>
      <c r="CB86" s="433"/>
      <c r="CC86" s="433"/>
      <c r="CD86" s="433"/>
      <c r="CE86" s="433"/>
      <c r="CF86" s="433"/>
      <c r="CG86" s="433"/>
      <c r="CH86" s="433"/>
      <c r="CI86" s="433"/>
      <c r="CJ86" s="433"/>
      <c r="CK86" s="433"/>
      <c r="CL86" s="433"/>
      <c r="CM86" s="433"/>
      <c r="CN86" s="433"/>
      <c r="CO86" s="433"/>
      <c r="CP86" s="433"/>
      <c r="CQ86" s="433"/>
      <c r="CR86" s="433"/>
      <c r="CS86" s="433"/>
      <c r="CT86" s="433"/>
      <c r="CU86" s="433"/>
      <c r="CV86" s="433"/>
      <c r="CW86" s="433"/>
      <c r="CX86" s="433"/>
      <c r="CY86" s="433"/>
      <c r="CZ86" s="433"/>
      <c r="DA86" s="433"/>
      <c r="DB86" s="433"/>
      <c r="DC86" s="433"/>
      <c r="DD86" s="433"/>
      <c r="DE86" s="433"/>
      <c r="DF86" s="433"/>
      <c r="DG86" s="433"/>
      <c r="DH86" s="433"/>
      <c r="DI86" s="433"/>
      <c r="DJ86" s="433"/>
      <c r="DK86" s="433"/>
      <c r="DL86" s="433"/>
      <c r="DM86" s="433"/>
      <c r="DN86" s="433"/>
      <c r="DO86" s="433"/>
      <c r="DP86" s="433"/>
      <c r="DQ86" s="433"/>
      <c r="DR86" s="433"/>
      <c r="DS86" s="433"/>
      <c r="DT86" s="433"/>
      <c r="DU86" s="433"/>
      <c r="DV86" s="433"/>
      <c r="DW86" s="433"/>
      <c r="DX86" s="433"/>
      <c r="DY86" s="433"/>
      <c r="DZ86" s="433"/>
      <c r="EA86" s="433"/>
      <c r="EB86" s="433"/>
      <c r="EC86" s="433"/>
      <c r="ED86" s="433"/>
      <c r="EE86" s="433"/>
      <c r="EF86" s="433"/>
      <c r="EG86" s="433"/>
      <c r="EH86" s="433"/>
      <c r="EI86" s="433"/>
      <c r="EJ86" s="433"/>
      <c r="EK86" s="433"/>
      <c r="EL86" s="433"/>
      <c r="EM86" s="433"/>
      <c r="EN86" s="433"/>
      <c r="EO86" s="433"/>
      <c r="EP86" s="433"/>
      <c r="EQ86" s="433"/>
      <c r="ER86" s="433"/>
      <c r="ES86" s="433"/>
      <c r="ET86" s="433"/>
      <c r="EU86" s="433"/>
      <c r="EV86" s="433"/>
      <c r="EW86" s="433"/>
      <c r="EX86" s="433"/>
      <c r="EY86" s="433"/>
      <c r="EZ86" s="433"/>
      <c r="FA86" s="433"/>
      <c r="FB86" s="433"/>
      <c r="FC86" s="433"/>
      <c r="FD86" s="433"/>
      <c r="FE86" s="433"/>
      <c r="FF86" s="433"/>
      <c r="FG86" s="433"/>
      <c r="FH86" s="433"/>
      <c r="FI86" s="433"/>
      <c r="FJ86" s="433"/>
      <c r="FK86" s="433"/>
      <c r="FL86" s="433"/>
      <c r="FM86" s="433"/>
      <c r="FN86" s="433"/>
      <c r="FO86" s="433"/>
      <c r="FP86" s="433"/>
      <c r="FQ86" s="433"/>
      <c r="FR86" s="433"/>
      <c r="FS86" s="433"/>
      <c r="FT86" s="433"/>
      <c r="FU86" s="433"/>
      <c r="FV86" s="433"/>
      <c r="FW86" s="433"/>
      <c r="FX86" s="433"/>
      <c r="FY86" s="433"/>
      <c r="FZ86" s="433"/>
      <c r="GA86" s="433"/>
      <c r="GB86" s="433"/>
      <c r="GC86" s="433"/>
      <c r="GD86" s="433"/>
      <c r="GE86" s="433"/>
      <c r="GF86" s="433"/>
      <c r="GG86" s="433"/>
      <c r="GH86" s="433"/>
      <c r="GI86" s="433"/>
      <c r="GJ86" s="433"/>
      <c r="GK86" s="433"/>
      <c r="GL86" s="433"/>
      <c r="GM86" s="433"/>
      <c r="GN86" s="433"/>
      <c r="GO86" s="433"/>
      <c r="GP86" s="433"/>
      <c r="GQ86" s="433"/>
      <c r="GR86" s="433"/>
      <c r="GS86" s="433"/>
      <c r="GT86" s="433"/>
      <c r="GU86" s="433"/>
      <c r="GV86" s="433"/>
      <c r="GW86" s="433"/>
      <c r="GX86" s="433"/>
      <c r="GY86" s="433"/>
      <c r="GZ86" s="433"/>
      <c r="HA86" s="433"/>
      <c r="HB86" s="433"/>
      <c r="HC86" s="433"/>
      <c r="HD86" s="433"/>
      <c r="HE86" s="433"/>
      <c r="HF86" s="433"/>
      <c r="HG86" s="433"/>
      <c r="HH86" s="433"/>
      <c r="HI86" s="433"/>
      <c r="HJ86" s="433"/>
      <c r="HK86" s="433"/>
      <c r="HL86" s="433"/>
      <c r="HM86" s="433"/>
      <c r="HN86" s="433"/>
      <c r="HO86" s="433"/>
      <c r="HP86" s="433"/>
      <c r="HQ86" s="433"/>
      <c r="HR86" s="433"/>
      <c r="HS86" s="433"/>
      <c r="HT86" s="433"/>
      <c r="HU86" s="433"/>
      <c r="HV86" s="433"/>
      <c r="HW86" s="433"/>
      <c r="HX86" s="433"/>
      <c r="HY86" s="433"/>
      <c r="HZ86" s="433"/>
      <c r="IA86" s="433"/>
      <c r="IB86" s="433"/>
      <c r="IC86" s="433"/>
      <c r="ID86" s="433"/>
      <c r="IE86" s="433"/>
      <c r="IF86" s="433"/>
      <c r="IG86" s="433"/>
      <c r="IH86" s="433"/>
      <c r="II86" s="433"/>
      <c r="IJ86" s="433"/>
      <c r="IK86" s="433"/>
      <c r="IL86" s="433"/>
      <c r="IM86" s="433"/>
      <c r="IN86" s="433"/>
      <c r="IO86" s="433"/>
      <c r="IP86" s="433"/>
      <c r="IQ86" s="433"/>
      <c r="IR86" s="433"/>
      <c r="IS86" s="433"/>
      <c r="IT86" s="433"/>
      <c r="IU86" s="433"/>
      <c r="IV86" s="433"/>
      <c r="IW86" s="433"/>
      <c r="IX86" s="433"/>
      <c r="IY86" s="433"/>
      <c r="IZ86" s="433"/>
      <c r="JA86" s="433"/>
      <c r="JB86" s="433"/>
      <c r="JC86" s="433"/>
      <c r="JD86" s="433"/>
      <c r="JE86" s="433"/>
      <c r="JF86" s="433"/>
      <c r="JG86" s="433"/>
      <c r="JH86" s="433"/>
      <c r="JI86" s="433"/>
      <c r="JJ86" s="433"/>
      <c r="JK86" s="433"/>
      <c r="JL86" s="433"/>
      <c r="JM86" s="433"/>
      <c r="JN86" s="433"/>
      <c r="JO86" s="433"/>
      <c r="JP86" s="433"/>
      <c r="JQ86" s="433"/>
      <c r="JR86" s="433"/>
      <c r="JS86" s="433"/>
      <c r="JT86" s="433"/>
      <c r="JU86" s="433"/>
      <c r="JV86" s="433"/>
      <c r="JW86" s="433"/>
      <c r="JX86" s="433"/>
      <c r="JY86" s="433"/>
      <c r="JZ86" s="433"/>
      <c r="KA86" s="433"/>
      <c r="KB86" s="433"/>
      <c r="KC86" s="433"/>
      <c r="KD86" s="433"/>
      <c r="KE86" s="433"/>
      <c r="KF86" s="433"/>
      <c r="KG86" s="433"/>
      <c r="KH86" s="433"/>
      <c r="KI86" s="433"/>
      <c r="KJ86" s="433"/>
      <c r="KK86" s="433"/>
      <c r="KL86" s="433"/>
      <c r="KM86" s="433"/>
      <c r="KN86" s="433"/>
      <c r="KO86" s="433"/>
      <c r="KP86" s="433"/>
      <c r="KQ86" s="433"/>
      <c r="KR86" s="433"/>
      <c r="KS86" s="433"/>
      <c r="KT86" s="433"/>
      <c r="KU86" s="433"/>
      <c r="KV86" s="433"/>
      <c r="KW86" s="433"/>
      <c r="KX86" s="433"/>
      <c r="KY86" s="433"/>
      <c r="KZ86" s="433"/>
      <c r="LA86" s="433"/>
      <c r="LB86" s="433"/>
      <c r="LC86" s="433"/>
      <c r="LD86" s="433"/>
      <c r="LE86" s="433"/>
      <c r="LF86" s="433"/>
      <c r="LG86" s="433"/>
      <c r="LH86" s="433"/>
      <c r="LI86" s="433"/>
      <c r="LJ86" s="433"/>
      <c r="LK86" s="433"/>
      <c r="LL86" s="433"/>
      <c r="LM86" s="433"/>
      <c r="LN86" s="433"/>
      <c r="LO86" s="433"/>
      <c r="LP86" s="433"/>
      <c r="LQ86" s="433"/>
      <c r="LR86" s="433"/>
      <c r="LS86" s="433"/>
      <c r="LT86" s="433"/>
      <c r="LU86" s="433"/>
      <c r="LV86" s="433"/>
      <c r="LW86" s="433"/>
      <c r="LX86" s="433"/>
      <c r="LY86" s="433"/>
      <c r="LZ86" s="433"/>
      <c r="MA86" s="433"/>
      <c r="MB86" s="433"/>
      <c r="MC86" s="433"/>
      <c r="MD86" s="433"/>
      <c r="ME86" s="433"/>
      <c r="MF86" s="433"/>
      <c r="MG86" s="433"/>
      <c r="MH86" s="433"/>
      <c r="MI86" s="433"/>
      <c r="MJ86" s="433"/>
      <c r="MK86" s="433"/>
      <c r="ML86" s="433"/>
      <c r="MM86" s="433"/>
      <c r="MN86" s="433"/>
      <c r="MO86" s="433"/>
      <c r="MP86" s="433"/>
      <c r="MQ86" s="433"/>
      <c r="MR86" s="433"/>
      <c r="MS86" s="433"/>
      <c r="MT86" s="433"/>
      <c r="MU86" s="433"/>
      <c r="MV86" s="433"/>
      <c r="MW86" s="433"/>
      <c r="MX86" s="433"/>
      <c r="MY86" s="433"/>
      <c r="MZ86" s="433"/>
      <c r="NA86" s="433"/>
      <c r="NB86" s="433"/>
      <c r="NC86" s="433"/>
      <c r="ND86" s="433"/>
      <c r="NE86" s="433"/>
      <c r="NF86" s="433"/>
      <c r="NG86" s="433"/>
      <c r="NH86" s="433"/>
      <c r="NI86" s="433"/>
      <c r="NJ86" s="433"/>
      <c r="NK86" s="433"/>
      <c r="NL86" s="433"/>
      <c r="NM86" s="433"/>
      <c r="NN86" s="433"/>
      <c r="NO86" s="433"/>
      <c r="NP86" s="433"/>
      <c r="NQ86" s="433"/>
      <c r="NR86" s="433"/>
      <c r="NS86" s="433"/>
      <c r="NT86" s="433"/>
      <c r="NU86" s="433"/>
      <c r="NV86" s="433"/>
      <c r="NW86" s="433"/>
      <c r="NX86" s="433"/>
      <c r="NY86" s="433"/>
      <c r="NZ86" s="433"/>
      <c r="OA86" s="433"/>
      <c r="OB86" s="433"/>
      <c r="OC86" s="433"/>
      <c r="OD86" s="433"/>
      <c r="OE86" s="433"/>
      <c r="OF86" s="433"/>
      <c r="OG86" s="433"/>
      <c r="OH86" s="433"/>
      <c r="OI86" s="433"/>
      <c r="OJ86" s="433"/>
      <c r="OK86" s="433"/>
      <c r="OL86" s="433"/>
      <c r="OM86" s="433"/>
      <c r="ON86" s="433"/>
      <c r="OO86" s="433"/>
      <c r="OP86" s="433"/>
      <c r="OQ86" s="433"/>
      <c r="OR86" s="433"/>
      <c r="OS86" s="433"/>
      <c r="OT86" s="433"/>
      <c r="OU86" s="433"/>
      <c r="OV86" s="433"/>
      <c r="OW86" s="433"/>
      <c r="OX86" s="433"/>
      <c r="OY86" s="433"/>
      <c r="OZ86" s="433"/>
      <c r="PA86" s="433"/>
      <c r="PB86" s="433"/>
      <c r="PC86" s="433"/>
      <c r="PD86" s="433"/>
      <c r="PE86" s="433"/>
      <c r="PF86" s="433"/>
      <c r="PG86" s="433"/>
      <c r="PH86" s="433"/>
      <c r="PI86" s="433"/>
      <c r="PJ86" s="433"/>
      <c r="PK86" s="433"/>
      <c r="PL86" s="433"/>
      <c r="PM86" s="433"/>
      <c r="PN86" s="433"/>
      <c r="PO86" s="433"/>
      <c r="PP86" s="433"/>
      <c r="PQ86" s="433"/>
      <c r="PR86" s="433"/>
      <c r="PS86" s="433"/>
      <c r="PT86" s="433"/>
      <c r="PU86" s="433"/>
      <c r="PV86" s="433"/>
      <c r="PW86" s="433"/>
      <c r="PX86" s="433"/>
      <c r="PY86" s="433"/>
      <c r="PZ86" s="433"/>
      <c r="QA86" s="433"/>
      <c r="QB86" s="433"/>
      <c r="QC86" s="433"/>
      <c r="QD86" s="433"/>
      <c r="QE86" s="433"/>
      <c r="QF86" s="433"/>
      <c r="QG86" s="433"/>
      <c r="QH86" s="433"/>
      <c r="QI86" s="433"/>
      <c r="QJ86" s="433"/>
      <c r="QK86" s="433"/>
      <c r="QL86" s="433"/>
      <c r="QM86" s="433"/>
      <c r="QN86" s="433"/>
      <c r="QO86" s="433"/>
      <c r="QP86" s="433"/>
      <c r="QQ86" s="433"/>
      <c r="QR86" s="433"/>
      <c r="QS86" s="433"/>
      <c r="QT86" s="433"/>
      <c r="QU86" s="433"/>
      <c r="QV86" s="433"/>
      <c r="QW86" s="433"/>
      <c r="QX86" s="433"/>
      <c r="QY86" s="433"/>
      <c r="QZ86" s="433"/>
      <c r="RA86" s="433"/>
      <c r="RB86" s="433"/>
      <c r="RC86" s="433"/>
      <c r="RD86" s="433"/>
      <c r="RE86" s="433"/>
      <c r="RF86" s="433"/>
      <c r="RG86" s="433"/>
      <c r="RH86" s="433"/>
      <c r="RI86" s="433"/>
      <c r="RJ86" s="433"/>
      <c r="RK86" s="433"/>
      <c r="RL86" s="433"/>
      <c r="RM86" s="433"/>
      <c r="RN86" s="433"/>
      <c r="RO86" s="433"/>
      <c r="RP86" s="433"/>
      <c r="RQ86" s="433"/>
      <c r="RR86" s="433"/>
      <c r="RS86" s="433"/>
      <c r="RT86" s="433"/>
      <c r="RU86" s="433"/>
      <c r="RV86" s="433"/>
      <c r="RW86" s="433"/>
      <c r="RX86" s="433"/>
      <c r="RY86" s="433"/>
      <c r="RZ86" s="433"/>
      <c r="SA86" s="433"/>
      <c r="SB86" s="433"/>
      <c r="SC86" s="433"/>
      <c r="SD86" s="433"/>
      <c r="SE86" s="433"/>
      <c r="SF86" s="433"/>
      <c r="SG86" s="433"/>
      <c r="SH86" s="433"/>
      <c r="SI86" s="433"/>
      <c r="SJ86" s="433"/>
      <c r="SK86" s="433"/>
      <c r="SL86" s="433"/>
      <c r="SM86" s="433"/>
      <c r="SN86" s="433"/>
      <c r="SO86" s="433"/>
      <c r="SP86" s="433"/>
      <c r="SQ86" s="433"/>
      <c r="SR86" s="433"/>
      <c r="SS86" s="433"/>
      <c r="ST86" s="433"/>
      <c r="SU86" s="433"/>
      <c r="SV86" s="433"/>
      <c r="SW86" s="433"/>
      <c r="SX86" s="433"/>
      <c r="SY86" s="433"/>
      <c r="SZ86" s="433"/>
      <c r="TA86" s="433"/>
      <c r="TB86" s="433"/>
      <c r="TC86" s="433"/>
      <c r="TD86" s="433"/>
      <c r="TE86" s="433"/>
      <c r="TF86" s="433"/>
      <c r="TG86" s="433"/>
      <c r="TH86" s="433"/>
      <c r="TI86" s="433"/>
      <c r="TJ86" s="433"/>
      <c r="TK86" s="433"/>
      <c r="TL86" s="433"/>
      <c r="TM86" s="433"/>
      <c r="TN86" s="433"/>
      <c r="TO86" s="433"/>
      <c r="TP86" s="433"/>
      <c r="TQ86" s="433"/>
      <c r="TR86" s="433"/>
      <c r="TS86" s="433"/>
      <c r="TT86" s="433"/>
      <c r="TU86" s="433"/>
      <c r="TV86" s="433"/>
      <c r="TW86" s="433"/>
      <c r="TX86" s="433"/>
      <c r="TY86" s="433"/>
      <c r="TZ86" s="433"/>
      <c r="UA86" s="433"/>
      <c r="UB86" s="433"/>
      <c r="UC86" s="433"/>
      <c r="UD86" s="433"/>
      <c r="UE86" s="433"/>
      <c r="UF86" s="433"/>
      <c r="UG86" s="433"/>
      <c r="UH86" s="433"/>
      <c r="UI86" s="433"/>
      <c r="UJ86" s="433"/>
      <c r="UK86" s="433"/>
      <c r="UL86" s="433"/>
      <c r="UM86" s="433"/>
      <c r="UN86" s="433"/>
      <c r="UO86" s="433"/>
      <c r="UP86" s="433"/>
      <c r="UQ86" s="433"/>
      <c r="UR86" s="433"/>
      <c r="US86" s="433"/>
      <c r="UT86" s="433"/>
      <c r="UU86" s="433"/>
      <c r="UV86" s="433"/>
      <c r="UW86" s="433"/>
      <c r="UX86" s="433"/>
      <c r="UY86" s="433"/>
      <c r="UZ86" s="433"/>
      <c r="VA86" s="433"/>
      <c r="VB86" s="433"/>
      <c r="VC86" s="433"/>
      <c r="VD86" s="433"/>
      <c r="VE86" s="433"/>
      <c r="VF86" s="433"/>
      <c r="VG86" s="433"/>
      <c r="VH86" s="433"/>
      <c r="VI86" s="433"/>
      <c r="VJ86" s="433"/>
      <c r="VK86" s="433"/>
      <c r="VL86" s="433"/>
      <c r="VM86" s="433"/>
      <c r="VN86" s="433"/>
      <c r="VO86" s="433"/>
      <c r="VP86" s="433"/>
      <c r="VQ86" s="433"/>
      <c r="VR86" s="433"/>
      <c r="VS86" s="433"/>
      <c r="VT86" s="433"/>
      <c r="VU86" s="433"/>
      <c r="VV86" s="433"/>
      <c r="VW86" s="433"/>
      <c r="VX86" s="433"/>
      <c r="VY86" s="433"/>
      <c r="VZ86" s="433"/>
      <c r="WA86" s="433"/>
      <c r="WB86" s="433"/>
      <c r="WC86" s="433"/>
      <c r="WD86" s="433"/>
      <c r="WE86" s="433"/>
      <c r="WF86" s="433"/>
      <c r="WG86" s="433"/>
      <c r="WH86" s="433"/>
      <c r="WI86" s="433"/>
      <c r="WJ86" s="433"/>
      <c r="WK86" s="433"/>
      <c r="WL86" s="433"/>
      <c r="WM86" s="433"/>
      <c r="WN86" s="433"/>
      <c r="WO86" s="433"/>
      <c r="WP86" s="433"/>
      <c r="WQ86" s="433"/>
      <c r="WR86" s="433"/>
      <c r="WS86" s="433"/>
      <c r="WT86" s="433"/>
      <c r="WU86" s="433"/>
      <c r="WV86" s="433"/>
      <c r="WW86" s="433"/>
      <c r="WX86" s="433"/>
      <c r="WY86" s="433"/>
      <c r="WZ86" s="433"/>
      <c r="XA86" s="433"/>
      <c r="XB86" s="433"/>
      <c r="XC86" s="433"/>
      <c r="XD86" s="433"/>
      <c r="XE86" s="433"/>
      <c r="XF86" s="433"/>
      <c r="XG86" s="433"/>
      <c r="XH86" s="433"/>
      <c r="XI86" s="433"/>
      <c r="XJ86" s="433"/>
      <c r="XK86" s="433"/>
      <c r="XL86" s="433"/>
      <c r="XM86" s="433"/>
      <c r="XN86" s="433"/>
      <c r="XO86" s="433"/>
      <c r="XP86" s="433"/>
      <c r="XQ86" s="433"/>
      <c r="XR86" s="433"/>
      <c r="XS86" s="433"/>
      <c r="XT86" s="433"/>
      <c r="XU86" s="433"/>
      <c r="XV86" s="433"/>
      <c r="XW86" s="433"/>
      <c r="XX86" s="433"/>
      <c r="XY86" s="433"/>
      <c r="XZ86" s="433"/>
      <c r="YA86" s="433"/>
      <c r="YB86" s="433"/>
      <c r="YC86" s="433"/>
      <c r="YD86" s="433"/>
      <c r="YE86" s="433"/>
      <c r="YF86" s="433"/>
      <c r="YG86" s="433"/>
      <c r="YH86" s="433"/>
      <c r="YI86" s="433"/>
      <c r="YJ86" s="433"/>
      <c r="YK86" s="433"/>
      <c r="YL86" s="433"/>
      <c r="YM86" s="433"/>
      <c r="YN86" s="433"/>
      <c r="YO86" s="433"/>
      <c r="YP86" s="433"/>
      <c r="YQ86" s="433"/>
      <c r="YR86" s="433"/>
      <c r="YS86" s="433"/>
      <c r="YT86" s="433"/>
      <c r="YU86" s="433"/>
      <c r="YV86" s="433"/>
      <c r="YW86" s="433"/>
      <c r="YX86" s="433"/>
      <c r="YY86" s="433"/>
      <c r="YZ86" s="433"/>
      <c r="ZA86" s="433"/>
      <c r="ZB86" s="433"/>
      <c r="ZC86" s="433"/>
      <c r="ZD86" s="433"/>
      <c r="ZE86" s="433"/>
      <c r="ZF86" s="433"/>
      <c r="ZG86" s="433"/>
      <c r="ZH86" s="433"/>
      <c r="ZI86" s="433"/>
      <c r="ZJ86" s="433"/>
      <c r="ZK86" s="433"/>
      <c r="ZL86" s="433"/>
      <c r="ZM86" s="433"/>
      <c r="ZN86" s="433"/>
      <c r="ZO86" s="433"/>
      <c r="ZP86" s="433"/>
      <c r="ZQ86" s="433"/>
      <c r="ZR86" s="433"/>
      <c r="ZS86" s="433"/>
      <c r="ZT86" s="433"/>
      <c r="ZU86" s="433"/>
      <c r="ZV86" s="433"/>
      <c r="ZW86" s="433"/>
      <c r="ZX86" s="433"/>
      <c r="ZY86" s="433"/>
      <c r="ZZ86" s="433"/>
      <c r="AAA86" s="433"/>
      <c r="AAB86" s="433"/>
      <c r="AAC86" s="433"/>
      <c r="AAD86" s="433"/>
      <c r="AAE86" s="433"/>
      <c r="AAF86" s="433"/>
      <c r="AAG86" s="433"/>
      <c r="AAH86" s="433"/>
      <c r="AAI86" s="433"/>
      <c r="AAJ86" s="433"/>
      <c r="AAK86" s="433"/>
      <c r="AAL86" s="433"/>
      <c r="AAM86" s="433"/>
      <c r="AAN86" s="433"/>
      <c r="AAO86" s="433"/>
      <c r="AAP86" s="433"/>
      <c r="AAQ86" s="433"/>
      <c r="AAR86" s="433"/>
      <c r="AAS86" s="433"/>
      <c r="AAT86" s="433"/>
      <c r="AAU86" s="433"/>
      <c r="AAV86" s="433"/>
      <c r="AAW86" s="433"/>
      <c r="AAX86" s="433"/>
      <c r="AAY86" s="433"/>
      <c r="AAZ86" s="433"/>
      <c r="ABA86" s="433"/>
      <c r="ABB86" s="433"/>
      <c r="ABC86" s="433"/>
      <c r="ABD86" s="433"/>
      <c r="ABE86" s="433"/>
      <c r="ABF86" s="433"/>
      <c r="ABG86" s="433"/>
      <c r="ABH86" s="433"/>
      <c r="ABI86" s="433"/>
      <c r="ABJ86" s="433"/>
      <c r="ABK86" s="433"/>
      <c r="ABL86" s="433"/>
      <c r="ABM86" s="433"/>
      <c r="ABN86" s="433"/>
      <c r="ABO86" s="433"/>
      <c r="ABP86" s="433"/>
      <c r="ABQ86" s="433"/>
      <c r="ABR86" s="433"/>
      <c r="ABS86" s="433"/>
      <c r="ABT86" s="433"/>
      <c r="ABU86" s="433"/>
      <c r="ABV86" s="433"/>
      <c r="ABW86" s="433"/>
      <c r="ABX86" s="433"/>
      <c r="ABY86" s="433"/>
      <c r="ABZ86" s="433"/>
      <c r="ACA86" s="433"/>
      <c r="ACB86" s="433"/>
      <c r="ACC86" s="433"/>
      <c r="ACD86" s="433"/>
      <c r="ACE86" s="433"/>
      <c r="ACF86" s="433"/>
      <c r="ACG86" s="433"/>
      <c r="ACH86" s="433"/>
      <c r="ACI86" s="433"/>
      <c r="ACJ86" s="433"/>
      <c r="ACK86" s="433"/>
      <c r="ACL86" s="433"/>
      <c r="ACM86" s="433"/>
      <c r="ACN86" s="433"/>
      <c r="ACO86" s="433"/>
      <c r="ACP86" s="433"/>
      <c r="ACQ86" s="433"/>
      <c r="ACR86" s="433"/>
      <c r="ACS86" s="433"/>
      <c r="ACT86" s="433"/>
      <c r="ACU86" s="433"/>
      <c r="ACV86" s="433"/>
      <c r="ACW86" s="433"/>
      <c r="ACX86" s="433"/>
      <c r="ACY86" s="433"/>
      <c r="ACZ86" s="433"/>
      <c r="ADA86" s="433"/>
      <c r="ADB86" s="433"/>
      <c r="ADC86" s="433"/>
      <c r="ADD86" s="433"/>
      <c r="ADE86" s="433"/>
      <c r="ADF86" s="433"/>
      <c r="ADG86" s="433"/>
      <c r="ADH86" s="433"/>
      <c r="ADI86" s="433"/>
      <c r="ADJ86" s="433"/>
      <c r="ADK86" s="433"/>
      <c r="ADL86" s="433"/>
      <c r="ADM86" s="433"/>
      <c r="ADN86" s="433"/>
      <c r="ADO86" s="433"/>
      <c r="ADP86" s="433"/>
      <c r="ADQ86" s="433"/>
      <c r="ADR86" s="433"/>
      <c r="ADS86" s="433"/>
      <c r="ADT86" s="433"/>
      <c r="ADU86" s="433"/>
      <c r="ADV86" s="433"/>
      <c r="ADW86" s="433"/>
      <c r="ADX86" s="433"/>
      <c r="ADY86" s="433"/>
      <c r="ADZ86" s="433"/>
      <c r="AEA86" s="433"/>
      <c r="AEB86" s="433"/>
      <c r="AEC86" s="433"/>
      <c r="AED86" s="433"/>
      <c r="AEE86" s="433"/>
      <c r="AEF86" s="433"/>
      <c r="AEG86" s="433"/>
      <c r="AEH86" s="433"/>
      <c r="AEI86" s="433"/>
      <c r="AEJ86" s="433"/>
      <c r="AEK86" s="433"/>
      <c r="AEL86" s="433"/>
      <c r="AEM86" s="433"/>
      <c r="AEN86" s="433"/>
      <c r="AEO86" s="433"/>
      <c r="AEP86" s="433"/>
      <c r="AEQ86" s="433"/>
      <c r="AER86" s="433"/>
      <c r="AES86" s="433"/>
      <c r="AET86" s="433"/>
      <c r="AEU86" s="433"/>
      <c r="AEV86" s="433"/>
      <c r="AEW86" s="433"/>
      <c r="AEX86" s="433"/>
      <c r="AEY86" s="433"/>
      <c r="AEZ86" s="433"/>
      <c r="AFA86" s="433"/>
      <c r="AFB86" s="433"/>
      <c r="AFC86" s="433"/>
      <c r="AFD86" s="433"/>
      <c r="AFE86" s="433"/>
      <c r="AFF86" s="433"/>
      <c r="AFG86" s="433"/>
      <c r="AFH86" s="433"/>
      <c r="AFI86" s="433"/>
      <c r="AFJ86" s="433"/>
      <c r="AFK86" s="433"/>
      <c r="AFL86" s="433"/>
      <c r="AFM86" s="433"/>
      <c r="AFN86" s="433"/>
      <c r="AFO86" s="433"/>
      <c r="AFP86" s="433"/>
      <c r="AFQ86" s="433"/>
      <c r="AFR86" s="433"/>
      <c r="AFS86" s="433"/>
      <c r="AFT86" s="433"/>
      <c r="AFU86" s="433"/>
      <c r="AFV86" s="433"/>
      <c r="AFW86" s="433"/>
      <c r="AFX86" s="433"/>
      <c r="AFY86" s="433"/>
      <c r="AFZ86" s="433"/>
      <c r="AGA86" s="433"/>
      <c r="AGB86" s="433"/>
      <c r="AGC86" s="433"/>
      <c r="AGD86" s="433"/>
      <c r="AGE86" s="433"/>
      <c r="AGF86" s="433"/>
      <c r="AGG86" s="433"/>
      <c r="AGH86" s="433"/>
      <c r="AGI86" s="433"/>
      <c r="AGJ86" s="433"/>
      <c r="AGK86" s="433"/>
      <c r="AGL86" s="433"/>
      <c r="AGM86" s="433"/>
      <c r="AGN86" s="433"/>
      <c r="AGO86" s="433"/>
      <c r="AGP86" s="433"/>
      <c r="AGQ86" s="433"/>
      <c r="AGR86" s="433"/>
      <c r="AGS86" s="433"/>
      <c r="AGT86" s="433"/>
      <c r="AGU86" s="433"/>
      <c r="AGV86" s="433"/>
      <c r="AGW86" s="433"/>
      <c r="AGX86" s="433"/>
      <c r="AGY86" s="433"/>
      <c r="AGZ86" s="433"/>
      <c r="AHA86" s="433"/>
      <c r="AHB86" s="433"/>
      <c r="AHC86" s="433"/>
      <c r="AHD86" s="433"/>
      <c r="AHE86" s="433"/>
      <c r="AHF86" s="433"/>
      <c r="AHG86" s="433"/>
      <c r="AHH86" s="433"/>
      <c r="AHI86" s="433"/>
      <c r="AHJ86" s="433"/>
      <c r="AHK86" s="433"/>
      <c r="AHL86" s="433"/>
      <c r="AHM86" s="433"/>
      <c r="AHN86" s="433"/>
      <c r="AHO86" s="433"/>
      <c r="AHP86" s="433"/>
      <c r="AHQ86" s="433"/>
      <c r="AHR86" s="433"/>
      <c r="AHS86" s="433"/>
      <c r="AHT86" s="433"/>
      <c r="AHU86" s="433"/>
      <c r="AHV86" s="433"/>
      <c r="AHW86" s="433"/>
      <c r="AHX86" s="433"/>
      <c r="AHY86" s="433"/>
      <c r="AHZ86" s="433"/>
      <c r="AIA86" s="433"/>
      <c r="AIB86" s="433"/>
      <c r="AIC86" s="433"/>
      <c r="AID86" s="433"/>
      <c r="AIE86" s="433"/>
      <c r="AIF86" s="433"/>
      <c r="AIG86" s="433"/>
      <c r="AIH86" s="433"/>
      <c r="AII86" s="433"/>
      <c r="AIJ86" s="433"/>
      <c r="AIK86" s="433"/>
      <c r="AIL86" s="433"/>
      <c r="AIM86" s="433"/>
      <c r="AIN86" s="433"/>
      <c r="AIO86" s="433"/>
      <c r="AIP86" s="433"/>
      <c r="AIQ86" s="433"/>
      <c r="AIR86" s="433"/>
      <c r="AIS86" s="433"/>
      <c r="AIT86" s="433"/>
      <c r="AIU86" s="433"/>
      <c r="AIV86" s="433"/>
      <c r="AIW86" s="433"/>
      <c r="AIX86" s="433"/>
      <c r="AIY86" s="433"/>
      <c r="AIZ86" s="433"/>
      <c r="AJA86" s="433"/>
      <c r="AJB86" s="433"/>
      <c r="AJC86" s="433"/>
      <c r="AJD86" s="433"/>
      <c r="AJE86" s="433"/>
      <c r="AJF86" s="433"/>
      <c r="AJG86" s="433"/>
      <c r="AJH86" s="433"/>
      <c r="AJI86" s="433"/>
      <c r="AJJ86" s="433"/>
      <c r="AJK86" s="433"/>
      <c r="AJL86" s="433"/>
      <c r="AJM86" s="433"/>
      <c r="AJN86" s="433"/>
      <c r="AJO86" s="433"/>
      <c r="AJP86" s="433"/>
      <c r="AJQ86" s="433"/>
      <c r="AJR86" s="433"/>
      <c r="AJS86" s="433"/>
      <c r="AJT86" s="433"/>
      <c r="AJU86" s="433"/>
      <c r="AJV86" s="433"/>
      <c r="AJW86" s="433"/>
      <c r="AJX86" s="433"/>
      <c r="AJY86" s="433"/>
      <c r="AJZ86" s="433"/>
      <c r="AKA86" s="433"/>
      <c r="AKB86" s="433"/>
      <c r="AKC86" s="433"/>
      <c r="AKD86" s="433"/>
      <c r="AKE86" s="433"/>
      <c r="AKF86" s="433"/>
      <c r="AKG86" s="433"/>
      <c r="AKH86" s="433"/>
      <c r="AKI86" s="433"/>
      <c r="AKJ86" s="433"/>
      <c r="AKK86" s="433"/>
      <c r="AKL86" s="433"/>
      <c r="AKM86" s="433"/>
      <c r="AKN86" s="433"/>
      <c r="AKO86" s="433"/>
      <c r="AKP86" s="433"/>
      <c r="AKQ86" s="433"/>
      <c r="AKR86" s="433"/>
      <c r="AKS86" s="433"/>
      <c r="AKT86" s="433"/>
      <c r="AKU86" s="433"/>
      <c r="AKV86" s="433"/>
      <c r="AKW86" s="433"/>
      <c r="AKX86" s="433"/>
      <c r="AKY86" s="433"/>
      <c r="AKZ86" s="433"/>
      <c r="ALA86" s="433"/>
      <c r="ALB86" s="433"/>
      <c r="ALC86" s="433"/>
      <c r="ALD86" s="433"/>
      <c r="ALE86" s="433"/>
      <c r="ALF86" s="433"/>
      <c r="ALG86" s="433"/>
      <c r="ALH86" s="433"/>
      <c r="ALI86" s="433"/>
      <c r="ALJ86" s="433"/>
      <c r="ALK86" s="433"/>
      <c r="ALL86" s="433"/>
      <c r="ALM86" s="433"/>
      <c r="ALN86" s="433"/>
      <c r="ALO86" s="433"/>
      <c r="ALP86" s="433"/>
      <c r="ALQ86" s="433"/>
      <c r="ALR86" s="433"/>
      <c r="ALS86" s="433"/>
      <c r="ALT86" s="433"/>
      <c r="ALU86" s="433"/>
      <c r="ALV86" s="433"/>
      <c r="ALW86" s="433"/>
      <c r="ALX86" s="433"/>
      <c r="ALY86" s="433"/>
      <c r="ALZ86" s="433"/>
      <c r="AMA86" s="433"/>
      <c r="AMB86" s="433"/>
      <c r="AMC86" s="433"/>
      <c r="AMD86" s="433"/>
      <c r="AME86" s="433"/>
      <c r="AMF86" s="433"/>
      <c r="AMG86" s="433"/>
      <c r="AMH86" s="433"/>
      <c r="AMI86" s="433"/>
      <c r="AMJ86" s="433"/>
      <c r="AMK86" s="433"/>
      <c r="AML86" s="433"/>
      <c r="AMM86" s="433"/>
      <c r="AMN86" s="433"/>
      <c r="AMO86" s="433"/>
      <c r="AMP86" s="433"/>
      <c r="AMQ86" s="433"/>
      <c r="AMR86" s="433"/>
      <c r="AMS86" s="433"/>
      <c r="AMT86" s="433"/>
      <c r="AMU86" s="433"/>
      <c r="AMV86" s="433"/>
      <c r="AMW86" s="433"/>
      <c r="AMX86" s="433"/>
      <c r="AMY86" s="433"/>
      <c r="AMZ86" s="433"/>
      <c r="ANA86" s="433"/>
      <c r="ANB86" s="433"/>
      <c r="ANC86" s="433"/>
      <c r="AND86" s="433"/>
      <c r="ANE86" s="433"/>
      <c r="ANF86" s="433"/>
      <c r="ANG86" s="433"/>
      <c r="ANH86" s="433"/>
      <c r="ANI86" s="433"/>
      <c r="ANJ86" s="433"/>
      <c r="ANK86" s="433"/>
      <c r="ANL86" s="433"/>
      <c r="ANM86" s="433"/>
      <c r="ANN86" s="433"/>
      <c r="ANO86" s="433"/>
      <c r="ANP86" s="433"/>
      <c r="ANQ86" s="433"/>
      <c r="ANR86" s="433"/>
      <c r="ANS86" s="433"/>
      <c r="ANT86" s="433"/>
      <c r="ANU86" s="433"/>
      <c r="ANV86" s="433"/>
      <c r="ANW86" s="433"/>
      <c r="ANX86" s="433"/>
      <c r="ANY86" s="433"/>
      <c r="ANZ86" s="433"/>
      <c r="AOA86" s="433"/>
      <c r="AOB86" s="433"/>
      <c r="AOC86" s="433"/>
      <c r="AOD86" s="433"/>
      <c r="AOE86" s="433"/>
      <c r="AOF86" s="433"/>
      <c r="AOG86" s="433"/>
      <c r="AOH86" s="433"/>
      <c r="AOI86" s="433"/>
      <c r="AOJ86" s="433"/>
      <c r="AOK86" s="433"/>
      <c r="AOL86" s="433"/>
      <c r="AOM86" s="433"/>
      <c r="AON86" s="433"/>
      <c r="AOO86" s="433"/>
      <c r="AOP86" s="433"/>
      <c r="AOQ86" s="433"/>
      <c r="AOR86" s="433"/>
      <c r="AOS86" s="433"/>
      <c r="AOT86" s="433"/>
      <c r="AOU86" s="433"/>
      <c r="AOV86" s="433"/>
      <c r="AOW86" s="433"/>
      <c r="AOX86" s="433"/>
      <c r="AOY86" s="433"/>
      <c r="AOZ86" s="433"/>
      <c r="APA86" s="433"/>
      <c r="APB86" s="433"/>
      <c r="APC86" s="433"/>
      <c r="APD86" s="433"/>
      <c r="APE86" s="433"/>
      <c r="APF86" s="433"/>
      <c r="APG86" s="433"/>
      <c r="APH86" s="433"/>
      <c r="API86" s="433"/>
      <c r="APJ86" s="433"/>
      <c r="APK86" s="433"/>
      <c r="APL86" s="433"/>
      <c r="APM86" s="433"/>
      <c r="APN86" s="433"/>
      <c r="APO86" s="433"/>
      <c r="APP86" s="433"/>
      <c r="APQ86" s="433"/>
      <c r="APR86" s="433"/>
      <c r="APS86" s="433"/>
      <c r="APT86" s="433"/>
      <c r="APU86" s="433"/>
      <c r="APV86" s="433"/>
      <c r="APW86" s="433"/>
      <c r="APX86" s="433"/>
      <c r="APY86" s="433"/>
      <c r="APZ86" s="433"/>
      <c r="AQA86" s="433"/>
      <c r="AQB86" s="433"/>
      <c r="AQC86" s="433"/>
      <c r="AQD86" s="433"/>
      <c r="AQE86" s="433"/>
      <c r="AQF86" s="433"/>
      <c r="AQG86" s="433"/>
      <c r="AQH86" s="433"/>
      <c r="AQI86" s="433"/>
      <c r="AQJ86" s="433"/>
      <c r="AQK86" s="433"/>
      <c r="AQL86" s="433"/>
      <c r="AQM86" s="433"/>
      <c r="AQN86" s="433"/>
      <c r="AQO86" s="433"/>
      <c r="AQP86" s="433"/>
      <c r="AQQ86" s="433"/>
      <c r="AQR86" s="433"/>
      <c r="AQS86" s="433"/>
      <c r="AQT86" s="433"/>
      <c r="AQU86" s="433"/>
      <c r="AQV86" s="433"/>
      <c r="AQW86" s="433"/>
      <c r="AQX86" s="433"/>
      <c r="AQY86" s="433"/>
      <c r="AQZ86" s="433"/>
      <c r="ARA86" s="433"/>
      <c r="ARB86" s="433"/>
      <c r="ARC86" s="433"/>
      <c r="ARD86" s="433"/>
      <c r="ARE86" s="433"/>
      <c r="ARF86" s="433"/>
      <c r="ARG86" s="433"/>
      <c r="ARH86" s="433"/>
      <c r="ARI86" s="433"/>
      <c r="ARJ86" s="433"/>
      <c r="ARK86" s="433"/>
      <c r="ARL86" s="433"/>
      <c r="ARM86" s="433"/>
      <c r="ARN86" s="433"/>
      <c r="ARO86" s="433"/>
      <c r="ARP86" s="433"/>
      <c r="ARQ86" s="433"/>
      <c r="ARR86" s="433"/>
      <c r="ARS86" s="433"/>
      <c r="ART86" s="433"/>
      <c r="ARU86" s="433"/>
      <c r="ARV86" s="433"/>
      <c r="ARW86" s="433"/>
      <c r="ARX86" s="433"/>
      <c r="ARY86" s="433"/>
      <c r="ARZ86" s="433"/>
      <c r="ASA86" s="433"/>
      <c r="ASB86" s="433"/>
      <c r="ASC86" s="433"/>
      <c r="ASD86" s="433"/>
      <c r="ASE86" s="433"/>
      <c r="ASF86" s="433"/>
      <c r="ASG86" s="433"/>
      <c r="ASH86" s="433"/>
      <c r="ASI86" s="433"/>
      <c r="ASJ86" s="433"/>
      <c r="ASK86" s="433"/>
      <c r="ASL86" s="433"/>
      <c r="ASM86" s="433"/>
      <c r="ASN86" s="433"/>
      <c r="ASO86" s="433"/>
      <c r="ASP86" s="433"/>
      <c r="ASQ86" s="433"/>
      <c r="ASR86" s="433"/>
      <c r="ASS86" s="433"/>
      <c r="AST86" s="433"/>
      <c r="ASU86" s="433"/>
      <c r="ASV86" s="433"/>
      <c r="ASW86" s="433"/>
      <c r="ASX86" s="433"/>
      <c r="ASY86" s="433"/>
      <c r="ASZ86" s="433"/>
      <c r="ATA86" s="433"/>
      <c r="ATB86" s="433"/>
      <c r="ATC86" s="433"/>
      <c r="ATD86" s="433"/>
      <c r="ATE86" s="433"/>
      <c r="ATF86" s="433"/>
      <c r="ATG86" s="433"/>
      <c r="ATH86" s="433"/>
      <c r="ATI86" s="433"/>
      <c r="ATJ86" s="433"/>
      <c r="ATK86" s="433"/>
      <c r="ATL86" s="433"/>
      <c r="ATM86" s="433"/>
      <c r="ATN86" s="433"/>
      <c r="ATO86" s="433"/>
      <c r="ATP86" s="433"/>
      <c r="ATQ86" s="433"/>
      <c r="ATR86" s="433"/>
      <c r="ATS86" s="433"/>
      <c r="ATT86" s="433"/>
      <c r="ATU86" s="433"/>
      <c r="ATV86" s="433"/>
      <c r="ATW86" s="433"/>
      <c r="ATX86" s="433"/>
      <c r="ATY86" s="433"/>
      <c r="ATZ86" s="433"/>
      <c r="AUA86" s="433"/>
      <c r="AUB86" s="433"/>
      <c r="AUC86" s="433"/>
      <c r="AUD86" s="433"/>
      <c r="AUE86" s="433"/>
      <c r="AUF86" s="433"/>
      <c r="AUG86" s="433"/>
      <c r="AUH86" s="433"/>
      <c r="AUI86" s="433"/>
      <c r="AUJ86" s="433"/>
      <c r="AUK86" s="433"/>
      <c r="AUL86" s="433"/>
      <c r="AUM86" s="433"/>
      <c r="AUN86" s="433"/>
      <c r="AUO86" s="433"/>
      <c r="AUP86" s="433"/>
      <c r="AUQ86" s="433"/>
      <c r="AUR86" s="433"/>
      <c r="AUS86" s="433"/>
      <c r="AUT86" s="433"/>
      <c r="AUU86" s="433"/>
      <c r="AUV86" s="433"/>
      <c r="AUW86" s="433"/>
      <c r="AUX86" s="433"/>
      <c r="AUY86" s="433"/>
      <c r="AUZ86" s="433"/>
      <c r="AVA86" s="433"/>
      <c r="AVB86" s="433"/>
      <c r="AVC86" s="433"/>
      <c r="AVD86" s="433"/>
      <c r="AVE86" s="433"/>
      <c r="AVF86" s="433"/>
      <c r="AVG86" s="433"/>
      <c r="AVH86" s="433"/>
      <c r="AVI86" s="433"/>
      <c r="AVJ86" s="433"/>
      <c r="AVK86" s="433"/>
      <c r="AVL86" s="433"/>
      <c r="AVM86" s="433"/>
      <c r="AVN86" s="433"/>
      <c r="AVO86" s="433"/>
      <c r="AVP86" s="433"/>
      <c r="AVQ86" s="433"/>
      <c r="AVR86" s="433"/>
      <c r="AVS86" s="433"/>
      <c r="AVT86" s="433"/>
      <c r="AVU86" s="433"/>
      <c r="AVV86" s="433"/>
      <c r="AVW86" s="433"/>
      <c r="AVX86" s="433"/>
      <c r="AVY86" s="433"/>
      <c r="AVZ86" s="433"/>
      <c r="AWA86" s="433"/>
      <c r="AWB86" s="433"/>
      <c r="AWC86" s="433"/>
      <c r="AWD86" s="433"/>
      <c r="AWE86" s="433"/>
      <c r="AWF86" s="433"/>
      <c r="AWG86" s="433"/>
      <c r="AWH86" s="433"/>
      <c r="AWI86" s="433"/>
      <c r="AWJ86" s="433"/>
      <c r="AWK86" s="433"/>
      <c r="AWL86" s="433"/>
      <c r="AWM86" s="433"/>
      <c r="AWN86" s="433"/>
      <c r="AWO86" s="433"/>
      <c r="AWP86" s="433"/>
      <c r="AWQ86" s="433"/>
      <c r="AWR86" s="433"/>
      <c r="AWS86" s="433"/>
      <c r="AWT86" s="433"/>
      <c r="AWU86" s="433"/>
      <c r="AWV86" s="433"/>
      <c r="AWW86" s="433"/>
      <c r="AWX86" s="433"/>
      <c r="AWY86" s="433"/>
      <c r="AWZ86" s="433"/>
      <c r="AXA86" s="433"/>
      <c r="AXB86" s="433"/>
      <c r="AXC86" s="433"/>
      <c r="AXD86" s="433"/>
      <c r="AXE86" s="433"/>
      <c r="AXF86" s="433"/>
      <c r="AXG86" s="433"/>
      <c r="AXH86" s="433"/>
      <c r="AXI86" s="433"/>
      <c r="AXJ86" s="433"/>
      <c r="AXK86" s="433"/>
      <c r="AXL86" s="433"/>
      <c r="AXM86" s="433"/>
      <c r="AXN86" s="433"/>
      <c r="AXO86" s="433"/>
      <c r="AXP86" s="433"/>
      <c r="AXQ86" s="433"/>
      <c r="AXR86" s="433"/>
      <c r="AXS86" s="433"/>
      <c r="AXT86" s="433"/>
      <c r="AXU86" s="433"/>
      <c r="AXV86" s="433"/>
      <c r="AXW86" s="433"/>
      <c r="AXX86" s="433"/>
      <c r="AXY86" s="433"/>
      <c r="AXZ86" s="433"/>
      <c r="AYA86" s="433"/>
      <c r="AYB86" s="433"/>
      <c r="AYC86" s="433"/>
      <c r="AYD86" s="433"/>
      <c r="AYE86" s="433"/>
      <c r="AYF86" s="433"/>
      <c r="AYG86" s="433"/>
      <c r="AYH86" s="433"/>
      <c r="AYI86" s="433"/>
      <c r="AYJ86" s="433"/>
      <c r="AYK86" s="433"/>
      <c r="AYL86" s="433"/>
      <c r="AYM86" s="433"/>
      <c r="AYN86" s="433"/>
      <c r="AYO86" s="433"/>
      <c r="AYP86" s="433"/>
      <c r="AYQ86" s="433"/>
      <c r="AYR86" s="433"/>
      <c r="AYS86" s="433"/>
      <c r="AYT86" s="433"/>
      <c r="AYU86" s="433"/>
      <c r="AYV86" s="433"/>
      <c r="AYW86" s="433"/>
      <c r="AYX86" s="433"/>
      <c r="AYY86" s="433"/>
      <c r="AYZ86" s="433"/>
      <c r="AZA86" s="433"/>
      <c r="AZB86" s="433"/>
      <c r="AZC86" s="433"/>
      <c r="AZD86" s="433"/>
      <c r="AZE86" s="433"/>
      <c r="AZF86" s="433"/>
      <c r="AZG86" s="433"/>
      <c r="AZH86" s="433"/>
      <c r="AZI86" s="433"/>
      <c r="AZJ86" s="433"/>
      <c r="AZK86" s="433"/>
      <c r="AZL86" s="433"/>
      <c r="AZM86" s="433"/>
      <c r="AZN86" s="433"/>
      <c r="AZO86" s="433"/>
      <c r="AZP86" s="433"/>
      <c r="AZQ86" s="433"/>
      <c r="AZR86" s="433"/>
      <c r="AZS86" s="433"/>
      <c r="AZT86" s="433"/>
      <c r="AZU86" s="433"/>
      <c r="AZV86" s="433"/>
      <c r="AZW86" s="433"/>
      <c r="AZX86" s="433"/>
      <c r="AZY86" s="433"/>
      <c r="AZZ86" s="433"/>
      <c r="BAA86" s="433"/>
      <c r="BAB86" s="433"/>
      <c r="BAC86" s="433"/>
      <c r="BAD86" s="433"/>
      <c r="BAE86" s="433"/>
      <c r="BAF86" s="433"/>
      <c r="BAG86" s="433"/>
      <c r="BAH86" s="433"/>
      <c r="BAI86" s="433"/>
      <c r="BAJ86" s="433"/>
      <c r="BAK86" s="433"/>
      <c r="BAL86" s="433"/>
      <c r="BAM86" s="433"/>
      <c r="BAN86" s="433"/>
      <c r="BAO86" s="433"/>
      <c r="BAP86" s="433"/>
      <c r="BAQ86" s="433"/>
      <c r="BAR86" s="433"/>
      <c r="BAS86" s="433"/>
      <c r="BAT86" s="433"/>
      <c r="BAU86" s="433"/>
      <c r="BAV86" s="433"/>
      <c r="BAW86" s="433"/>
      <c r="BAX86" s="433"/>
      <c r="BAY86" s="433"/>
      <c r="BAZ86" s="433"/>
      <c r="BBA86" s="433"/>
      <c r="BBB86" s="433"/>
      <c r="BBC86" s="433"/>
      <c r="BBD86" s="433"/>
      <c r="BBE86" s="433"/>
      <c r="BBF86" s="433"/>
      <c r="BBG86" s="433"/>
      <c r="BBH86" s="433"/>
      <c r="BBI86" s="433"/>
      <c r="BBJ86" s="433"/>
      <c r="BBK86" s="433"/>
      <c r="BBL86" s="433"/>
      <c r="BBM86" s="433"/>
      <c r="BBN86" s="433"/>
      <c r="BBO86" s="433"/>
      <c r="BBP86" s="433"/>
      <c r="BBQ86" s="433"/>
      <c r="BBR86" s="433"/>
      <c r="BBS86" s="433"/>
      <c r="BBT86" s="433"/>
      <c r="BBU86" s="433"/>
      <c r="BBV86" s="433"/>
      <c r="BBW86" s="433"/>
      <c r="BBX86" s="433"/>
      <c r="BBY86" s="433"/>
      <c r="BBZ86" s="433"/>
      <c r="BCA86" s="433"/>
      <c r="BCB86" s="433"/>
      <c r="BCC86" s="433"/>
      <c r="BCD86" s="433"/>
      <c r="BCE86" s="433"/>
      <c r="BCF86" s="433"/>
      <c r="BCG86" s="433"/>
      <c r="BCH86" s="433"/>
      <c r="BCI86" s="433"/>
      <c r="BCJ86" s="433"/>
      <c r="BCK86" s="433"/>
      <c r="BCL86" s="433"/>
      <c r="BCM86" s="433"/>
      <c r="BCN86" s="433"/>
      <c r="BCO86" s="433"/>
      <c r="BCP86" s="433"/>
      <c r="BCQ86" s="433"/>
      <c r="BCR86" s="433"/>
      <c r="BCS86" s="433"/>
      <c r="BCT86" s="433"/>
      <c r="BCU86" s="433"/>
      <c r="BCV86" s="433"/>
      <c r="BCW86" s="433"/>
      <c r="BCX86" s="433"/>
      <c r="BCY86" s="433"/>
      <c r="BCZ86" s="433"/>
      <c r="BDA86" s="433"/>
      <c r="BDB86" s="433"/>
      <c r="BDC86" s="433"/>
      <c r="BDD86" s="433"/>
      <c r="BDE86" s="433"/>
      <c r="BDF86" s="433"/>
      <c r="BDG86" s="433"/>
      <c r="BDH86" s="433"/>
      <c r="BDI86" s="433"/>
      <c r="BDJ86" s="433"/>
      <c r="BDK86" s="433"/>
      <c r="BDL86" s="433"/>
      <c r="BDM86" s="433"/>
      <c r="BDN86" s="433"/>
      <c r="BDO86" s="433"/>
      <c r="BDP86" s="433"/>
      <c r="BDQ86" s="433"/>
      <c r="BDR86" s="433"/>
      <c r="BDS86" s="433"/>
      <c r="BDT86" s="433"/>
      <c r="BDU86" s="433"/>
      <c r="BDV86" s="433"/>
      <c r="BDW86" s="433"/>
      <c r="BDX86" s="433"/>
      <c r="BDY86" s="433"/>
      <c r="BDZ86" s="433"/>
      <c r="BEA86" s="433"/>
      <c r="BEB86" s="433"/>
      <c r="BEC86" s="433"/>
      <c r="BED86" s="433"/>
      <c r="BEE86" s="433"/>
      <c r="BEF86" s="433"/>
      <c r="BEG86" s="433"/>
      <c r="BEH86" s="433"/>
      <c r="BEI86" s="433"/>
      <c r="BEJ86" s="433"/>
      <c r="BEK86" s="433"/>
      <c r="BEL86" s="433"/>
      <c r="BEM86" s="433"/>
      <c r="BEN86" s="433"/>
      <c r="BEO86" s="433"/>
      <c r="BEP86" s="433"/>
      <c r="BEQ86" s="433"/>
      <c r="BER86" s="433"/>
      <c r="BES86" s="433"/>
      <c r="BET86" s="433"/>
      <c r="BEU86" s="433"/>
      <c r="BEV86" s="433"/>
      <c r="BEW86" s="433"/>
      <c r="BEX86" s="433"/>
      <c r="BEY86" s="433"/>
      <c r="BEZ86" s="433"/>
      <c r="BFA86" s="433"/>
      <c r="BFB86" s="433"/>
      <c r="BFC86" s="433"/>
      <c r="BFD86" s="433"/>
      <c r="BFE86" s="433"/>
      <c r="BFF86" s="433"/>
      <c r="BFG86" s="433"/>
      <c r="BFH86" s="433"/>
      <c r="BFI86" s="433"/>
      <c r="BFJ86" s="433"/>
      <c r="BFK86" s="433"/>
      <c r="BFL86" s="433"/>
      <c r="BFM86" s="433"/>
      <c r="BFN86" s="433"/>
      <c r="BFO86" s="433"/>
      <c r="BFP86" s="433"/>
      <c r="BFQ86" s="433"/>
      <c r="BFR86" s="433"/>
      <c r="BFS86" s="433"/>
      <c r="BFT86" s="433"/>
      <c r="BFU86" s="433"/>
      <c r="BFV86" s="433"/>
      <c r="BFW86" s="433"/>
      <c r="BFX86" s="433"/>
      <c r="BFY86" s="433"/>
      <c r="BFZ86" s="433"/>
      <c r="BGA86" s="433"/>
      <c r="BGB86" s="433"/>
      <c r="BGC86" s="433"/>
      <c r="BGD86" s="433"/>
      <c r="BGE86" s="433"/>
      <c r="BGF86" s="433"/>
      <c r="BGG86" s="433"/>
      <c r="BGH86" s="433"/>
      <c r="BGI86" s="433"/>
      <c r="BGJ86" s="433"/>
      <c r="BGK86" s="433"/>
      <c r="BGL86" s="433"/>
      <c r="BGM86" s="433"/>
      <c r="BGN86" s="433"/>
      <c r="BGO86" s="433"/>
      <c r="BGP86" s="433"/>
      <c r="BGQ86" s="433"/>
      <c r="BGR86" s="433"/>
      <c r="BGS86" s="433"/>
      <c r="BGT86" s="433"/>
      <c r="BGU86" s="433"/>
      <c r="BGV86" s="433"/>
      <c r="BGW86" s="433"/>
      <c r="BGX86" s="433"/>
      <c r="BGY86" s="433"/>
      <c r="BGZ86" s="433"/>
      <c r="BHA86" s="433"/>
      <c r="BHB86" s="433"/>
      <c r="BHC86" s="433"/>
      <c r="BHD86" s="433"/>
      <c r="BHE86" s="433"/>
      <c r="BHF86" s="433"/>
      <c r="BHG86" s="433"/>
      <c r="BHH86" s="433"/>
      <c r="BHI86" s="433"/>
      <c r="BHJ86" s="433"/>
      <c r="BHK86" s="433"/>
      <c r="BHL86" s="433"/>
      <c r="BHM86" s="433"/>
      <c r="BHN86" s="433"/>
      <c r="BHO86" s="433"/>
      <c r="BHP86" s="433"/>
      <c r="BHQ86" s="433"/>
      <c r="BHR86" s="433"/>
      <c r="BHS86" s="433"/>
      <c r="BHT86" s="433"/>
      <c r="BHU86" s="433"/>
      <c r="BHV86" s="433"/>
      <c r="BHW86" s="433"/>
      <c r="BHX86" s="433"/>
      <c r="BHY86" s="433"/>
      <c r="BHZ86" s="433"/>
      <c r="BIA86" s="433"/>
      <c r="BIB86" s="433"/>
      <c r="BIC86" s="433"/>
      <c r="BID86" s="433"/>
      <c r="BIE86" s="433"/>
      <c r="BIF86" s="433"/>
      <c r="BIG86" s="433"/>
      <c r="BIH86" s="433"/>
      <c r="BII86" s="433"/>
      <c r="BIJ86" s="433"/>
      <c r="BIK86" s="433"/>
      <c r="BIL86" s="433"/>
      <c r="BIM86" s="433"/>
      <c r="BIN86" s="433"/>
      <c r="BIO86" s="433"/>
      <c r="BIP86" s="433"/>
      <c r="BIQ86" s="433"/>
      <c r="BIR86" s="433"/>
      <c r="BIS86" s="433"/>
      <c r="BIT86" s="433"/>
      <c r="BIU86" s="433"/>
      <c r="BIV86" s="433"/>
      <c r="BIW86" s="433"/>
      <c r="BIX86" s="433"/>
      <c r="BIY86" s="433"/>
      <c r="BIZ86" s="433"/>
      <c r="BJA86" s="433"/>
      <c r="BJB86" s="433"/>
      <c r="BJC86" s="433"/>
      <c r="BJD86" s="433"/>
      <c r="BJE86" s="433"/>
      <c r="BJF86" s="433"/>
      <c r="BJG86" s="433"/>
      <c r="BJH86" s="433"/>
      <c r="BJI86" s="433"/>
      <c r="BJJ86" s="433"/>
      <c r="BJK86" s="433"/>
      <c r="BJL86" s="433"/>
      <c r="BJM86" s="433"/>
      <c r="BJN86" s="433"/>
      <c r="BJO86" s="433"/>
      <c r="BJP86" s="433"/>
      <c r="BJQ86" s="433"/>
      <c r="BJR86" s="433"/>
      <c r="BJS86" s="433"/>
      <c r="BJT86" s="433"/>
      <c r="BJU86" s="433"/>
      <c r="BJV86" s="433"/>
      <c r="BJW86" s="433"/>
      <c r="BJX86" s="433"/>
      <c r="BJY86" s="433"/>
      <c r="BJZ86" s="433"/>
      <c r="BKA86" s="433"/>
      <c r="BKB86" s="433"/>
      <c r="BKC86" s="433"/>
      <c r="BKD86" s="433"/>
      <c r="BKE86" s="433"/>
      <c r="BKF86" s="433"/>
      <c r="BKG86" s="433"/>
      <c r="BKH86" s="433"/>
      <c r="BKI86" s="433"/>
      <c r="BKJ86" s="433"/>
      <c r="BKK86" s="433"/>
      <c r="BKL86" s="433"/>
      <c r="BKM86" s="433"/>
      <c r="BKN86" s="433"/>
      <c r="BKO86" s="433"/>
      <c r="BKP86" s="433"/>
      <c r="BKQ86" s="433"/>
      <c r="BKR86" s="433"/>
      <c r="BKS86" s="433"/>
      <c r="BKT86" s="433"/>
      <c r="BKU86" s="433"/>
      <c r="BKV86" s="433"/>
      <c r="BKW86" s="433"/>
      <c r="BKX86" s="433"/>
      <c r="BKY86" s="433"/>
      <c r="BKZ86" s="433"/>
      <c r="BLA86" s="433"/>
      <c r="BLB86" s="433"/>
      <c r="BLC86" s="433"/>
      <c r="BLD86" s="433"/>
      <c r="BLE86" s="433"/>
      <c r="BLF86" s="433"/>
      <c r="BLG86" s="433"/>
      <c r="BLH86" s="433"/>
      <c r="BLI86" s="433"/>
      <c r="BLJ86" s="433"/>
      <c r="BLK86" s="433"/>
      <c r="BLL86" s="433"/>
      <c r="BLM86" s="433"/>
      <c r="BLN86" s="433"/>
      <c r="BLO86" s="433"/>
      <c r="BLP86" s="433"/>
      <c r="BLQ86" s="433"/>
      <c r="BLR86" s="433"/>
      <c r="BLS86" s="433"/>
      <c r="BLT86" s="433"/>
      <c r="BLU86" s="433"/>
      <c r="BLV86" s="433"/>
      <c r="BLW86" s="433"/>
      <c r="BLX86" s="433"/>
      <c r="BLY86" s="433"/>
      <c r="BLZ86" s="433"/>
      <c r="BMA86" s="433"/>
      <c r="BMB86" s="433"/>
      <c r="BMC86" s="433"/>
      <c r="BMD86" s="433"/>
      <c r="BME86" s="433"/>
      <c r="BMF86" s="433"/>
      <c r="BMG86" s="433"/>
      <c r="BMH86" s="433"/>
      <c r="BMI86" s="433"/>
      <c r="BMJ86" s="433"/>
      <c r="BMK86" s="433"/>
      <c r="BML86" s="433"/>
      <c r="BMM86" s="433"/>
      <c r="BMN86" s="433"/>
      <c r="BMO86" s="433"/>
      <c r="BMP86" s="433"/>
      <c r="BMQ86" s="433"/>
      <c r="BMR86" s="433"/>
      <c r="BMS86" s="433"/>
      <c r="BMT86" s="433"/>
      <c r="BMU86" s="433"/>
      <c r="BMV86" s="433"/>
      <c r="BMW86" s="433"/>
      <c r="BMX86" s="433"/>
      <c r="BMY86" s="433"/>
      <c r="BMZ86" s="433"/>
      <c r="BNA86" s="433"/>
      <c r="BNB86" s="433"/>
      <c r="BNC86" s="433"/>
      <c r="BND86" s="433"/>
      <c r="BNE86" s="433"/>
      <c r="BNF86" s="433"/>
      <c r="BNG86" s="433"/>
      <c r="BNH86" s="433"/>
      <c r="BNI86" s="433"/>
      <c r="BNJ86" s="433"/>
      <c r="BNK86" s="433"/>
      <c r="BNL86" s="433"/>
      <c r="BNM86" s="433"/>
      <c r="BNN86" s="433"/>
      <c r="BNO86" s="433"/>
      <c r="BNP86" s="433"/>
      <c r="BNQ86" s="433"/>
      <c r="BNR86" s="433"/>
      <c r="BNS86" s="433"/>
      <c r="BNT86" s="433"/>
      <c r="BNU86" s="433"/>
      <c r="BNV86" s="433"/>
      <c r="BNW86" s="433"/>
      <c r="BNX86" s="433"/>
      <c r="BNY86" s="433"/>
      <c r="BNZ86" s="433"/>
      <c r="BOA86" s="433"/>
      <c r="BOB86" s="433"/>
      <c r="BOC86" s="433"/>
      <c r="BOD86" s="433"/>
      <c r="BOE86" s="433"/>
      <c r="BOF86" s="433"/>
      <c r="BOG86" s="433"/>
      <c r="BOH86" s="433"/>
      <c r="BOI86" s="433"/>
      <c r="BOJ86" s="433"/>
      <c r="BOK86" s="433"/>
      <c r="BOL86" s="433"/>
      <c r="BOM86" s="433"/>
      <c r="BON86" s="433"/>
      <c r="BOO86" s="433"/>
      <c r="BOP86" s="433"/>
      <c r="BOQ86" s="433"/>
      <c r="BOR86" s="433"/>
      <c r="BOS86" s="433"/>
      <c r="BOT86" s="433"/>
      <c r="BOU86" s="433"/>
      <c r="BOV86" s="433"/>
      <c r="BOW86" s="433"/>
      <c r="BOX86" s="433"/>
      <c r="BOY86" s="433"/>
      <c r="BOZ86" s="433"/>
      <c r="BPA86" s="433"/>
      <c r="BPB86" s="433"/>
      <c r="BPC86" s="433"/>
      <c r="BPD86" s="433"/>
      <c r="BPE86" s="433"/>
      <c r="BPF86" s="433"/>
      <c r="BPG86" s="433"/>
      <c r="BPH86" s="433"/>
      <c r="BPI86" s="433"/>
      <c r="BPJ86" s="433"/>
      <c r="BPK86" s="433"/>
      <c r="BPL86" s="433"/>
      <c r="BPM86" s="433"/>
      <c r="BPN86" s="433"/>
      <c r="BPO86" s="433"/>
      <c r="BPP86" s="433"/>
      <c r="BPQ86" s="433"/>
      <c r="BPR86" s="433"/>
      <c r="BPS86" s="433"/>
      <c r="BPT86" s="433"/>
      <c r="BPU86" s="433"/>
      <c r="BPV86" s="433"/>
      <c r="BPW86" s="433"/>
      <c r="BPX86" s="433"/>
      <c r="BPY86" s="433"/>
      <c r="BPZ86" s="433"/>
      <c r="BQA86" s="433"/>
      <c r="BQB86" s="433"/>
      <c r="BQC86" s="433"/>
      <c r="BQD86" s="433"/>
      <c r="BQE86" s="433"/>
      <c r="BQF86" s="433"/>
      <c r="BQG86" s="433"/>
      <c r="BQH86" s="433"/>
      <c r="BQI86" s="433"/>
      <c r="BQJ86" s="433"/>
      <c r="BQK86" s="433"/>
      <c r="BQL86" s="433"/>
      <c r="BQM86" s="433"/>
      <c r="BQN86" s="433"/>
      <c r="BQO86" s="433"/>
      <c r="BQP86" s="433"/>
      <c r="BQQ86" s="433"/>
      <c r="BQR86" s="433"/>
      <c r="BQS86" s="433"/>
      <c r="BQT86" s="433"/>
      <c r="BQU86" s="433"/>
      <c r="BQV86" s="433"/>
      <c r="BQW86" s="433"/>
      <c r="BQX86" s="433"/>
      <c r="BQY86" s="433"/>
      <c r="BQZ86" s="433"/>
      <c r="BRA86" s="433"/>
      <c r="BRB86" s="433"/>
      <c r="BRC86" s="433"/>
      <c r="BRD86" s="433"/>
      <c r="BRE86" s="433"/>
      <c r="BRF86" s="433"/>
      <c r="BRG86" s="433"/>
      <c r="BRH86" s="433"/>
      <c r="BRI86" s="433"/>
      <c r="BRJ86" s="433"/>
      <c r="BRK86" s="433"/>
      <c r="BRL86" s="433"/>
      <c r="BRM86" s="433"/>
      <c r="BRN86" s="433"/>
      <c r="BRO86" s="433"/>
      <c r="BRP86" s="433"/>
      <c r="BRQ86" s="433"/>
      <c r="BRR86" s="433"/>
      <c r="BRS86" s="433"/>
      <c r="BRT86" s="433"/>
      <c r="BRU86" s="433"/>
      <c r="BRV86" s="433"/>
      <c r="BRW86" s="433"/>
      <c r="BRX86" s="433"/>
      <c r="BRY86" s="433"/>
      <c r="BRZ86" s="433"/>
      <c r="BSA86" s="433"/>
      <c r="BSB86" s="433"/>
      <c r="BSC86" s="433"/>
      <c r="BSD86" s="433"/>
      <c r="BSE86" s="433"/>
      <c r="BSF86" s="433"/>
      <c r="BSG86" s="433"/>
      <c r="BSH86" s="433"/>
      <c r="BSI86" s="433"/>
      <c r="BSJ86" s="433"/>
      <c r="BSK86" s="433"/>
      <c r="BSL86" s="433"/>
      <c r="BSM86" s="433"/>
      <c r="BSN86" s="433"/>
      <c r="BSO86" s="433"/>
      <c r="BSP86" s="433"/>
      <c r="BSQ86" s="433"/>
      <c r="BSR86" s="433"/>
      <c r="BSS86" s="433"/>
      <c r="BST86" s="433"/>
      <c r="BSU86" s="433"/>
      <c r="BSV86" s="433"/>
      <c r="BSW86" s="433"/>
      <c r="BSX86" s="433"/>
      <c r="BSY86" s="433"/>
      <c r="BSZ86" s="433"/>
      <c r="BTA86" s="433"/>
      <c r="BTB86" s="433"/>
      <c r="BTC86" s="433"/>
      <c r="BTD86" s="433"/>
      <c r="BTE86" s="433"/>
      <c r="BTF86" s="433"/>
      <c r="BTG86" s="433"/>
      <c r="BTH86" s="433"/>
      <c r="BTI86" s="433"/>
      <c r="BTJ86" s="433"/>
      <c r="BTK86" s="433"/>
      <c r="BTL86" s="433"/>
      <c r="BTM86" s="433"/>
      <c r="BTN86" s="433"/>
      <c r="BTO86" s="433"/>
      <c r="BTP86" s="433"/>
      <c r="BTQ86" s="433"/>
      <c r="BTR86" s="433"/>
      <c r="BTS86" s="433"/>
      <c r="BTT86" s="433"/>
      <c r="BTU86" s="433"/>
      <c r="BTV86" s="433"/>
      <c r="BTW86" s="433"/>
      <c r="BTX86" s="433"/>
      <c r="BTY86" s="433"/>
      <c r="BTZ86" s="433"/>
      <c r="BUA86" s="433"/>
      <c r="BUB86" s="433"/>
      <c r="BUC86" s="433"/>
      <c r="BUD86" s="433"/>
      <c r="BUE86" s="433"/>
      <c r="BUF86" s="433"/>
      <c r="BUG86" s="433"/>
      <c r="BUH86" s="433"/>
      <c r="BUI86" s="433"/>
      <c r="BUJ86" s="433"/>
      <c r="BUK86" s="433"/>
      <c r="BUL86" s="433"/>
      <c r="BUM86" s="433"/>
      <c r="BUN86" s="433"/>
      <c r="BUO86" s="433"/>
      <c r="BUP86" s="433"/>
      <c r="BUQ86" s="433"/>
      <c r="BUR86" s="433"/>
      <c r="BUS86" s="433"/>
      <c r="BUT86" s="433"/>
      <c r="BUU86" s="433"/>
      <c r="BUV86" s="433"/>
      <c r="BUW86" s="433"/>
      <c r="BUX86" s="433"/>
      <c r="BUY86" s="433"/>
      <c r="BUZ86" s="433"/>
      <c r="BVA86" s="433"/>
      <c r="BVB86" s="433"/>
      <c r="BVC86" s="433"/>
      <c r="BVD86" s="433"/>
      <c r="BVE86" s="433"/>
      <c r="BVF86" s="433"/>
      <c r="BVG86" s="433"/>
      <c r="BVH86" s="433"/>
      <c r="BVI86" s="433"/>
      <c r="BVJ86" s="433"/>
      <c r="BVK86" s="433"/>
      <c r="BVL86" s="433"/>
      <c r="BVM86" s="433"/>
      <c r="BVN86" s="433"/>
      <c r="BVO86" s="433"/>
      <c r="BVP86" s="433"/>
      <c r="BVQ86" s="433"/>
      <c r="BVR86" s="433"/>
      <c r="BVS86" s="433"/>
      <c r="BVT86" s="433"/>
      <c r="BVU86" s="433"/>
      <c r="BVV86" s="433"/>
      <c r="BVW86" s="433"/>
      <c r="BVX86" s="433"/>
      <c r="BVY86" s="433"/>
      <c r="BVZ86" s="433"/>
      <c r="BWA86" s="433"/>
      <c r="BWB86" s="433"/>
      <c r="BWC86" s="433"/>
      <c r="BWD86" s="433"/>
      <c r="BWE86" s="433"/>
      <c r="BWF86" s="433"/>
      <c r="BWG86" s="433"/>
      <c r="BWH86" s="433"/>
      <c r="BWI86" s="433"/>
      <c r="BWJ86" s="433"/>
      <c r="BWK86" s="433"/>
      <c r="BWL86" s="433"/>
      <c r="BWM86" s="433"/>
      <c r="BWN86" s="433"/>
      <c r="BWO86" s="433"/>
      <c r="BWP86" s="433"/>
      <c r="BWQ86" s="433"/>
      <c r="BWR86" s="433"/>
      <c r="BWS86" s="433"/>
      <c r="BWT86" s="433"/>
      <c r="BWU86" s="433"/>
      <c r="BWV86" s="433"/>
      <c r="BWW86" s="433"/>
      <c r="BWX86" s="433"/>
      <c r="BWY86" s="433"/>
      <c r="BWZ86" s="433"/>
      <c r="BXA86" s="433"/>
      <c r="BXB86" s="433"/>
      <c r="BXC86" s="433"/>
      <c r="BXD86" s="433"/>
      <c r="BXE86" s="433"/>
      <c r="BXF86" s="433"/>
      <c r="BXG86" s="433"/>
      <c r="BXH86" s="433"/>
      <c r="BXI86" s="433"/>
      <c r="BXJ86" s="433"/>
      <c r="BXK86" s="433"/>
      <c r="BXL86" s="433"/>
      <c r="BXM86" s="433"/>
      <c r="BXN86" s="433"/>
      <c r="BXO86" s="433"/>
      <c r="BXP86" s="433"/>
      <c r="BXQ86" s="433"/>
      <c r="BXR86" s="433"/>
      <c r="BXS86" s="433"/>
      <c r="BXT86" s="433"/>
      <c r="BXU86" s="433"/>
      <c r="BXV86" s="433"/>
      <c r="BXW86" s="433"/>
      <c r="BXX86" s="433"/>
      <c r="BXY86" s="433"/>
      <c r="BXZ86" s="433"/>
      <c r="BYA86" s="433"/>
      <c r="BYB86" s="433"/>
      <c r="BYC86" s="433"/>
      <c r="BYD86" s="433"/>
      <c r="BYE86" s="433"/>
      <c r="BYF86" s="433"/>
      <c r="BYG86" s="433"/>
      <c r="BYH86" s="433"/>
      <c r="BYI86" s="433"/>
      <c r="BYJ86" s="433"/>
      <c r="BYK86" s="433"/>
      <c r="BYL86" s="433"/>
      <c r="BYM86" s="433"/>
      <c r="BYN86" s="433"/>
      <c r="BYO86" s="433"/>
      <c r="BYP86" s="433"/>
      <c r="BYQ86" s="433"/>
      <c r="BYR86" s="433"/>
      <c r="BYS86" s="433"/>
      <c r="BYT86" s="433"/>
      <c r="BYU86" s="433"/>
      <c r="BYV86" s="433"/>
      <c r="BYW86" s="433"/>
      <c r="BYX86" s="433"/>
      <c r="BYY86" s="433"/>
      <c r="BYZ86" s="433"/>
      <c r="BZA86" s="433"/>
      <c r="BZB86" s="433"/>
      <c r="BZC86" s="433"/>
      <c r="BZD86" s="433"/>
      <c r="BZE86" s="433"/>
      <c r="BZF86" s="433"/>
      <c r="BZG86" s="433"/>
      <c r="BZH86" s="433"/>
      <c r="BZI86" s="433"/>
      <c r="BZJ86" s="433"/>
      <c r="BZK86" s="433"/>
      <c r="BZL86" s="433"/>
      <c r="BZM86" s="433"/>
      <c r="BZN86" s="433"/>
      <c r="BZO86" s="433"/>
      <c r="BZP86" s="433"/>
      <c r="BZQ86" s="433"/>
      <c r="BZR86" s="433"/>
      <c r="BZS86" s="433"/>
      <c r="BZT86" s="433"/>
      <c r="BZU86" s="433"/>
      <c r="BZV86" s="433"/>
      <c r="BZW86" s="433"/>
      <c r="BZX86" s="433"/>
      <c r="BZY86" s="433"/>
      <c r="BZZ86" s="433"/>
      <c r="CAA86" s="433"/>
      <c r="CAB86" s="433"/>
      <c r="CAC86" s="433"/>
      <c r="CAD86" s="433"/>
      <c r="CAE86" s="433"/>
      <c r="CAF86" s="433"/>
      <c r="CAG86" s="433"/>
      <c r="CAH86" s="433"/>
      <c r="CAI86" s="433"/>
      <c r="CAJ86" s="433"/>
      <c r="CAK86" s="433"/>
      <c r="CAL86" s="433"/>
      <c r="CAM86" s="433"/>
      <c r="CAN86" s="433"/>
      <c r="CAO86" s="433"/>
      <c r="CAP86" s="433"/>
      <c r="CAQ86" s="433"/>
      <c r="CAR86" s="433"/>
      <c r="CAS86" s="433"/>
      <c r="CAT86" s="433"/>
      <c r="CAU86" s="433"/>
      <c r="CAV86" s="433"/>
      <c r="CAW86" s="433"/>
      <c r="CAX86" s="433"/>
      <c r="CAY86" s="433"/>
      <c r="CAZ86" s="433"/>
      <c r="CBA86" s="433"/>
      <c r="CBB86" s="433"/>
      <c r="CBC86" s="433"/>
      <c r="CBD86" s="433"/>
      <c r="CBE86" s="433"/>
      <c r="CBF86" s="433"/>
      <c r="CBG86" s="433"/>
      <c r="CBH86" s="433"/>
      <c r="CBI86" s="433"/>
      <c r="CBJ86" s="433"/>
      <c r="CBK86" s="433"/>
      <c r="CBL86" s="433"/>
      <c r="CBM86" s="433"/>
      <c r="CBN86" s="433"/>
      <c r="CBO86" s="433"/>
      <c r="CBP86" s="433"/>
      <c r="CBQ86" s="433"/>
      <c r="CBR86" s="433"/>
      <c r="CBS86" s="433"/>
      <c r="CBT86" s="433"/>
      <c r="CBU86" s="433"/>
      <c r="CBV86" s="433"/>
      <c r="CBW86" s="433"/>
      <c r="CBX86" s="433"/>
      <c r="CBY86" s="433"/>
      <c r="CBZ86" s="433"/>
      <c r="CCA86" s="433"/>
      <c r="CCB86" s="433"/>
      <c r="CCC86" s="433"/>
      <c r="CCD86" s="433"/>
      <c r="CCE86" s="433"/>
      <c r="CCF86" s="433"/>
      <c r="CCG86" s="433"/>
      <c r="CCH86" s="433"/>
      <c r="CCI86" s="433"/>
      <c r="CCJ86" s="433"/>
      <c r="CCK86" s="433"/>
      <c r="CCL86" s="433"/>
      <c r="CCM86" s="433"/>
      <c r="CCN86" s="433"/>
      <c r="CCO86" s="433"/>
      <c r="CCP86" s="433"/>
      <c r="CCQ86" s="433"/>
      <c r="CCR86" s="433"/>
      <c r="CCS86" s="433"/>
      <c r="CCT86" s="433"/>
      <c r="CCU86" s="433"/>
      <c r="CCV86" s="433"/>
      <c r="CCW86" s="433"/>
      <c r="CCX86" s="433"/>
      <c r="CCY86" s="433"/>
      <c r="CCZ86" s="433"/>
      <c r="CDA86" s="433"/>
      <c r="CDB86" s="433"/>
      <c r="CDC86" s="433"/>
      <c r="CDD86" s="433"/>
      <c r="CDE86" s="433"/>
      <c r="CDF86" s="433"/>
      <c r="CDG86" s="433"/>
      <c r="CDH86" s="433"/>
      <c r="CDI86" s="433"/>
      <c r="CDJ86" s="433"/>
      <c r="CDK86" s="433"/>
      <c r="CDL86" s="433"/>
      <c r="CDM86" s="433"/>
      <c r="CDN86" s="433"/>
      <c r="CDO86" s="433"/>
      <c r="CDP86" s="433"/>
      <c r="CDQ86" s="433"/>
      <c r="CDR86" s="433"/>
      <c r="CDS86" s="433"/>
      <c r="CDT86" s="433"/>
      <c r="CDU86" s="433"/>
      <c r="CDV86" s="433"/>
      <c r="CDW86" s="433"/>
      <c r="CDX86" s="433"/>
      <c r="CDY86" s="433"/>
      <c r="CDZ86" s="433"/>
      <c r="CEA86" s="433"/>
      <c r="CEB86" s="433"/>
      <c r="CEC86" s="433"/>
      <c r="CED86" s="433"/>
      <c r="CEE86" s="433"/>
      <c r="CEF86" s="433"/>
      <c r="CEG86" s="433"/>
      <c r="CEH86" s="433"/>
      <c r="CEI86" s="433"/>
      <c r="CEJ86" s="433"/>
      <c r="CEK86" s="433"/>
      <c r="CEL86" s="433"/>
      <c r="CEM86" s="433"/>
      <c r="CEN86" s="433"/>
      <c r="CEO86" s="433"/>
      <c r="CEP86" s="433"/>
    </row>
    <row r="87" spans="1:2174" s="192" customFormat="1">
      <c r="A87" s="433" t="s">
        <v>26</v>
      </c>
      <c r="B87" s="433"/>
      <c r="C87" s="433"/>
      <c r="D87" s="433"/>
      <c r="E87" s="433"/>
      <c r="F87" s="433"/>
      <c r="G87" s="433"/>
      <c r="H87" s="433"/>
      <c r="I87" s="433"/>
      <c r="J87" s="819">
        <v>6.2</v>
      </c>
      <c r="K87" s="819">
        <v>5.2</v>
      </c>
      <c r="L87" s="819">
        <v>5.4</v>
      </c>
      <c r="M87" s="819">
        <v>5</v>
      </c>
      <c r="N87" s="819">
        <v>5.4</v>
      </c>
      <c r="O87" s="819">
        <v>4.7</v>
      </c>
      <c r="P87" s="819">
        <v>6.1</v>
      </c>
      <c r="Q87" s="819">
        <v>4.2</v>
      </c>
      <c r="R87" s="819">
        <v>5.4</v>
      </c>
      <c r="S87" s="819">
        <v>4.2</v>
      </c>
      <c r="T87" s="819">
        <v>5.8</v>
      </c>
      <c r="U87" s="818">
        <v>7.4</v>
      </c>
      <c r="V87" s="433">
        <v>6.9</v>
      </c>
      <c r="W87" s="218"/>
      <c r="X87" s="433"/>
      <c r="Y87" s="433"/>
      <c r="Z87" s="433"/>
      <c r="AA87" s="433"/>
      <c r="AB87" s="433"/>
      <c r="AC87" s="433"/>
      <c r="AD87" s="433"/>
      <c r="AE87" s="433"/>
      <c r="AF87" s="433"/>
      <c r="AG87" s="433"/>
      <c r="AH87" s="433"/>
      <c r="AI87" s="433"/>
      <c r="AJ87" s="433"/>
      <c r="AK87" s="433"/>
      <c r="AL87" s="433"/>
      <c r="AM87" s="433"/>
      <c r="AN87" s="433"/>
      <c r="AO87" s="433"/>
      <c r="AP87" s="433"/>
      <c r="AQ87" s="433"/>
      <c r="AR87" s="433"/>
      <c r="AS87" s="433"/>
      <c r="AT87" s="433"/>
      <c r="AU87" s="433"/>
      <c r="AV87" s="433"/>
      <c r="AW87" s="433"/>
      <c r="AX87" s="433"/>
      <c r="AY87" s="433"/>
      <c r="AZ87" s="433"/>
      <c r="BA87" s="433"/>
      <c r="BB87" s="433"/>
      <c r="BC87" s="433"/>
      <c r="BD87" s="433"/>
      <c r="BE87" s="433"/>
      <c r="BF87" s="433"/>
      <c r="BG87" s="433"/>
      <c r="BH87" s="433"/>
      <c r="BI87" s="433"/>
      <c r="BJ87" s="433"/>
      <c r="BK87" s="433"/>
      <c r="BL87" s="433"/>
      <c r="BM87" s="433"/>
      <c r="BN87" s="433"/>
      <c r="BO87" s="433"/>
      <c r="BP87" s="433"/>
      <c r="BQ87" s="433"/>
      <c r="BR87" s="433"/>
      <c r="BS87" s="433"/>
      <c r="BT87" s="433"/>
      <c r="BU87" s="433"/>
      <c r="BV87" s="433"/>
      <c r="BW87" s="433"/>
      <c r="BX87" s="433"/>
      <c r="BY87" s="433"/>
      <c r="BZ87" s="433"/>
      <c r="CA87" s="433"/>
      <c r="CB87" s="433"/>
      <c r="CC87" s="433"/>
      <c r="CD87" s="433"/>
      <c r="CE87" s="433"/>
      <c r="CF87" s="433"/>
      <c r="CG87" s="433"/>
      <c r="CH87" s="433"/>
      <c r="CI87" s="433"/>
      <c r="CJ87" s="433"/>
      <c r="CK87" s="433"/>
      <c r="CL87" s="433"/>
      <c r="CM87" s="433"/>
      <c r="CN87" s="433"/>
      <c r="CO87" s="433"/>
      <c r="CP87" s="433"/>
      <c r="CQ87" s="433"/>
      <c r="CR87" s="433"/>
      <c r="CS87" s="433"/>
      <c r="CT87" s="433"/>
      <c r="CU87" s="433"/>
      <c r="CV87" s="433"/>
      <c r="CW87" s="433"/>
      <c r="CX87" s="433"/>
      <c r="CY87" s="433"/>
      <c r="CZ87" s="433"/>
      <c r="DA87" s="433"/>
      <c r="DB87" s="433"/>
      <c r="DC87" s="433"/>
      <c r="DD87" s="433"/>
      <c r="DE87" s="433"/>
      <c r="DF87" s="433"/>
      <c r="DG87" s="433"/>
      <c r="DH87" s="433"/>
      <c r="DI87" s="433"/>
      <c r="DJ87" s="433"/>
      <c r="DK87" s="433"/>
      <c r="DL87" s="433"/>
      <c r="DM87" s="433"/>
      <c r="DN87" s="433"/>
      <c r="DO87" s="433"/>
      <c r="DP87" s="433"/>
      <c r="DQ87" s="433"/>
      <c r="DR87" s="433"/>
      <c r="DS87" s="433"/>
      <c r="DT87" s="433"/>
      <c r="DU87" s="433"/>
      <c r="DV87" s="433"/>
      <c r="DW87" s="433"/>
      <c r="DX87" s="433"/>
      <c r="DY87" s="433"/>
      <c r="DZ87" s="433"/>
      <c r="EA87" s="433"/>
      <c r="EB87" s="433"/>
      <c r="EC87" s="433"/>
      <c r="ED87" s="433"/>
      <c r="EE87" s="433"/>
      <c r="EF87" s="433"/>
      <c r="EG87" s="433"/>
      <c r="EH87" s="433"/>
      <c r="EI87" s="433"/>
      <c r="EJ87" s="433"/>
      <c r="EK87" s="433"/>
      <c r="EL87" s="433"/>
      <c r="EM87" s="433"/>
      <c r="EN87" s="433"/>
      <c r="EO87" s="433"/>
      <c r="EP87" s="433"/>
      <c r="EQ87" s="433"/>
      <c r="ER87" s="433"/>
      <c r="ES87" s="433"/>
      <c r="ET87" s="433"/>
      <c r="EU87" s="433"/>
      <c r="EV87" s="433"/>
      <c r="EW87" s="433"/>
      <c r="EX87" s="433"/>
      <c r="EY87" s="433"/>
      <c r="EZ87" s="433"/>
      <c r="FA87" s="433"/>
      <c r="FB87" s="433"/>
      <c r="FC87" s="433"/>
      <c r="FD87" s="433"/>
      <c r="FE87" s="433"/>
      <c r="FF87" s="433"/>
      <c r="FG87" s="433"/>
      <c r="FH87" s="433"/>
      <c r="FI87" s="433"/>
      <c r="FJ87" s="433"/>
      <c r="FK87" s="433"/>
      <c r="FL87" s="433"/>
      <c r="FM87" s="433"/>
      <c r="FN87" s="433"/>
      <c r="FO87" s="433"/>
      <c r="FP87" s="433"/>
      <c r="FQ87" s="433"/>
      <c r="FR87" s="433"/>
      <c r="FS87" s="433"/>
      <c r="FT87" s="433"/>
      <c r="FU87" s="433"/>
      <c r="FV87" s="433"/>
      <c r="FW87" s="433"/>
      <c r="FX87" s="433"/>
      <c r="FY87" s="433"/>
      <c r="FZ87" s="433"/>
      <c r="GA87" s="433"/>
      <c r="GB87" s="433"/>
      <c r="GC87" s="433"/>
      <c r="GD87" s="433"/>
      <c r="GE87" s="433"/>
      <c r="GF87" s="433"/>
      <c r="GG87" s="433"/>
      <c r="GH87" s="433"/>
      <c r="GI87" s="433"/>
      <c r="GJ87" s="433"/>
      <c r="GK87" s="433"/>
      <c r="GL87" s="433"/>
      <c r="GM87" s="433"/>
      <c r="GN87" s="433"/>
      <c r="GO87" s="433"/>
      <c r="GP87" s="433"/>
      <c r="GQ87" s="433"/>
      <c r="GR87" s="433"/>
      <c r="GS87" s="433"/>
      <c r="GT87" s="433"/>
      <c r="GU87" s="433"/>
      <c r="GV87" s="433"/>
      <c r="GW87" s="433"/>
      <c r="GX87" s="433"/>
      <c r="GY87" s="433"/>
      <c r="GZ87" s="433"/>
      <c r="HA87" s="433"/>
      <c r="HB87" s="433"/>
      <c r="HC87" s="433"/>
      <c r="HD87" s="433"/>
      <c r="HE87" s="433"/>
      <c r="HF87" s="433"/>
      <c r="HG87" s="433"/>
      <c r="HH87" s="433"/>
      <c r="HI87" s="433"/>
      <c r="HJ87" s="433"/>
      <c r="HK87" s="433"/>
      <c r="HL87" s="433"/>
      <c r="HM87" s="433"/>
      <c r="HN87" s="433"/>
      <c r="HO87" s="433"/>
      <c r="HP87" s="433"/>
      <c r="HQ87" s="433"/>
      <c r="HR87" s="433"/>
      <c r="HS87" s="433"/>
      <c r="HT87" s="433"/>
      <c r="HU87" s="433"/>
      <c r="HV87" s="433"/>
      <c r="HW87" s="433"/>
      <c r="HX87" s="433"/>
      <c r="HY87" s="433"/>
      <c r="HZ87" s="433"/>
      <c r="IA87" s="433"/>
      <c r="IB87" s="433"/>
      <c r="IC87" s="433"/>
      <c r="ID87" s="433"/>
      <c r="IE87" s="433"/>
      <c r="IF87" s="433"/>
      <c r="IG87" s="433"/>
      <c r="IH87" s="433"/>
      <c r="II87" s="433"/>
      <c r="IJ87" s="433"/>
      <c r="IK87" s="433"/>
      <c r="IL87" s="433"/>
      <c r="IM87" s="433"/>
      <c r="IN87" s="433"/>
      <c r="IO87" s="433"/>
      <c r="IP87" s="433"/>
      <c r="IQ87" s="433"/>
      <c r="IR87" s="433"/>
      <c r="IS87" s="433"/>
      <c r="IT87" s="433"/>
      <c r="IU87" s="433"/>
      <c r="IV87" s="433"/>
      <c r="IW87" s="433"/>
      <c r="IX87" s="433"/>
      <c r="IY87" s="433"/>
      <c r="IZ87" s="433"/>
      <c r="JA87" s="433"/>
      <c r="JB87" s="433"/>
      <c r="JC87" s="433"/>
      <c r="JD87" s="433"/>
      <c r="JE87" s="433"/>
      <c r="JF87" s="433"/>
      <c r="JG87" s="433"/>
      <c r="JH87" s="433"/>
      <c r="JI87" s="433"/>
      <c r="JJ87" s="433"/>
      <c r="JK87" s="433"/>
      <c r="JL87" s="433"/>
      <c r="JM87" s="433"/>
      <c r="JN87" s="433"/>
      <c r="JO87" s="433"/>
      <c r="JP87" s="433"/>
      <c r="JQ87" s="433"/>
      <c r="JR87" s="433"/>
      <c r="JS87" s="433"/>
      <c r="JT87" s="433"/>
      <c r="JU87" s="433"/>
      <c r="JV87" s="433"/>
      <c r="JW87" s="433"/>
      <c r="JX87" s="433"/>
      <c r="JY87" s="433"/>
      <c r="JZ87" s="433"/>
      <c r="KA87" s="433"/>
      <c r="KB87" s="433"/>
      <c r="KC87" s="433"/>
      <c r="KD87" s="433"/>
      <c r="KE87" s="433"/>
      <c r="KF87" s="433"/>
      <c r="KG87" s="433"/>
      <c r="KH87" s="433"/>
      <c r="KI87" s="433"/>
      <c r="KJ87" s="433"/>
      <c r="KK87" s="433"/>
      <c r="KL87" s="433"/>
      <c r="KM87" s="433"/>
      <c r="KN87" s="433"/>
      <c r="KO87" s="433"/>
      <c r="KP87" s="433"/>
      <c r="KQ87" s="433"/>
      <c r="KR87" s="433"/>
      <c r="KS87" s="433"/>
      <c r="KT87" s="433"/>
      <c r="KU87" s="433"/>
      <c r="KV87" s="433"/>
      <c r="KW87" s="433"/>
      <c r="KX87" s="433"/>
      <c r="KY87" s="433"/>
      <c r="KZ87" s="433"/>
      <c r="LA87" s="433"/>
      <c r="LB87" s="433"/>
      <c r="LC87" s="433"/>
      <c r="LD87" s="433"/>
      <c r="LE87" s="433"/>
      <c r="LF87" s="433"/>
      <c r="LG87" s="433"/>
      <c r="LH87" s="433"/>
      <c r="LI87" s="433"/>
      <c r="LJ87" s="433"/>
      <c r="LK87" s="433"/>
      <c r="LL87" s="433"/>
      <c r="LM87" s="433"/>
      <c r="LN87" s="433"/>
      <c r="LO87" s="433"/>
      <c r="LP87" s="433"/>
      <c r="LQ87" s="433"/>
      <c r="LR87" s="433"/>
      <c r="LS87" s="433"/>
      <c r="LT87" s="433"/>
      <c r="LU87" s="433"/>
      <c r="LV87" s="433"/>
      <c r="LW87" s="433"/>
      <c r="LX87" s="433"/>
      <c r="LY87" s="433"/>
      <c r="LZ87" s="433"/>
      <c r="MA87" s="433"/>
      <c r="MB87" s="433"/>
      <c r="MC87" s="433"/>
      <c r="MD87" s="433"/>
      <c r="ME87" s="433"/>
      <c r="MF87" s="433"/>
      <c r="MG87" s="433"/>
      <c r="MH87" s="433"/>
      <c r="MI87" s="433"/>
      <c r="MJ87" s="433"/>
      <c r="MK87" s="433"/>
      <c r="ML87" s="433"/>
      <c r="MM87" s="433"/>
      <c r="MN87" s="433"/>
      <c r="MO87" s="433"/>
      <c r="MP87" s="433"/>
      <c r="MQ87" s="433"/>
      <c r="MR87" s="433"/>
      <c r="MS87" s="433"/>
      <c r="MT87" s="433"/>
      <c r="MU87" s="433"/>
      <c r="MV87" s="433"/>
      <c r="MW87" s="433"/>
      <c r="MX87" s="433"/>
      <c r="MY87" s="433"/>
      <c r="MZ87" s="433"/>
      <c r="NA87" s="433"/>
      <c r="NB87" s="433"/>
      <c r="NC87" s="433"/>
      <c r="ND87" s="433"/>
      <c r="NE87" s="433"/>
      <c r="NF87" s="433"/>
      <c r="NG87" s="433"/>
      <c r="NH87" s="433"/>
      <c r="NI87" s="433"/>
      <c r="NJ87" s="433"/>
      <c r="NK87" s="433"/>
      <c r="NL87" s="433"/>
      <c r="NM87" s="433"/>
      <c r="NN87" s="433"/>
      <c r="NO87" s="433"/>
      <c r="NP87" s="433"/>
      <c r="NQ87" s="433"/>
      <c r="NR87" s="433"/>
      <c r="NS87" s="433"/>
      <c r="NT87" s="433"/>
      <c r="NU87" s="433"/>
      <c r="NV87" s="433"/>
      <c r="NW87" s="433"/>
      <c r="NX87" s="433"/>
      <c r="NY87" s="433"/>
      <c r="NZ87" s="433"/>
      <c r="OA87" s="433"/>
      <c r="OB87" s="433"/>
      <c r="OC87" s="433"/>
      <c r="OD87" s="433"/>
      <c r="OE87" s="433"/>
      <c r="OF87" s="433"/>
      <c r="OG87" s="433"/>
      <c r="OH87" s="433"/>
      <c r="OI87" s="433"/>
      <c r="OJ87" s="433"/>
      <c r="OK87" s="433"/>
      <c r="OL87" s="433"/>
      <c r="OM87" s="433"/>
      <c r="ON87" s="433"/>
      <c r="OO87" s="433"/>
      <c r="OP87" s="433"/>
      <c r="OQ87" s="433"/>
      <c r="OR87" s="433"/>
      <c r="OS87" s="433"/>
      <c r="OT87" s="433"/>
      <c r="OU87" s="433"/>
      <c r="OV87" s="433"/>
      <c r="OW87" s="433"/>
      <c r="OX87" s="433"/>
      <c r="OY87" s="433"/>
      <c r="OZ87" s="433"/>
      <c r="PA87" s="433"/>
      <c r="PB87" s="433"/>
      <c r="PC87" s="433"/>
      <c r="PD87" s="433"/>
      <c r="PE87" s="433"/>
      <c r="PF87" s="433"/>
      <c r="PG87" s="433"/>
      <c r="PH87" s="433"/>
      <c r="PI87" s="433"/>
      <c r="PJ87" s="433"/>
      <c r="PK87" s="433"/>
      <c r="PL87" s="433"/>
      <c r="PM87" s="433"/>
      <c r="PN87" s="433"/>
      <c r="PO87" s="433"/>
      <c r="PP87" s="433"/>
      <c r="PQ87" s="433"/>
      <c r="PR87" s="433"/>
      <c r="PS87" s="433"/>
      <c r="PT87" s="433"/>
      <c r="PU87" s="433"/>
      <c r="PV87" s="433"/>
      <c r="PW87" s="433"/>
      <c r="PX87" s="433"/>
      <c r="PY87" s="433"/>
      <c r="PZ87" s="433"/>
      <c r="QA87" s="433"/>
      <c r="QB87" s="433"/>
      <c r="QC87" s="433"/>
      <c r="QD87" s="433"/>
      <c r="QE87" s="433"/>
      <c r="QF87" s="433"/>
      <c r="QG87" s="433"/>
      <c r="QH87" s="433"/>
      <c r="QI87" s="433"/>
      <c r="QJ87" s="433"/>
      <c r="QK87" s="433"/>
      <c r="QL87" s="433"/>
      <c r="QM87" s="433"/>
      <c r="QN87" s="433"/>
      <c r="QO87" s="433"/>
      <c r="QP87" s="433"/>
      <c r="QQ87" s="433"/>
      <c r="QR87" s="433"/>
      <c r="QS87" s="433"/>
      <c r="QT87" s="433"/>
      <c r="QU87" s="433"/>
      <c r="QV87" s="433"/>
      <c r="QW87" s="433"/>
      <c r="QX87" s="433"/>
      <c r="QY87" s="433"/>
      <c r="QZ87" s="433"/>
      <c r="RA87" s="433"/>
      <c r="RB87" s="433"/>
      <c r="RC87" s="433"/>
      <c r="RD87" s="433"/>
      <c r="RE87" s="433"/>
      <c r="RF87" s="433"/>
      <c r="RG87" s="433"/>
      <c r="RH87" s="433"/>
      <c r="RI87" s="433"/>
      <c r="RJ87" s="433"/>
      <c r="RK87" s="433"/>
      <c r="RL87" s="433"/>
      <c r="RM87" s="433"/>
      <c r="RN87" s="433"/>
      <c r="RO87" s="433"/>
      <c r="RP87" s="433"/>
      <c r="RQ87" s="433"/>
      <c r="RR87" s="433"/>
      <c r="RS87" s="433"/>
      <c r="RT87" s="433"/>
      <c r="RU87" s="433"/>
      <c r="RV87" s="433"/>
      <c r="RW87" s="433"/>
      <c r="RX87" s="433"/>
      <c r="RY87" s="433"/>
      <c r="RZ87" s="433"/>
      <c r="SA87" s="433"/>
      <c r="SB87" s="433"/>
      <c r="SC87" s="433"/>
      <c r="SD87" s="433"/>
      <c r="SE87" s="433"/>
      <c r="SF87" s="433"/>
      <c r="SG87" s="433"/>
      <c r="SH87" s="433"/>
      <c r="SI87" s="433"/>
      <c r="SJ87" s="433"/>
      <c r="SK87" s="433"/>
      <c r="SL87" s="433"/>
      <c r="SM87" s="433"/>
      <c r="SN87" s="433"/>
      <c r="SO87" s="433"/>
      <c r="SP87" s="433"/>
      <c r="SQ87" s="433"/>
      <c r="SR87" s="433"/>
      <c r="SS87" s="433"/>
      <c r="ST87" s="433"/>
      <c r="SU87" s="433"/>
      <c r="SV87" s="433"/>
      <c r="SW87" s="433"/>
      <c r="SX87" s="433"/>
      <c r="SY87" s="433"/>
      <c r="SZ87" s="433"/>
      <c r="TA87" s="433"/>
      <c r="TB87" s="433"/>
      <c r="TC87" s="433"/>
      <c r="TD87" s="433"/>
      <c r="TE87" s="433"/>
      <c r="TF87" s="433"/>
      <c r="TG87" s="433"/>
      <c r="TH87" s="433"/>
      <c r="TI87" s="433"/>
      <c r="TJ87" s="433"/>
      <c r="TK87" s="433"/>
      <c r="TL87" s="433"/>
      <c r="TM87" s="433"/>
      <c r="TN87" s="433"/>
      <c r="TO87" s="433"/>
      <c r="TP87" s="433"/>
      <c r="TQ87" s="433"/>
      <c r="TR87" s="433"/>
      <c r="TS87" s="433"/>
      <c r="TT87" s="433"/>
      <c r="TU87" s="433"/>
      <c r="TV87" s="433"/>
      <c r="TW87" s="433"/>
      <c r="TX87" s="433"/>
      <c r="TY87" s="433"/>
      <c r="TZ87" s="433"/>
      <c r="UA87" s="433"/>
      <c r="UB87" s="433"/>
      <c r="UC87" s="433"/>
      <c r="UD87" s="433"/>
      <c r="UE87" s="433"/>
      <c r="UF87" s="433"/>
      <c r="UG87" s="433"/>
      <c r="UH87" s="433"/>
      <c r="UI87" s="433"/>
      <c r="UJ87" s="433"/>
      <c r="UK87" s="433"/>
      <c r="UL87" s="433"/>
      <c r="UM87" s="433"/>
      <c r="UN87" s="433"/>
      <c r="UO87" s="433"/>
      <c r="UP87" s="433"/>
      <c r="UQ87" s="433"/>
      <c r="UR87" s="433"/>
      <c r="US87" s="433"/>
      <c r="UT87" s="433"/>
      <c r="UU87" s="433"/>
      <c r="UV87" s="433"/>
      <c r="UW87" s="433"/>
      <c r="UX87" s="433"/>
      <c r="UY87" s="433"/>
      <c r="UZ87" s="433"/>
      <c r="VA87" s="433"/>
      <c r="VB87" s="433"/>
      <c r="VC87" s="433"/>
      <c r="VD87" s="433"/>
      <c r="VE87" s="433"/>
      <c r="VF87" s="433"/>
      <c r="VG87" s="433"/>
      <c r="VH87" s="433"/>
      <c r="VI87" s="433"/>
      <c r="VJ87" s="433"/>
      <c r="VK87" s="433"/>
      <c r="VL87" s="433"/>
      <c r="VM87" s="433"/>
      <c r="VN87" s="433"/>
      <c r="VO87" s="433"/>
      <c r="VP87" s="433"/>
      <c r="VQ87" s="433"/>
      <c r="VR87" s="433"/>
      <c r="VS87" s="433"/>
      <c r="VT87" s="433"/>
      <c r="VU87" s="433"/>
      <c r="VV87" s="433"/>
      <c r="VW87" s="433"/>
      <c r="VX87" s="433"/>
      <c r="VY87" s="433"/>
      <c r="VZ87" s="433"/>
      <c r="WA87" s="433"/>
      <c r="WB87" s="433"/>
      <c r="WC87" s="433"/>
      <c r="WD87" s="433"/>
      <c r="WE87" s="433"/>
      <c r="WF87" s="433"/>
      <c r="WG87" s="433"/>
      <c r="WH87" s="433"/>
      <c r="WI87" s="433"/>
      <c r="WJ87" s="433"/>
      <c r="WK87" s="433"/>
      <c r="WL87" s="433"/>
      <c r="WM87" s="433"/>
      <c r="WN87" s="433"/>
      <c r="WO87" s="433"/>
      <c r="WP87" s="433"/>
      <c r="WQ87" s="433"/>
      <c r="WR87" s="433"/>
      <c r="WS87" s="433"/>
      <c r="WT87" s="433"/>
      <c r="WU87" s="433"/>
      <c r="WV87" s="433"/>
      <c r="WW87" s="433"/>
      <c r="WX87" s="433"/>
      <c r="WY87" s="433"/>
      <c r="WZ87" s="433"/>
      <c r="XA87" s="433"/>
      <c r="XB87" s="433"/>
      <c r="XC87" s="433"/>
      <c r="XD87" s="433"/>
      <c r="XE87" s="433"/>
      <c r="XF87" s="433"/>
      <c r="XG87" s="433"/>
      <c r="XH87" s="433"/>
      <c r="XI87" s="433"/>
      <c r="XJ87" s="433"/>
      <c r="XK87" s="433"/>
      <c r="XL87" s="433"/>
      <c r="XM87" s="433"/>
      <c r="XN87" s="433"/>
      <c r="XO87" s="433"/>
      <c r="XP87" s="433"/>
      <c r="XQ87" s="433"/>
      <c r="XR87" s="433"/>
      <c r="XS87" s="433"/>
      <c r="XT87" s="433"/>
      <c r="XU87" s="433"/>
      <c r="XV87" s="433"/>
      <c r="XW87" s="433"/>
      <c r="XX87" s="433"/>
      <c r="XY87" s="433"/>
      <c r="XZ87" s="433"/>
      <c r="YA87" s="433"/>
      <c r="YB87" s="433"/>
      <c r="YC87" s="433"/>
      <c r="YD87" s="433"/>
      <c r="YE87" s="433"/>
      <c r="YF87" s="433"/>
      <c r="YG87" s="433"/>
      <c r="YH87" s="433"/>
      <c r="YI87" s="433"/>
      <c r="YJ87" s="433"/>
      <c r="YK87" s="433"/>
      <c r="YL87" s="433"/>
      <c r="YM87" s="433"/>
      <c r="YN87" s="433"/>
      <c r="YO87" s="433"/>
      <c r="YP87" s="433"/>
      <c r="YQ87" s="433"/>
      <c r="YR87" s="433"/>
      <c r="YS87" s="433"/>
      <c r="YT87" s="433"/>
      <c r="YU87" s="433"/>
      <c r="YV87" s="433"/>
      <c r="YW87" s="433"/>
      <c r="YX87" s="433"/>
      <c r="YY87" s="433"/>
      <c r="YZ87" s="433"/>
      <c r="ZA87" s="433"/>
      <c r="ZB87" s="433"/>
      <c r="ZC87" s="433"/>
      <c r="ZD87" s="433"/>
      <c r="ZE87" s="433"/>
      <c r="ZF87" s="433"/>
      <c r="ZG87" s="433"/>
      <c r="ZH87" s="433"/>
      <c r="ZI87" s="433"/>
      <c r="ZJ87" s="433"/>
      <c r="ZK87" s="433"/>
      <c r="ZL87" s="433"/>
      <c r="ZM87" s="433"/>
      <c r="ZN87" s="433"/>
      <c r="ZO87" s="433"/>
      <c r="ZP87" s="433"/>
      <c r="ZQ87" s="433"/>
      <c r="ZR87" s="433"/>
      <c r="ZS87" s="433"/>
      <c r="ZT87" s="433"/>
      <c r="ZU87" s="433"/>
      <c r="ZV87" s="433"/>
      <c r="ZW87" s="433"/>
      <c r="ZX87" s="433"/>
      <c r="ZY87" s="433"/>
      <c r="ZZ87" s="433"/>
      <c r="AAA87" s="433"/>
      <c r="AAB87" s="433"/>
      <c r="AAC87" s="433"/>
      <c r="AAD87" s="433"/>
      <c r="AAE87" s="433"/>
      <c r="AAF87" s="433"/>
      <c r="AAG87" s="433"/>
      <c r="AAH87" s="433"/>
      <c r="AAI87" s="433"/>
      <c r="AAJ87" s="433"/>
      <c r="AAK87" s="433"/>
      <c r="AAL87" s="433"/>
      <c r="AAM87" s="433"/>
      <c r="AAN87" s="433"/>
      <c r="AAO87" s="433"/>
      <c r="AAP87" s="433"/>
      <c r="AAQ87" s="433"/>
      <c r="AAR87" s="433"/>
      <c r="AAS87" s="433"/>
      <c r="AAT87" s="433"/>
      <c r="AAU87" s="433"/>
      <c r="AAV87" s="433"/>
      <c r="AAW87" s="433"/>
      <c r="AAX87" s="433"/>
      <c r="AAY87" s="433"/>
      <c r="AAZ87" s="433"/>
      <c r="ABA87" s="433"/>
      <c r="ABB87" s="433"/>
      <c r="ABC87" s="433"/>
      <c r="ABD87" s="433"/>
      <c r="ABE87" s="433"/>
      <c r="ABF87" s="433"/>
      <c r="ABG87" s="433"/>
      <c r="ABH87" s="433"/>
      <c r="ABI87" s="433"/>
      <c r="ABJ87" s="433"/>
      <c r="ABK87" s="433"/>
      <c r="ABL87" s="433"/>
      <c r="ABM87" s="433"/>
      <c r="ABN87" s="433"/>
      <c r="ABO87" s="433"/>
      <c r="ABP87" s="433"/>
      <c r="ABQ87" s="433"/>
      <c r="ABR87" s="433"/>
      <c r="ABS87" s="433"/>
      <c r="ABT87" s="433"/>
      <c r="ABU87" s="433"/>
      <c r="ABV87" s="433"/>
      <c r="ABW87" s="433"/>
      <c r="ABX87" s="433"/>
      <c r="ABY87" s="433"/>
      <c r="ABZ87" s="433"/>
      <c r="ACA87" s="433"/>
      <c r="ACB87" s="433"/>
      <c r="ACC87" s="433"/>
      <c r="ACD87" s="433"/>
      <c r="ACE87" s="433"/>
      <c r="ACF87" s="433"/>
      <c r="ACG87" s="433"/>
      <c r="ACH87" s="433"/>
      <c r="ACI87" s="433"/>
      <c r="ACJ87" s="433"/>
      <c r="ACK87" s="433"/>
      <c r="ACL87" s="433"/>
      <c r="ACM87" s="433"/>
      <c r="ACN87" s="433"/>
      <c r="ACO87" s="433"/>
      <c r="ACP87" s="433"/>
      <c r="ACQ87" s="433"/>
      <c r="ACR87" s="433"/>
      <c r="ACS87" s="433"/>
      <c r="ACT87" s="433"/>
      <c r="ACU87" s="433"/>
      <c r="ACV87" s="433"/>
      <c r="ACW87" s="433"/>
      <c r="ACX87" s="433"/>
      <c r="ACY87" s="433"/>
      <c r="ACZ87" s="433"/>
      <c r="ADA87" s="433"/>
      <c r="ADB87" s="433"/>
      <c r="ADC87" s="433"/>
      <c r="ADD87" s="433"/>
      <c r="ADE87" s="433"/>
      <c r="ADF87" s="433"/>
      <c r="ADG87" s="433"/>
      <c r="ADH87" s="433"/>
      <c r="ADI87" s="433"/>
      <c r="ADJ87" s="433"/>
      <c r="ADK87" s="433"/>
      <c r="ADL87" s="433"/>
      <c r="ADM87" s="433"/>
      <c r="ADN87" s="433"/>
      <c r="ADO87" s="433"/>
      <c r="ADP87" s="433"/>
      <c r="ADQ87" s="433"/>
      <c r="ADR87" s="433"/>
      <c r="ADS87" s="433"/>
      <c r="ADT87" s="433"/>
      <c r="ADU87" s="433"/>
      <c r="ADV87" s="433"/>
      <c r="ADW87" s="433"/>
      <c r="ADX87" s="433"/>
      <c r="ADY87" s="433"/>
      <c r="ADZ87" s="433"/>
      <c r="AEA87" s="433"/>
      <c r="AEB87" s="433"/>
      <c r="AEC87" s="433"/>
      <c r="AED87" s="433"/>
      <c r="AEE87" s="433"/>
      <c r="AEF87" s="433"/>
      <c r="AEG87" s="433"/>
      <c r="AEH87" s="433"/>
      <c r="AEI87" s="433"/>
      <c r="AEJ87" s="433"/>
      <c r="AEK87" s="433"/>
      <c r="AEL87" s="433"/>
      <c r="AEM87" s="433"/>
      <c r="AEN87" s="433"/>
      <c r="AEO87" s="433"/>
      <c r="AEP87" s="433"/>
      <c r="AEQ87" s="433"/>
      <c r="AER87" s="433"/>
      <c r="AES87" s="433"/>
      <c r="AET87" s="433"/>
      <c r="AEU87" s="433"/>
      <c r="AEV87" s="433"/>
      <c r="AEW87" s="433"/>
      <c r="AEX87" s="433"/>
      <c r="AEY87" s="433"/>
      <c r="AEZ87" s="433"/>
      <c r="AFA87" s="433"/>
      <c r="AFB87" s="433"/>
      <c r="AFC87" s="433"/>
      <c r="AFD87" s="433"/>
      <c r="AFE87" s="433"/>
      <c r="AFF87" s="433"/>
      <c r="AFG87" s="433"/>
      <c r="AFH87" s="433"/>
      <c r="AFI87" s="433"/>
      <c r="AFJ87" s="433"/>
      <c r="AFK87" s="433"/>
      <c r="AFL87" s="433"/>
      <c r="AFM87" s="433"/>
      <c r="AFN87" s="433"/>
      <c r="AFO87" s="433"/>
      <c r="AFP87" s="433"/>
      <c r="AFQ87" s="433"/>
      <c r="AFR87" s="433"/>
      <c r="AFS87" s="433"/>
      <c r="AFT87" s="433"/>
      <c r="AFU87" s="433"/>
      <c r="AFV87" s="433"/>
      <c r="AFW87" s="433"/>
      <c r="AFX87" s="433"/>
      <c r="AFY87" s="433"/>
      <c r="AFZ87" s="433"/>
      <c r="AGA87" s="433"/>
      <c r="AGB87" s="433"/>
      <c r="AGC87" s="433"/>
      <c r="AGD87" s="433"/>
      <c r="AGE87" s="433"/>
      <c r="AGF87" s="433"/>
      <c r="AGG87" s="433"/>
      <c r="AGH87" s="433"/>
      <c r="AGI87" s="433"/>
      <c r="AGJ87" s="433"/>
      <c r="AGK87" s="433"/>
      <c r="AGL87" s="433"/>
      <c r="AGM87" s="433"/>
      <c r="AGN87" s="433"/>
      <c r="AGO87" s="433"/>
      <c r="AGP87" s="433"/>
      <c r="AGQ87" s="433"/>
      <c r="AGR87" s="433"/>
      <c r="AGS87" s="433"/>
      <c r="AGT87" s="433"/>
      <c r="AGU87" s="433"/>
      <c r="AGV87" s="433"/>
      <c r="AGW87" s="433"/>
      <c r="AGX87" s="433"/>
      <c r="AGY87" s="433"/>
      <c r="AGZ87" s="433"/>
      <c r="AHA87" s="433"/>
      <c r="AHB87" s="433"/>
      <c r="AHC87" s="433"/>
      <c r="AHD87" s="433"/>
      <c r="AHE87" s="433"/>
      <c r="AHF87" s="433"/>
      <c r="AHG87" s="433"/>
      <c r="AHH87" s="433"/>
      <c r="AHI87" s="433"/>
      <c r="AHJ87" s="433"/>
      <c r="AHK87" s="433"/>
      <c r="AHL87" s="433"/>
      <c r="AHM87" s="433"/>
      <c r="AHN87" s="433"/>
      <c r="AHO87" s="433"/>
      <c r="AHP87" s="433"/>
      <c r="AHQ87" s="433"/>
      <c r="AHR87" s="433"/>
      <c r="AHS87" s="433"/>
      <c r="AHT87" s="433"/>
      <c r="AHU87" s="433"/>
      <c r="AHV87" s="433"/>
      <c r="AHW87" s="433"/>
      <c r="AHX87" s="433"/>
      <c r="AHY87" s="433"/>
      <c r="AHZ87" s="433"/>
      <c r="AIA87" s="433"/>
      <c r="AIB87" s="433"/>
      <c r="AIC87" s="433"/>
      <c r="AID87" s="433"/>
      <c r="AIE87" s="433"/>
      <c r="AIF87" s="433"/>
      <c r="AIG87" s="433"/>
      <c r="AIH87" s="433"/>
      <c r="AII87" s="433"/>
      <c r="AIJ87" s="433"/>
      <c r="AIK87" s="433"/>
      <c r="AIL87" s="433"/>
      <c r="AIM87" s="433"/>
      <c r="AIN87" s="433"/>
      <c r="AIO87" s="433"/>
      <c r="AIP87" s="433"/>
      <c r="AIQ87" s="433"/>
      <c r="AIR87" s="433"/>
      <c r="AIS87" s="433"/>
      <c r="AIT87" s="433"/>
      <c r="AIU87" s="433"/>
      <c r="AIV87" s="433"/>
      <c r="AIW87" s="433"/>
      <c r="AIX87" s="433"/>
      <c r="AIY87" s="433"/>
      <c r="AIZ87" s="433"/>
      <c r="AJA87" s="433"/>
      <c r="AJB87" s="433"/>
      <c r="AJC87" s="433"/>
      <c r="AJD87" s="433"/>
      <c r="AJE87" s="433"/>
      <c r="AJF87" s="433"/>
      <c r="AJG87" s="433"/>
      <c r="AJH87" s="433"/>
      <c r="AJI87" s="433"/>
      <c r="AJJ87" s="433"/>
      <c r="AJK87" s="433"/>
      <c r="AJL87" s="433"/>
      <c r="AJM87" s="433"/>
      <c r="AJN87" s="433"/>
      <c r="AJO87" s="433"/>
      <c r="AJP87" s="433"/>
      <c r="AJQ87" s="433"/>
      <c r="AJR87" s="433"/>
      <c r="AJS87" s="433"/>
      <c r="AJT87" s="433"/>
      <c r="AJU87" s="433"/>
      <c r="AJV87" s="433"/>
      <c r="AJW87" s="433"/>
      <c r="AJX87" s="433"/>
      <c r="AJY87" s="433"/>
      <c r="AJZ87" s="433"/>
      <c r="AKA87" s="433"/>
      <c r="AKB87" s="433"/>
      <c r="AKC87" s="433"/>
      <c r="AKD87" s="433"/>
      <c r="AKE87" s="433"/>
      <c r="AKF87" s="433"/>
      <c r="AKG87" s="433"/>
      <c r="AKH87" s="433"/>
      <c r="AKI87" s="433"/>
      <c r="AKJ87" s="433"/>
      <c r="AKK87" s="433"/>
      <c r="AKL87" s="433"/>
      <c r="AKM87" s="433"/>
      <c r="AKN87" s="433"/>
      <c r="AKO87" s="433"/>
      <c r="AKP87" s="433"/>
      <c r="AKQ87" s="433"/>
      <c r="AKR87" s="433"/>
      <c r="AKS87" s="433"/>
      <c r="AKT87" s="433"/>
      <c r="AKU87" s="433"/>
      <c r="AKV87" s="433"/>
      <c r="AKW87" s="433"/>
      <c r="AKX87" s="433"/>
      <c r="AKY87" s="433"/>
      <c r="AKZ87" s="433"/>
      <c r="ALA87" s="433"/>
      <c r="ALB87" s="433"/>
      <c r="ALC87" s="433"/>
      <c r="ALD87" s="433"/>
      <c r="ALE87" s="433"/>
      <c r="ALF87" s="433"/>
      <c r="ALG87" s="433"/>
      <c r="ALH87" s="433"/>
      <c r="ALI87" s="433"/>
      <c r="ALJ87" s="433"/>
      <c r="ALK87" s="433"/>
      <c r="ALL87" s="433"/>
      <c r="ALM87" s="433"/>
      <c r="ALN87" s="433"/>
      <c r="ALO87" s="433"/>
      <c r="ALP87" s="433"/>
      <c r="ALQ87" s="433"/>
      <c r="ALR87" s="433"/>
      <c r="ALS87" s="433"/>
      <c r="ALT87" s="433"/>
      <c r="ALU87" s="433"/>
      <c r="ALV87" s="433"/>
      <c r="ALW87" s="433"/>
      <c r="ALX87" s="433"/>
      <c r="ALY87" s="433"/>
      <c r="ALZ87" s="433"/>
      <c r="AMA87" s="433"/>
      <c r="AMB87" s="433"/>
      <c r="AMC87" s="433"/>
      <c r="AMD87" s="433"/>
      <c r="AME87" s="433"/>
      <c r="AMF87" s="433"/>
      <c r="AMG87" s="433"/>
      <c r="AMH87" s="433"/>
      <c r="AMI87" s="433"/>
      <c r="AMJ87" s="433"/>
      <c r="AMK87" s="433"/>
      <c r="AML87" s="433"/>
      <c r="AMM87" s="433"/>
      <c r="AMN87" s="433"/>
      <c r="AMO87" s="433"/>
      <c r="AMP87" s="433"/>
      <c r="AMQ87" s="433"/>
      <c r="AMR87" s="433"/>
      <c r="AMS87" s="433"/>
      <c r="AMT87" s="433"/>
      <c r="AMU87" s="433"/>
      <c r="AMV87" s="433"/>
      <c r="AMW87" s="433"/>
      <c r="AMX87" s="433"/>
      <c r="AMY87" s="433"/>
      <c r="AMZ87" s="433"/>
      <c r="ANA87" s="433"/>
      <c r="ANB87" s="433"/>
      <c r="ANC87" s="433"/>
      <c r="AND87" s="433"/>
      <c r="ANE87" s="433"/>
      <c r="ANF87" s="433"/>
      <c r="ANG87" s="433"/>
      <c r="ANH87" s="433"/>
      <c r="ANI87" s="433"/>
      <c r="ANJ87" s="433"/>
      <c r="ANK87" s="433"/>
      <c r="ANL87" s="433"/>
      <c r="ANM87" s="433"/>
      <c r="ANN87" s="433"/>
      <c r="ANO87" s="433"/>
      <c r="ANP87" s="433"/>
      <c r="ANQ87" s="433"/>
      <c r="ANR87" s="433"/>
      <c r="ANS87" s="433"/>
      <c r="ANT87" s="433"/>
      <c r="ANU87" s="433"/>
      <c r="ANV87" s="433"/>
      <c r="ANW87" s="433"/>
      <c r="ANX87" s="433"/>
      <c r="ANY87" s="433"/>
      <c r="ANZ87" s="433"/>
      <c r="AOA87" s="433"/>
      <c r="AOB87" s="433"/>
      <c r="AOC87" s="433"/>
      <c r="AOD87" s="433"/>
      <c r="AOE87" s="433"/>
      <c r="AOF87" s="433"/>
      <c r="AOG87" s="433"/>
      <c r="AOH87" s="433"/>
      <c r="AOI87" s="433"/>
      <c r="AOJ87" s="433"/>
      <c r="AOK87" s="433"/>
      <c r="AOL87" s="433"/>
      <c r="AOM87" s="433"/>
      <c r="AON87" s="433"/>
      <c r="AOO87" s="433"/>
      <c r="AOP87" s="433"/>
      <c r="AOQ87" s="433"/>
      <c r="AOR87" s="433"/>
      <c r="AOS87" s="433"/>
      <c r="AOT87" s="433"/>
      <c r="AOU87" s="433"/>
      <c r="AOV87" s="433"/>
      <c r="AOW87" s="433"/>
      <c r="AOX87" s="433"/>
      <c r="AOY87" s="433"/>
      <c r="AOZ87" s="433"/>
      <c r="APA87" s="433"/>
      <c r="APB87" s="433"/>
      <c r="APC87" s="433"/>
      <c r="APD87" s="433"/>
      <c r="APE87" s="433"/>
      <c r="APF87" s="433"/>
      <c r="APG87" s="433"/>
      <c r="APH87" s="433"/>
      <c r="API87" s="433"/>
      <c r="APJ87" s="433"/>
      <c r="APK87" s="433"/>
      <c r="APL87" s="433"/>
      <c r="APM87" s="433"/>
      <c r="APN87" s="433"/>
      <c r="APO87" s="433"/>
      <c r="APP87" s="433"/>
      <c r="APQ87" s="433"/>
      <c r="APR87" s="433"/>
      <c r="APS87" s="433"/>
      <c r="APT87" s="433"/>
      <c r="APU87" s="433"/>
      <c r="APV87" s="433"/>
      <c r="APW87" s="433"/>
      <c r="APX87" s="433"/>
      <c r="APY87" s="433"/>
      <c r="APZ87" s="433"/>
      <c r="AQA87" s="433"/>
      <c r="AQB87" s="433"/>
      <c r="AQC87" s="433"/>
      <c r="AQD87" s="433"/>
      <c r="AQE87" s="433"/>
      <c r="AQF87" s="433"/>
      <c r="AQG87" s="433"/>
      <c r="AQH87" s="433"/>
      <c r="AQI87" s="433"/>
      <c r="AQJ87" s="433"/>
      <c r="AQK87" s="433"/>
      <c r="AQL87" s="433"/>
      <c r="AQM87" s="433"/>
      <c r="AQN87" s="433"/>
      <c r="AQO87" s="433"/>
      <c r="AQP87" s="433"/>
      <c r="AQQ87" s="433"/>
      <c r="AQR87" s="433"/>
      <c r="AQS87" s="433"/>
      <c r="AQT87" s="433"/>
      <c r="AQU87" s="433"/>
      <c r="AQV87" s="433"/>
      <c r="AQW87" s="433"/>
      <c r="AQX87" s="433"/>
      <c r="AQY87" s="433"/>
      <c r="AQZ87" s="433"/>
      <c r="ARA87" s="433"/>
      <c r="ARB87" s="433"/>
      <c r="ARC87" s="433"/>
      <c r="ARD87" s="433"/>
      <c r="ARE87" s="433"/>
      <c r="ARF87" s="433"/>
      <c r="ARG87" s="433"/>
      <c r="ARH87" s="433"/>
      <c r="ARI87" s="433"/>
      <c r="ARJ87" s="433"/>
      <c r="ARK87" s="433"/>
      <c r="ARL87" s="433"/>
      <c r="ARM87" s="433"/>
      <c r="ARN87" s="433"/>
      <c r="ARO87" s="433"/>
      <c r="ARP87" s="433"/>
      <c r="ARQ87" s="433"/>
      <c r="ARR87" s="433"/>
      <c r="ARS87" s="433"/>
      <c r="ART87" s="433"/>
      <c r="ARU87" s="433"/>
      <c r="ARV87" s="433"/>
      <c r="ARW87" s="433"/>
      <c r="ARX87" s="433"/>
      <c r="ARY87" s="433"/>
      <c r="ARZ87" s="433"/>
      <c r="ASA87" s="433"/>
      <c r="ASB87" s="433"/>
      <c r="ASC87" s="433"/>
      <c r="ASD87" s="433"/>
      <c r="ASE87" s="433"/>
      <c r="ASF87" s="433"/>
      <c r="ASG87" s="433"/>
      <c r="ASH87" s="433"/>
      <c r="ASI87" s="433"/>
      <c r="ASJ87" s="433"/>
      <c r="ASK87" s="433"/>
      <c r="ASL87" s="433"/>
      <c r="ASM87" s="433"/>
      <c r="ASN87" s="433"/>
      <c r="ASO87" s="433"/>
      <c r="ASP87" s="433"/>
      <c r="ASQ87" s="433"/>
      <c r="ASR87" s="433"/>
      <c r="ASS87" s="433"/>
      <c r="AST87" s="433"/>
      <c r="ASU87" s="433"/>
      <c r="ASV87" s="433"/>
      <c r="ASW87" s="433"/>
      <c r="ASX87" s="433"/>
      <c r="ASY87" s="433"/>
      <c r="ASZ87" s="433"/>
      <c r="ATA87" s="433"/>
      <c r="ATB87" s="433"/>
      <c r="ATC87" s="433"/>
      <c r="ATD87" s="433"/>
      <c r="ATE87" s="433"/>
      <c r="ATF87" s="433"/>
      <c r="ATG87" s="433"/>
      <c r="ATH87" s="433"/>
      <c r="ATI87" s="433"/>
      <c r="ATJ87" s="433"/>
      <c r="ATK87" s="433"/>
      <c r="ATL87" s="433"/>
      <c r="ATM87" s="433"/>
      <c r="ATN87" s="433"/>
      <c r="ATO87" s="433"/>
      <c r="ATP87" s="433"/>
      <c r="ATQ87" s="433"/>
      <c r="ATR87" s="433"/>
      <c r="ATS87" s="433"/>
      <c r="ATT87" s="433"/>
      <c r="ATU87" s="433"/>
      <c r="ATV87" s="433"/>
      <c r="ATW87" s="433"/>
      <c r="ATX87" s="433"/>
      <c r="ATY87" s="433"/>
      <c r="ATZ87" s="433"/>
      <c r="AUA87" s="433"/>
      <c r="AUB87" s="433"/>
      <c r="AUC87" s="433"/>
      <c r="AUD87" s="433"/>
      <c r="AUE87" s="433"/>
      <c r="AUF87" s="433"/>
      <c r="AUG87" s="433"/>
      <c r="AUH87" s="433"/>
      <c r="AUI87" s="433"/>
      <c r="AUJ87" s="433"/>
      <c r="AUK87" s="433"/>
      <c r="AUL87" s="433"/>
      <c r="AUM87" s="433"/>
      <c r="AUN87" s="433"/>
      <c r="AUO87" s="433"/>
      <c r="AUP87" s="433"/>
      <c r="AUQ87" s="433"/>
      <c r="AUR87" s="433"/>
      <c r="AUS87" s="433"/>
      <c r="AUT87" s="433"/>
      <c r="AUU87" s="433"/>
      <c r="AUV87" s="433"/>
      <c r="AUW87" s="433"/>
      <c r="AUX87" s="433"/>
      <c r="AUY87" s="433"/>
      <c r="AUZ87" s="433"/>
      <c r="AVA87" s="433"/>
      <c r="AVB87" s="433"/>
      <c r="AVC87" s="433"/>
      <c r="AVD87" s="433"/>
      <c r="AVE87" s="433"/>
      <c r="AVF87" s="433"/>
      <c r="AVG87" s="433"/>
      <c r="AVH87" s="433"/>
      <c r="AVI87" s="433"/>
      <c r="AVJ87" s="433"/>
      <c r="AVK87" s="433"/>
      <c r="AVL87" s="433"/>
      <c r="AVM87" s="433"/>
      <c r="AVN87" s="433"/>
      <c r="AVO87" s="433"/>
      <c r="AVP87" s="433"/>
      <c r="AVQ87" s="433"/>
      <c r="AVR87" s="433"/>
      <c r="AVS87" s="433"/>
      <c r="AVT87" s="433"/>
      <c r="AVU87" s="433"/>
      <c r="AVV87" s="433"/>
      <c r="AVW87" s="433"/>
      <c r="AVX87" s="433"/>
      <c r="AVY87" s="433"/>
      <c r="AVZ87" s="433"/>
      <c r="AWA87" s="433"/>
      <c r="AWB87" s="433"/>
      <c r="AWC87" s="433"/>
      <c r="AWD87" s="433"/>
      <c r="AWE87" s="433"/>
      <c r="AWF87" s="433"/>
      <c r="AWG87" s="433"/>
      <c r="AWH87" s="433"/>
      <c r="AWI87" s="433"/>
      <c r="AWJ87" s="433"/>
      <c r="AWK87" s="433"/>
      <c r="AWL87" s="433"/>
      <c r="AWM87" s="433"/>
      <c r="AWN87" s="433"/>
      <c r="AWO87" s="433"/>
      <c r="AWP87" s="433"/>
      <c r="AWQ87" s="433"/>
      <c r="AWR87" s="433"/>
      <c r="AWS87" s="433"/>
      <c r="AWT87" s="433"/>
      <c r="AWU87" s="433"/>
      <c r="AWV87" s="433"/>
      <c r="AWW87" s="433"/>
      <c r="AWX87" s="433"/>
      <c r="AWY87" s="433"/>
      <c r="AWZ87" s="433"/>
      <c r="AXA87" s="433"/>
      <c r="AXB87" s="433"/>
      <c r="AXC87" s="433"/>
      <c r="AXD87" s="433"/>
      <c r="AXE87" s="433"/>
      <c r="AXF87" s="433"/>
      <c r="AXG87" s="433"/>
      <c r="AXH87" s="433"/>
      <c r="AXI87" s="433"/>
      <c r="AXJ87" s="433"/>
      <c r="AXK87" s="433"/>
      <c r="AXL87" s="433"/>
      <c r="AXM87" s="433"/>
      <c r="AXN87" s="433"/>
      <c r="AXO87" s="433"/>
      <c r="AXP87" s="433"/>
      <c r="AXQ87" s="433"/>
      <c r="AXR87" s="433"/>
      <c r="AXS87" s="433"/>
      <c r="AXT87" s="433"/>
      <c r="AXU87" s="433"/>
      <c r="AXV87" s="433"/>
      <c r="AXW87" s="433"/>
      <c r="AXX87" s="433"/>
      <c r="AXY87" s="433"/>
      <c r="AXZ87" s="433"/>
      <c r="AYA87" s="433"/>
      <c r="AYB87" s="433"/>
      <c r="AYC87" s="433"/>
      <c r="AYD87" s="433"/>
      <c r="AYE87" s="433"/>
      <c r="AYF87" s="433"/>
      <c r="AYG87" s="433"/>
      <c r="AYH87" s="433"/>
      <c r="AYI87" s="433"/>
      <c r="AYJ87" s="433"/>
      <c r="AYK87" s="433"/>
      <c r="AYL87" s="433"/>
      <c r="AYM87" s="433"/>
      <c r="AYN87" s="433"/>
      <c r="AYO87" s="433"/>
      <c r="AYP87" s="433"/>
      <c r="AYQ87" s="433"/>
      <c r="AYR87" s="433"/>
      <c r="AYS87" s="433"/>
      <c r="AYT87" s="433"/>
      <c r="AYU87" s="433"/>
      <c r="AYV87" s="433"/>
      <c r="AYW87" s="433"/>
      <c r="AYX87" s="433"/>
      <c r="AYY87" s="433"/>
      <c r="AYZ87" s="433"/>
      <c r="AZA87" s="433"/>
      <c r="AZB87" s="433"/>
      <c r="AZC87" s="433"/>
      <c r="AZD87" s="433"/>
      <c r="AZE87" s="433"/>
      <c r="AZF87" s="433"/>
      <c r="AZG87" s="433"/>
      <c r="AZH87" s="433"/>
      <c r="AZI87" s="433"/>
      <c r="AZJ87" s="433"/>
      <c r="AZK87" s="433"/>
      <c r="AZL87" s="433"/>
      <c r="AZM87" s="433"/>
      <c r="AZN87" s="433"/>
      <c r="AZO87" s="433"/>
      <c r="AZP87" s="433"/>
      <c r="AZQ87" s="433"/>
      <c r="AZR87" s="433"/>
      <c r="AZS87" s="433"/>
      <c r="AZT87" s="433"/>
      <c r="AZU87" s="433"/>
      <c r="AZV87" s="433"/>
      <c r="AZW87" s="433"/>
      <c r="AZX87" s="433"/>
      <c r="AZY87" s="433"/>
      <c r="AZZ87" s="433"/>
      <c r="BAA87" s="433"/>
      <c r="BAB87" s="433"/>
      <c r="BAC87" s="433"/>
      <c r="BAD87" s="433"/>
      <c r="BAE87" s="433"/>
      <c r="BAF87" s="433"/>
      <c r="BAG87" s="433"/>
      <c r="BAH87" s="433"/>
      <c r="BAI87" s="433"/>
      <c r="BAJ87" s="433"/>
      <c r="BAK87" s="433"/>
      <c r="BAL87" s="433"/>
      <c r="BAM87" s="433"/>
      <c r="BAN87" s="433"/>
      <c r="BAO87" s="433"/>
      <c r="BAP87" s="433"/>
      <c r="BAQ87" s="433"/>
      <c r="BAR87" s="433"/>
      <c r="BAS87" s="433"/>
      <c r="BAT87" s="433"/>
      <c r="BAU87" s="433"/>
      <c r="BAV87" s="433"/>
      <c r="BAW87" s="433"/>
      <c r="BAX87" s="433"/>
      <c r="BAY87" s="433"/>
      <c r="BAZ87" s="433"/>
      <c r="BBA87" s="433"/>
      <c r="BBB87" s="433"/>
      <c r="BBC87" s="433"/>
      <c r="BBD87" s="433"/>
      <c r="BBE87" s="433"/>
      <c r="BBF87" s="433"/>
      <c r="BBG87" s="433"/>
      <c r="BBH87" s="433"/>
      <c r="BBI87" s="433"/>
      <c r="BBJ87" s="433"/>
      <c r="BBK87" s="433"/>
      <c r="BBL87" s="433"/>
      <c r="BBM87" s="433"/>
      <c r="BBN87" s="433"/>
      <c r="BBO87" s="433"/>
      <c r="BBP87" s="433"/>
      <c r="BBQ87" s="433"/>
      <c r="BBR87" s="433"/>
      <c r="BBS87" s="433"/>
      <c r="BBT87" s="433"/>
      <c r="BBU87" s="433"/>
      <c r="BBV87" s="433"/>
      <c r="BBW87" s="433"/>
      <c r="BBX87" s="433"/>
      <c r="BBY87" s="433"/>
      <c r="BBZ87" s="433"/>
      <c r="BCA87" s="433"/>
      <c r="BCB87" s="433"/>
      <c r="BCC87" s="433"/>
      <c r="BCD87" s="433"/>
      <c r="BCE87" s="433"/>
      <c r="BCF87" s="433"/>
      <c r="BCG87" s="433"/>
      <c r="BCH87" s="433"/>
      <c r="BCI87" s="433"/>
      <c r="BCJ87" s="433"/>
      <c r="BCK87" s="433"/>
      <c r="BCL87" s="433"/>
      <c r="BCM87" s="433"/>
      <c r="BCN87" s="433"/>
      <c r="BCO87" s="433"/>
      <c r="BCP87" s="433"/>
      <c r="BCQ87" s="433"/>
      <c r="BCR87" s="433"/>
      <c r="BCS87" s="433"/>
      <c r="BCT87" s="433"/>
      <c r="BCU87" s="433"/>
      <c r="BCV87" s="433"/>
      <c r="BCW87" s="433"/>
      <c r="BCX87" s="433"/>
      <c r="BCY87" s="433"/>
      <c r="BCZ87" s="433"/>
      <c r="BDA87" s="433"/>
      <c r="BDB87" s="433"/>
      <c r="BDC87" s="433"/>
      <c r="BDD87" s="433"/>
      <c r="BDE87" s="433"/>
      <c r="BDF87" s="433"/>
      <c r="BDG87" s="433"/>
      <c r="BDH87" s="433"/>
      <c r="BDI87" s="433"/>
      <c r="BDJ87" s="433"/>
      <c r="BDK87" s="433"/>
      <c r="BDL87" s="433"/>
      <c r="BDM87" s="433"/>
      <c r="BDN87" s="433"/>
      <c r="BDO87" s="433"/>
      <c r="BDP87" s="433"/>
      <c r="BDQ87" s="433"/>
      <c r="BDR87" s="433"/>
      <c r="BDS87" s="433"/>
      <c r="BDT87" s="433"/>
      <c r="BDU87" s="433"/>
      <c r="BDV87" s="433"/>
      <c r="BDW87" s="433"/>
      <c r="BDX87" s="433"/>
      <c r="BDY87" s="433"/>
      <c r="BDZ87" s="433"/>
      <c r="BEA87" s="433"/>
      <c r="BEB87" s="433"/>
      <c r="BEC87" s="433"/>
      <c r="BED87" s="433"/>
      <c r="BEE87" s="433"/>
      <c r="BEF87" s="433"/>
      <c r="BEG87" s="433"/>
      <c r="BEH87" s="433"/>
      <c r="BEI87" s="433"/>
      <c r="BEJ87" s="433"/>
      <c r="BEK87" s="433"/>
      <c r="BEL87" s="433"/>
      <c r="BEM87" s="433"/>
      <c r="BEN87" s="433"/>
      <c r="BEO87" s="433"/>
      <c r="BEP87" s="433"/>
      <c r="BEQ87" s="433"/>
      <c r="BER87" s="433"/>
      <c r="BES87" s="433"/>
      <c r="BET87" s="433"/>
      <c r="BEU87" s="433"/>
      <c r="BEV87" s="433"/>
      <c r="BEW87" s="433"/>
      <c r="BEX87" s="433"/>
      <c r="BEY87" s="433"/>
      <c r="BEZ87" s="433"/>
      <c r="BFA87" s="433"/>
      <c r="BFB87" s="433"/>
      <c r="BFC87" s="433"/>
      <c r="BFD87" s="433"/>
      <c r="BFE87" s="433"/>
      <c r="BFF87" s="433"/>
      <c r="BFG87" s="433"/>
      <c r="BFH87" s="433"/>
      <c r="BFI87" s="433"/>
      <c r="BFJ87" s="433"/>
      <c r="BFK87" s="433"/>
      <c r="BFL87" s="433"/>
      <c r="BFM87" s="433"/>
      <c r="BFN87" s="433"/>
      <c r="BFO87" s="433"/>
      <c r="BFP87" s="433"/>
      <c r="BFQ87" s="433"/>
      <c r="BFR87" s="433"/>
      <c r="BFS87" s="433"/>
      <c r="BFT87" s="433"/>
      <c r="BFU87" s="433"/>
      <c r="BFV87" s="433"/>
      <c r="BFW87" s="433"/>
      <c r="BFX87" s="433"/>
      <c r="BFY87" s="433"/>
      <c r="BFZ87" s="433"/>
      <c r="BGA87" s="433"/>
      <c r="BGB87" s="433"/>
      <c r="BGC87" s="433"/>
      <c r="BGD87" s="433"/>
      <c r="BGE87" s="433"/>
      <c r="BGF87" s="433"/>
      <c r="BGG87" s="433"/>
      <c r="BGH87" s="433"/>
      <c r="BGI87" s="433"/>
      <c r="BGJ87" s="433"/>
      <c r="BGK87" s="433"/>
      <c r="BGL87" s="433"/>
      <c r="BGM87" s="433"/>
      <c r="BGN87" s="433"/>
      <c r="BGO87" s="433"/>
      <c r="BGP87" s="433"/>
      <c r="BGQ87" s="433"/>
      <c r="BGR87" s="433"/>
      <c r="BGS87" s="433"/>
      <c r="BGT87" s="433"/>
      <c r="BGU87" s="433"/>
      <c r="BGV87" s="433"/>
      <c r="BGW87" s="433"/>
      <c r="BGX87" s="433"/>
      <c r="BGY87" s="433"/>
      <c r="BGZ87" s="433"/>
      <c r="BHA87" s="433"/>
      <c r="BHB87" s="433"/>
      <c r="BHC87" s="433"/>
      <c r="BHD87" s="433"/>
      <c r="BHE87" s="433"/>
      <c r="BHF87" s="433"/>
      <c r="BHG87" s="433"/>
      <c r="BHH87" s="433"/>
      <c r="BHI87" s="433"/>
      <c r="BHJ87" s="433"/>
      <c r="BHK87" s="433"/>
      <c r="BHL87" s="433"/>
      <c r="BHM87" s="433"/>
      <c r="BHN87" s="433"/>
      <c r="BHO87" s="433"/>
      <c r="BHP87" s="433"/>
      <c r="BHQ87" s="433"/>
      <c r="BHR87" s="433"/>
      <c r="BHS87" s="433"/>
      <c r="BHT87" s="433"/>
      <c r="BHU87" s="433"/>
      <c r="BHV87" s="433"/>
      <c r="BHW87" s="433"/>
      <c r="BHX87" s="433"/>
      <c r="BHY87" s="433"/>
      <c r="BHZ87" s="433"/>
      <c r="BIA87" s="433"/>
      <c r="BIB87" s="433"/>
      <c r="BIC87" s="433"/>
      <c r="BID87" s="433"/>
      <c r="BIE87" s="433"/>
      <c r="BIF87" s="433"/>
      <c r="BIG87" s="433"/>
      <c r="BIH87" s="433"/>
      <c r="BII87" s="433"/>
      <c r="BIJ87" s="433"/>
      <c r="BIK87" s="433"/>
      <c r="BIL87" s="433"/>
      <c r="BIM87" s="433"/>
      <c r="BIN87" s="433"/>
      <c r="BIO87" s="433"/>
      <c r="BIP87" s="433"/>
      <c r="BIQ87" s="433"/>
      <c r="BIR87" s="433"/>
      <c r="BIS87" s="433"/>
      <c r="BIT87" s="433"/>
      <c r="BIU87" s="433"/>
      <c r="BIV87" s="433"/>
      <c r="BIW87" s="433"/>
      <c r="BIX87" s="433"/>
      <c r="BIY87" s="433"/>
      <c r="BIZ87" s="433"/>
      <c r="BJA87" s="433"/>
      <c r="BJB87" s="433"/>
      <c r="BJC87" s="433"/>
      <c r="BJD87" s="433"/>
      <c r="BJE87" s="433"/>
      <c r="BJF87" s="433"/>
      <c r="BJG87" s="433"/>
      <c r="BJH87" s="433"/>
      <c r="BJI87" s="433"/>
      <c r="BJJ87" s="433"/>
      <c r="BJK87" s="433"/>
      <c r="BJL87" s="433"/>
      <c r="BJM87" s="433"/>
      <c r="BJN87" s="433"/>
      <c r="BJO87" s="433"/>
      <c r="BJP87" s="433"/>
      <c r="BJQ87" s="433"/>
      <c r="BJR87" s="433"/>
      <c r="BJS87" s="433"/>
      <c r="BJT87" s="433"/>
      <c r="BJU87" s="433"/>
      <c r="BJV87" s="433"/>
      <c r="BJW87" s="433"/>
      <c r="BJX87" s="433"/>
      <c r="BJY87" s="433"/>
      <c r="BJZ87" s="433"/>
      <c r="BKA87" s="433"/>
      <c r="BKB87" s="433"/>
      <c r="BKC87" s="433"/>
      <c r="BKD87" s="433"/>
      <c r="BKE87" s="433"/>
      <c r="BKF87" s="433"/>
      <c r="BKG87" s="433"/>
      <c r="BKH87" s="433"/>
      <c r="BKI87" s="433"/>
      <c r="BKJ87" s="433"/>
      <c r="BKK87" s="433"/>
      <c r="BKL87" s="433"/>
      <c r="BKM87" s="433"/>
      <c r="BKN87" s="433"/>
      <c r="BKO87" s="433"/>
      <c r="BKP87" s="433"/>
      <c r="BKQ87" s="433"/>
      <c r="BKR87" s="433"/>
      <c r="BKS87" s="433"/>
      <c r="BKT87" s="433"/>
      <c r="BKU87" s="433"/>
      <c r="BKV87" s="433"/>
      <c r="BKW87" s="433"/>
      <c r="BKX87" s="433"/>
      <c r="BKY87" s="433"/>
      <c r="BKZ87" s="433"/>
      <c r="BLA87" s="433"/>
      <c r="BLB87" s="433"/>
      <c r="BLC87" s="433"/>
      <c r="BLD87" s="433"/>
      <c r="BLE87" s="433"/>
      <c r="BLF87" s="433"/>
      <c r="BLG87" s="433"/>
      <c r="BLH87" s="433"/>
      <c r="BLI87" s="433"/>
      <c r="BLJ87" s="433"/>
      <c r="BLK87" s="433"/>
      <c r="BLL87" s="433"/>
      <c r="BLM87" s="433"/>
      <c r="BLN87" s="433"/>
      <c r="BLO87" s="433"/>
      <c r="BLP87" s="433"/>
      <c r="BLQ87" s="433"/>
      <c r="BLR87" s="433"/>
      <c r="BLS87" s="433"/>
      <c r="BLT87" s="433"/>
      <c r="BLU87" s="433"/>
      <c r="BLV87" s="433"/>
      <c r="BLW87" s="433"/>
      <c r="BLX87" s="433"/>
      <c r="BLY87" s="433"/>
      <c r="BLZ87" s="433"/>
      <c r="BMA87" s="433"/>
      <c r="BMB87" s="433"/>
      <c r="BMC87" s="433"/>
      <c r="BMD87" s="433"/>
      <c r="BME87" s="433"/>
      <c r="BMF87" s="433"/>
      <c r="BMG87" s="433"/>
      <c r="BMH87" s="433"/>
      <c r="BMI87" s="433"/>
      <c r="BMJ87" s="433"/>
      <c r="BMK87" s="433"/>
      <c r="BML87" s="433"/>
      <c r="BMM87" s="433"/>
      <c r="BMN87" s="433"/>
      <c r="BMO87" s="433"/>
      <c r="BMP87" s="433"/>
      <c r="BMQ87" s="433"/>
      <c r="BMR87" s="433"/>
      <c r="BMS87" s="433"/>
      <c r="BMT87" s="433"/>
      <c r="BMU87" s="433"/>
      <c r="BMV87" s="433"/>
      <c r="BMW87" s="433"/>
      <c r="BMX87" s="433"/>
      <c r="BMY87" s="433"/>
      <c r="BMZ87" s="433"/>
      <c r="BNA87" s="433"/>
      <c r="BNB87" s="433"/>
      <c r="BNC87" s="433"/>
      <c r="BND87" s="433"/>
      <c r="BNE87" s="433"/>
      <c r="BNF87" s="433"/>
      <c r="BNG87" s="433"/>
      <c r="BNH87" s="433"/>
      <c r="BNI87" s="433"/>
      <c r="BNJ87" s="433"/>
      <c r="BNK87" s="433"/>
      <c r="BNL87" s="433"/>
      <c r="BNM87" s="433"/>
      <c r="BNN87" s="433"/>
      <c r="BNO87" s="433"/>
      <c r="BNP87" s="433"/>
      <c r="BNQ87" s="433"/>
      <c r="BNR87" s="433"/>
      <c r="BNS87" s="433"/>
      <c r="BNT87" s="433"/>
      <c r="BNU87" s="433"/>
      <c r="BNV87" s="433"/>
      <c r="BNW87" s="433"/>
      <c r="BNX87" s="433"/>
      <c r="BNY87" s="433"/>
      <c r="BNZ87" s="433"/>
      <c r="BOA87" s="433"/>
      <c r="BOB87" s="433"/>
      <c r="BOC87" s="433"/>
      <c r="BOD87" s="433"/>
      <c r="BOE87" s="433"/>
      <c r="BOF87" s="433"/>
      <c r="BOG87" s="433"/>
      <c r="BOH87" s="433"/>
      <c r="BOI87" s="433"/>
      <c r="BOJ87" s="433"/>
      <c r="BOK87" s="433"/>
      <c r="BOL87" s="433"/>
      <c r="BOM87" s="433"/>
      <c r="BON87" s="433"/>
      <c r="BOO87" s="433"/>
      <c r="BOP87" s="433"/>
      <c r="BOQ87" s="433"/>
      <c r="BOR87" s="433"/>
      <c r="BOS87" s="433"/>
      <c r="BOT87" s="433"/>
      <c r="BOU87" s="433"/>
      <c r="BOV87" s="433"/>
      <c r="BOW87" s="433"/>
      <c r="BOX87" s="433"/>
      <c r="BOY87" s="433"/>
      <c r="BOZ87" s="433"/>
      <c r="BPA87" s="433"/>
      <c r="BPB87" s="433"/>
      <c r="BPC87" s="433"/>
      <c r="BPD87" s="433"/>
      <c r="BPE87" s="433"/>
      <c r="BPF87" s="433"/>
      <c r="BPG87" s="433"/>
      <c r="BPH87" s="433"/>
      <c r="BPI87" s="433"/>
      <c r="BPJ87" s="433"/>
      <c r="BPK87" s="433"/>
      <c r="BPL87" s="433"/>
      <c r="BPM87" s="433"/>
      <c r="BPN87" s="433"/>
      <c r="BPO87" s="433"/>
      <c r="BPP87" s="433"/>
      <c r="BPQ87" s="433"/>
      <c r="BPR87" s="433"/>
      <c r="BPS87" s="433"/>
      <c r="BPT87" s="433"/>
      <c r="BPU87" s="433"/>
      <c r="BPV87" s="433"/>
      <c r="BPW87" s="433"/>
      <c r="BPX87" s="433"/>
      <c r="BPY87" s="433"/>
      <c r="BPZ87" s="433"/>
      <c r="BQA87" s="433"/>
      <c r="BQB87" s="433"/>
      <c r="BQC87" s="433"/>
      <c r="BQD87" s="433"/>
      <c r="BQE87" s="433"/>
      <c r="BQF87" s="433"/>
      <c r="BQG87" s="433"/>
      <c r="BQH87" s="433"/>
      <c r="BQI87" s="433"/>
      <c r="BQJ87" s="433"/>
      <c r="BQK87" s="433"/>
      <c r="BQL87" s="433"/>
      <c r="BQM87" s="433"/>
      <c r="BQN87" s="433"/>
      <c r="BQO87" s="433"/>
      <c r="BQP87" s="433"/>
      <c r="BQQ87" s="433"/>
      <c r="BQR87" s="433"/>
      <c r="BQS87" s="433"/>
      <c r="BQT87" s="433"/>
      <c r="BQU87" s="433"/>
      <c r="BQV87" s="433"/>
      <c r="BQW87" s="433"/>
      <c r="BQX87" s="433"/>
      <c r="BQY87" s="433"/>
      <c r="BQZ87" s="433"/>
      <c r="BRA87" s="433"/>
      <c r="BRB87" s="433"/>
      <c r="BRC87" s="433"/>
      <c r="BRD87" s="433"/>
      <c r="BRE87" s="433"/>
      <c r="BRF87" s="433"/>
      <c r="BRG87" s="433"/>
      <c r="BRH87" s="433"/>
      <c r="BRI87" s="433"/>
      <c r="BRJ87" s="433"/>
      <c r="BRK87" s="433"/>
      <c r="BRL87" s="433"/>
      <c r="BRM87" s="433"/>
      <c r="BRN87" s="433"/>
      <c r="BRO87" s="433"/>
      <c r="BRP87" s="433"/>
      <c r="BRQ87" s="433"/>
      <c r="BRR87" s="433"/>
      <c r="BRS87" s="433"/>
      <c r="BRT87" s="433"/>
      <c r="BRU87" s="433"/>
      <c r="BRV87" s="433"/>
      <c r="BRW87" s="433"/>
      <c r="BRX87" s="433"/>
      <c r="BRY87" s="433"/>
      <c r="BRZ87" s="433"/>
      <c r="BSA87" s="433"/>
      <c r="BSB87" s="433"/>
      <c r="BSC87" s="433"/>
      <c r="BSD87" s="433"/>
      <c r="BSE87" s="433"/>
      <c r="BSF87" s="433"/>
      <c r="BSG87" s="433"/>
      <c r="BSH87" s="433"/>
      <c r="BSI87" s="433"/>
      <c r="BSJ87" s="433"/>
      <c r="BSK87" s="433"/>
      <c r="BSL87" s="433"/>
      <c r="BSM87" s="433"/>
      <c r="BSN87" s="433"/>
      <c r="BSO87" s="433"/>
      <c r="BSP87" s="433"/>
      <c r="BSQ87" s="433"/>
      <c r="BSR87" s="433"/>
      <c r="BSS87" s="433"/>
      <c r="BST87" s="433"/>
      <c r="BSU87" s="433"/>
      <c r="BSV87" s="433"/>
      <c r="BSW87" s="433"/>
      <c r="BSX87" s="433"/>
      <c r="BSY87" s="433"/>
      <c r="BSZ87" s="433"/>
      <c r="BTA87" s="433"/>
      <c r="BTB87" s="433"/>
      <c r="BTC87" s="433"/>
      <c r="BTD87" s="433"/>
      <c r="BTE87" s="433"/>
      <c r="BTF87" s="433"/>
      <c r="BTG87" s="433"/>
      <c r="BTH87" s="433"/>
      <c r="BTI87" s="433"/>
      <c r="BTJ87" s="433"/>
      <c r="BTK87" s="433"/>
      <c r="BTL87" s="433"/>
      <c r="BTM87" s="433"/>
      <c r="BTN87" s="433"/>
      <c r="BTO87" s="433"/>
      <c r="BTP87" s="433"/>
      <c r="BTQ87" s="433"/>
      <c r="BTR87" s="433"/>
      <c r="BTS87" s="433"/>
      <c r="BTT87" s="433"/>
      <c r="BTU87" s="433"/>
      <c r="BTV87" s="433"/>
      <c r="BTW87" s="433"/>
      <c r="BTX87" s="433"/>
      <c r="BTY87" s="433"/>
      <c r="BTZ87" s="433"/>
      <c r="BUA87" s="433"/>
      <c r="BUB87" s="433"/>
      <c r="BUC87" s="433"/>
      <c r="BUD87" s="433"/>
      <c r="BUE87" s="433"/>
      <c r="BUF87" s="433"/>
      <c r="BUG87" s="433"/>
      <c r="BUH87" s="433"/>
      <c r="BUI87" s="433"/>
      <c r="BUJ87" s="433"/>
      <c r="BUK87" s="433"/>
      <c r="BUL87" s="433"/>
      <c r="BUM87" s="433"/>
      <c r="BUN87" s="433"/>
      <c r="BUO87" s="433"/>
      <c r="BUP87" s="433"/>
      <c r="BUQ87" s="433"/>
      <c r="BUR87" s="433"/>
      <c r="BUS87" s="433"/>
      <c r="BUT87" s="433"/>
      <c r="BUU87" s="433"/>
      <c r="BUV87" s="433"/>
      <c r="BUW87" s="433"/>
      <c r="BUX87" s="433"/>
      <c r="BUY87" s="433"/>
      <c r="BUZ87" s="433"/>
      <c r="BVA87" s="433"/>
      <c r="BVB87" s="433"/>
      <c r="BVC87" s="433"/>
      <c r="BVD87" s="433"/>
      <c r="BVE87" s="433"/>
      <c r="BVF87" s="433"/>
      <c r="BVG87" s="433"/>
      <c r="BVH87" s="433"/>
      <c r="BVI87" s="433"/>
      <c r="BVJ87" s="433"/>
      <c r="BVK87" s="433"/>
      <c r="BVL87" s="433"/>
      <c r="BVM87" s="433"/>
      <c r="BVN87" s="433"/>
      <c r="BVO87" s="433"/>
      <c r="BVP87" s="433"/>
      <c r="BVQ87" s="433"/>
      <c r="BVR87" s="433"/>
      <c r="BVS87" s="433"/>
      <c r="BVT87" s="433"/>
      <c r="BVU87" s="433"/>
      <c r="BVV87" s="433"/>
      <c r="BVW87" s="433"/>
      <c r="BVX87" s="433"/>
      <c r="BVY87" s="433"/>
      <c r="BVZ87" s="433"/>
      <c r="BWA87" s="433"/>
      <c r="BWB87" s="433"/>
      <c r="BWC87" s="433"/>
      <c r="BWD87" s="433"/>
      <c r="BWE87" s="433"/>
      <c r="BWF87" s="433"/>
      <c r="BWG87" s="433"/>
      <c r="BWH87" s="433"/>
      <c r="BWI87" s="433"/>
      <c r="BWJ87" s="433"/>
      <c r="BWK87" s="433"/>
      <c r="BWL87" s="433"/>
      <c r="BWM87" s="433"/>
      <c r="BWN87" s="433"/>
      <c r="BWO87" s="433"/>
      <c r="BWP87" s="433"/>
      <c r="BWQ87" s="433"/>
      <c r="BWR87" s="433"/>
      <c r="BWS87" s="433"/>
      <c r="BWT87" s="433"/>
      <c r="BWU87" s="433"/>
      <c r="BWV87" s="433"/>
      <c r="BWW87" s="433"/>
      <c r="BWX87" s="433"/>
      <c r="BWY87" s="433"/>
      <c r="BWZ87" s="433"/>
      <c r="BXA87" s="433"/>
      <c r="BXB87" s="433"/>
      <c r="BXC87" s="433"/>
      <c r="BXD87" s="433"/>
      <c r="BXE87" s="433"/>
      <c r="BXF87" s="433"/>
      <c r="BXG87" s="433"/>
      <c r="BXH87" s="433"/>
      <c r="BXI87" s="433"/>
      <c r="BXJ87" s="433"/>
      <c r="BXK87" s="433"/>
      <c r="BXL87" s="433"/>
      <c r="BXM87" s="433"/>
      <c r="BXN87" s="433"/>
      <c r="BXO87" s="433"/>
      <c r="BXP87" s="433"/>
      <c r="BXQ87" s="433"/>
      <c r="BXR87" s="433"/>
      <c r="BXS87" s="433"/>
      <c r="BXT87" s="433"/>
      <c r="BXU87" s="433"/>
      <c r="BXV87" s="433"/>
      <c r="BXW87" s="433"/>
      <c r="BXX87" s="433"/>
      <c r="BXY87" s="433"/>
      <c r="BXZ87" s="433"/>
      <c r="BYA87" s="433"/>
      <c r="BYB87" s="433"/>
      <c r="BYC87" s="433"/>
      <c r="BYD87" s="433"/>
      <c r="BYE87" s="433"/>
      <c r="BYF87" s="433"/>
      <c r="BYG87" s="433"/>
      <c r="BYH87" s="433"/>
      <c r="BYI87" s="433"/>
      <c r="BYJ87" s="433"/>
      <c r="BYK87" s="433"/>
      <c r="BYL87" s="433"/>
      <c r="BYM87" s="433"/>
      <c r="BYN87" s="433"/>
      <c r="BYO87" s="433"/>
      <c r="BYP87" s="433"/>
      <c r="BYQ87" s="433"/>
      <c r="BYR87" s="433"/>
      <c r="BYS87" s="433"/>
      <c r="BYT87" s="433"/>
      <c r="BYU87" s="433"/>
      <c r="BYV87" s="433"/>
      <c r="BYW87" s="433"/>
      <c r="BYX87" s="433"/>
      <c r="BYY87" s="433"/>
      <c r="BYZ87" s="433"/>
      <c r="BZA87" s="433"/>
      <c r="BZB87" s="433"/>
      <c r="BZC87" s="433"/>
      <c r="BZD87" s="433"/>
      <c r="BZE87" s="433"/>
      <c r="BZF87" s="433"/>
      <c r="BZG87" s="433"/>
      <c r="BZH87" s="433"/>
      <c r="BZI87" s="433"/>
      <c r="BZJ87" s="433"/>
      <c r="BZK87" s="433"/>
      <c r="BZL87" s="433"/>
      <c r="BZM87" s="433"/>
      <c r="BZN87" s="433"/>
      <c r="BZO87" s="433"/>
      <c r="BZP87" s="433"/>
      <c r="BZQ87" s="433"/>
      <c r="BZR87" s="433"/>
      <c r="BZS87" s="433"/>
      <c r="BZT87" s="433"/>
      <c r="BZU87" s="433"/>
      <c r="BZV87" s="433"/>
      <c r="BZW87" s="433"/>
      <c r="BZX87" s="433"/>
      <c r="BZY87" s="433"/>
      <c r="BZZ87" s="433"/>
      <c r="CAA87" s="433"/>
      <c r="CAB87" s="433"/>
      <c r="CAC87" s="433"/>
      <c r="CAD87" s="433"/>
      <c r="CAE87" s="433"/>
      <c r="CAF87" s="433"/>
      <c r="CAG87" s="433"/>
      <c r="CAH87" s="433"/>
      <c r="CAI87" s="433"/>
      <c r="CAJ87" s="433"/>
      <c r="CAK87" s="433"/>
      <c r="CAL87" s="433"/>
      <c r="CAM87" s="433"/>
      <c r="CAN87" s="433"/>
      <c r="CAO87" s="433"/>
      <c r="CAP87" s="433"/>
      <c r="CAQ87" s="433"/>
      <c r="CAR87" s="433"/>
      <c r="CAS87" s="433"/>
      <c r="CAT87" s="433"/>
      <c r="CAU87" s="433"/>
      <c r="CAV87" s="433"/>
      <c r="CAW87" s="433"/>
      <c r="CAX87" s="433"/>
      <c r="CAY87" s="433"/>
      <c r="CAZ87" s="433"/>
      <c r="CBA87" s="433"/>
      <c r="CBB87" s="433"/>
      <c r="CBC87" s="433"/>
      <c r="CBD87" s="433"/>
      <c r="CBE87" s="433"/>
      <c r="CBF87" s="433"/>
      <c r="CBG87" s="433"/>
      <c r="CBH87" s="433"/>
      <c r="CBI87" s="433"/>
      <c r="CBJ87" s="433"/>
      <c r="CBK87" s="433"/>
      <c r="CBL87" s="433"/>
      <c r="CBM87" s="433"/>
      <c r="CBN87" s="433"/>
      <c r="CBO87" s="433"/>
      <c r="CBP87" s="433"/>
      <c r="CBQ87" s="433"/>
      <c r="CBR87" s="433"/>
      <c r="CBS87" s="433"/>
      <c r="CBT87" s="433"/>
      <c r="CBU87" s="433"/>
      <c r="CBV87" s="433"/>
      <c r="CBW87" s="433"/>
      <c r="CBX87" s="433"/>
      <c r="CBY87" s="433"/>
      <c r="CBZ87" s="433"/>
      <c r="CCA87" s="433"/>
      <c r="CCB87" s="433"/>
      <c r="CCC87" s="433"/>
      <c r="CCD87" s="433"/>
      <c r="CCE87" s="433"/>
      <c r="CCF87" s="433"/>
      <c r="CCG87" s="433"/>
      <c r="CCH87" s="433"/>
      <c r="CCI87" s="433"/>
      <c r="CCJ87" s="433"/>
      <c r="CCK87" s="433"/>
      <c r="CCL87" s="433"/>
      <c r="CCM87" s="433"/>
      <c r="CCN87" s="433"/>
      <c r="CCO87" s="433"/>
      <c r="CCP87" s="433"/>
      <c r="CCQ87" s="433"/>
      <c r="CCR87" s="433"/>
      <c r="CCS87" s="433"/>
      <c r="CCT87" s="433"/>
      <c r="CCU87" s="433"/>
      <c r="CCV87" s="433"/>
      <c r="CCW87" s="433"/>
      <c r="CCX87" s="433"/>
      <c r="CCY87" s="433"/>
      <c r="CCZ87" s="433"/>
      <c r="CDA87" s="433"/>
      <c r="CDB87" s="433"/>
      <c r="CDC87" s="433"/>
      <c r="CDD87" s="433"/>
      <c r="CDE87" s="433"/>
      <c r="CDF87" s="433"/>
      <c r="CDG87" s="433"/>
      <c r="CDH87" s="433"/>
      <c r="CDI87" s="433"/>
      <c r="CDJ87" s="433"/>
      <c r="CDK87" s="433"/>
      <c r="CDL87" s="433"/>
      <c r="CDM87" s="433"/>
      <c r="CDN87" s="433"/>
      <c r="CDO87" s="433"/>
      <c r="CDP87" s="433"/>
      <c r="CDQ87" s="433"/>
      <c r="CDR87" s="433"/>
      <c r="CDS87" s="433"/>
      <c r="CDT87" s="433"/>
      <c r="CDU87" s="433"/>
      <c r="CDV87" s="433"/>
      <c r="CDW87" s="433"/>
      <c r="CDX87" s="433"/>
      <c r="CDY87" s="433"/>
      <c r="CDZ87" s="433"/>
      <c r="CEA87" s="433"/>
      <c r="CEB87" s="433"/>
      <c r="CEC87" s="433"/>
      <c r="CED87" s="433"/>
      <c r="CEE87" s="433"/>
      <c r="CEF87" s="433"/>
      <c r="CEG87" s="433"/>
      <c r="CEH87" s="433"/>
      <c r="CEI87" s="433"/>
      <c r="CEJ87" s="433"/>
      <c r="CEK87" s="433"/>
      <c r="CEL87" s="433"/>
      <c r="CEM87" s="433"/>
      <c r="CEN87" s="433"/>
      <c r="CEO87" s="433"/>
      <c r="CEP87" s="433"/>
    </row>
    <row r="88" spans="1:2174" ht="12.75" customHeight="1" thickBot="1">
      <c r="A88" s="450" t="s">
        <v>696</v>
      </c>
      <c r="B88" s="450"/>
      <c r="C88" s="450"/>
      <c r="D88" s="450"/>
      <c r="E88" s="450"/>
      <c r="F88" s="450"/>
      <c r="G88" s="450"/>
      <c r="H88" s="450"/>
      <c r="I88" s="450"/>
      <c r="J88" s="872">
        <v>8600</v>
      </c>
      <c r="K88" s="872">
        <v>7740</v>
      </c>
      <c r="L88" s="872">
        <v>8110</v>
      </c>
      <c r="M88" s="872">
        <v>7590</v>
      </c>
      <c r="N88" s="872">
        <v>8220</v>
      </c>
      <c r="O88" s="872">
        <v>8330</v>
      </c>
      <c r="P88" s="872">
        <v>8400</v>
      </c>
      <c r="Q88" s="872">
        <v>8480</v>
      </c>
      <c r="R88" s="872">
        <v>8180</v>
      </c>
      <c r="S88" s="872">
        <v>8510</v>
      </c>
      <c r="T88" s="872">
        <v>8630</v>
      </c>
      <c r="U88" s="872">
        <v>8250</v>
      </c>
      <c r="V88" s="451">
        <v>8220</v>
      </c>
      <c r="W88" s="219"/>
    </row>
    <row r="89" spans="1:2174" ht="12.75" customHeight="1">
      <c r="A89" s="1205" t="s">
        <v>290</v>
      </c>
      <c r="B89" s="1206"/>
      <c r="C89" s="1206"/>
      <c r="D89" s="1206"/>
      <c r="E89" s="1206"/>
      <c r="F89" s="1206"/>
      <c r="G89" s="1206"/>
      <c r="H89" s="1206"/>
      <c r="I89" s="1206"/>
      <c r="J89" s="1206"/>
      <c r="K89" s="1206"/>
      <c r="L89" s="1206"/>
      <c r="M89" s="1206"/>
      <c r="N89" s="1206"/>
      <c r="O89" s="1206"/>
      <c r="P89" s="1206"/>
      <c r="Q89" s="1206"/>
      <c r="R89" s="1206"/>
      <c r="S89" s="1206"/>
      <c r="T89" s="1206"/>
      <c r="U89" s="1206"/>
      <c r="V89" s="1207"/>
    </row>
    <row r="90" spans="1:2174" ht="13.5">
      <c r="A90" s="1201" t="s">
        <v>776</v>
      </c>
      <c r="B90" s="1201"/>
      <c r="C90" s="1201"/>
      <c r="D90" s="1201"/>
      <c r="E90" s="1201"/>
      <c r="F90" s="1201"/>
      <c r="G90" s="1201"/>
      <c r="H90" s="1201"/>
      <c r="I90" s="1201"/>
      <c r="J90" s="1201"/>
      <c r="K90" s="1201"/>
      <c r="L90" s="1201"/>
      <c r="M90" s="1201"/>
      <c r="N90" s="1201"/>
      <c r="O90" s="1201"/>
      <c r="P90" s="1201"/>
      <c r="Q90" s="1201"/>
      <c r="R90" s="1201"/>
      <c r="S90" s="1201"/>
      <c r="T90" s="1201"/>
      <c r="U90" s="219"/>
      <c r="V90" s="219"/>
    </row>
    <row r="91" spans="1:2174" ht="13.5">
      <c r="A91" s="725"/>
      <c r="B91" s="727"/>
      <c r="C91" s="727"/>
      <c r="D91" s="727"/>
      <c r="E91" s="727"/>
      <c r="F91" s="727"/>
      <c r="G91" s="727"/>
      <c r="H91" s="727"/>
      <c r="I91" s="727"/>
      <c r="J91" s="727"/>
      <c r="K91" s="727"/>
      <c r="L91" s="727"/>
      <c r="M91" s="727"/>
      <c r="N91" s="727"/>
      <c r="O91" s="727"/>
      <c r="P91" s="727"/>
      <c r="Q91" s="727"/>
      <c r="R91" s="727"/>
      <c r="S91" s="727"/>
      <c r="T91" s="727"/>
      <c r="U91" s="219"/>
      <c r="V91" s="219"/>
    </row>
    <row r="93" spans="1:2174" ht="19" thickBot="1">
      <c r="A93" s="734" t="s">
        <v>986</v>
      </c>
      <c r="B93" s="237"/>
      <c r="C93" s="237"/>
      <c r="D93" s="237"/>
      <c r="E93" s="237"/>
      <c r="F93" s="237"/>
      <c r="G93" s="237"/>
      <c r="H93" s="237"/>
      <c r="I93" s="237"/>
      <c r="J93" s="432"/>
      <c r="K93" s="432"/>
      <c r="L93" s="432"/>
      <c r="M93" s="432"/>
      <c r="N93" s="432"/>
      <c r="O93" s="432"/>
      <c r="P93" s="432"/>
      <c r="Q93" s="432"/>
      <c r="R93" s="432"/>
      <c r="S93" s="432"/>
      <c r="T93" s="432"/>
    </row>
    <row r="94" spans="1:2174" ht="13">
      <c r="A94" s="254"/>
      <c r="B94" s="254"/>
      <c r="C94" s="254"/>
      <c r="D94" s="254"/>
      <c r="E94" s="254"/>
      <c r="F94" s="263" t="s">
        <v>741</v>
      </c>
      <c r="G94" s="263">
        <v>2004</v>
      </c>
      <c r="H94" s="263">
        <v>2005</v>
      </c>
      <c r="I94" s="263" t="s">
        <v>742</v>
      </c>
      <c r="J94" s="255">
        <v>2007</v>
      </c>
      <c r="K94" s="255">
        <v>2008</v>
      </c>
      <c r="L94" s="255">
        <v>2009</v>
      </c>
      <c r="M94" s="255">
        <v>2010</v>
      </c>
      <c r="N94" s="255">
        <v>2011</v>
      </c>
      <c r="O94" s="255">
        <v>2012</v>
      </c>
      <c r="P94" s="255">
        <v>2013</v>
      </c>
      <c r="Q94" s="255">
        <v>2014</v>
      </c>
      <c r="R94" s="256">
        <v>2015</v>
      </c>
      <c r="S94" s="255">
        <v>2016</v>
      </c>
      <c r="T94" s="256">
        <v>2017</v>
      </c>
      <c r="U94" s="256">
        <v>2018</v>
      </c>
      <c r="V94" s="256">
        <v>2019</v>
      </c>
    </row>
    <row r="95" spans="1:2174" ht="13">
      <c r="A95" s="253"/>
      <c r="B95" s="253"/>
      <c r="C95" s="253"/>
      <c r="D95" s="253"/>
      <c r="E95" s="253"/>
      <c r="F95" s="253"/>
      <c r="G95" s="253"/>
      <c r="H95" s="253"/>
      <c r="I95" s="253"/>
      <c r="J95" s="438"/>
      <c r="K95" s="438"/>
      <c r="L95" s="438"/>
      <c r="M95" s="438"/>
      <c r="N95" s="438"/>
      <c r="O95" s="438"/>
      <c r="P95" s="438"/>
      <c r="Q95" s="438"/>
      <c r="R95" s="438"/>
      <c r="S95" s="438"/>
      <c r="U95" s="449"/>
      <c r="V95" s="871" t="s">
        <v>190</v>
      </c>
    </row>
    <row r="96" spans="1:2174">
      <c r="A96" s="220" t="s">
        <v>29</v>
      </c>
      <c r="B96" s="220"/>
      <c r="C96" s="220"/>
      <c r="D96" s="220"/>
      <c r="E96" s="220"/>
      <c r="F96" s="819">
        <v>21.8</v>
      </c>
      <c r="G96" s="819">
        <v>22.9</v>
      </c>
      <c r="H96" s="819">
        <v>23</v>
      </c>
      <c r="I96" s="819">
        <v>24.5</v>
      </c>
      <c r="J96" s="819">
        <v>23.5</v>
      </c>
      <c r="K96" s="819">
        <v>24.5</v>
      </c>
      <c r="L96" s="819">
        <v>26.4</v>
      </c>
      <c r="M96" s="819">
        <v>26.6</v>
      </c>
      <c r="N96" s="819">
        <v>26.7</v>
      </c>
      <c r="O96" s="819">
        <v>27</v>
      </c>
      <c r="P96" s="819">
        <v>26.3</v>
      </c>
      <c r="Q96" s="819">
        <v>27</v>
      </c>
      <c r="R96" s="819">
        <v>27.6</v>
      </c>
      <c r="S96" s="819">
        <v>28.5</v>
      </c>
      <c r="T96" s="819">
        <v>27.7</v>
      </c>
      <c r="U96" s="873" t="s">
        <v>20</v>
      </c>
      <c r="V96" s="437">
        <v>29</v>
      </c>
    </row>
    <row r="97" spans="1:22">
      <c r="A97" s="220" t="s">
        <v>30</v>
      </c>
      <c r="B97" s="220"/>
      <c r="C97" s="220"/>
      <c r="D97" s="220"/>
      <c r="E97" s="220"/>
      <c r="F97" s="819">
        <v>75.7</v>
      </c>
      <c r="G97" s="819">
        <v>78.2</v>
      </c>
      <c r="H97" s="819">
        <v>80.2</v>
      </c>
      <c r="I97" s="819">
        <v>82.6</v>
      </c>
      <c r="J97" s="819">
        <v>81.5</v>
      </c>
      <c r="K97" s="819">
        <v>84.3</v>
      </c>
      <c r="L97" s="819">
        <v>86.7</v>
      </c>
      <c r="M97" s="819">
        <v>87.1</v>
      </c>
      <c r="N97" s="819">
        <v>87.5</v>
      </c>
      <c r="O97" s="819">
        <v>88.4</v>
      </c>
      <c r="P97" s="819">
        <v>86.4</v>
      </c>
      <c r="Q97" s="819">
        <v>87.3</v>
      </c>
      <c r="R97" s="819">
        <v>86.9</v>
      </c>
      <c r="S97" s="819">
        <v>87.2</v>
      </c>
      <c r="T97" s="819">
        <v>86.5</v>
      </c>
      <c r="U97" s="873" t="s">
        <v>20</v>
      </c>
      <c r="V97" s="433">
        <v>88.7</v>
      </c>
    </row>
    <row r="98" spans="1:22">
      <c r="A98" s="220" t="s">
        <v>31</v>
      </c>
      <c r="B98" s="220"/>
      <c r="C98" s="220"/>
      <c r="D98" s="220"/>
      <c r="E98" s="220"/>
      <c r="F98" s="819">
        <v>60</v>
      </c>
      <c r="G98" s="819">
        <v>65.8</v>
      </c>
      <c r="H98" s="819">
        <v>69.3</v>
      </c>
      <c r="I98" s="819">
        <v>74.7</v>
      </c>
      <c r="J98" s="819">
        <v>74.900000000000006</v>
      </c>
      <c r="K98" s="819">
        <v>74.7</v>
      </c>
      <c r="L98" s="819">
        <v>78.099999999999994</v>
      </c>
      <c r="M98" s="819">
        <v>78.5</v>
      </c>
      <c r="N98" s="819">
        <v>80.3</v>
      </c>
      <c r="O98" s="819">
        <v>81.5</v>
      </c>
      <c r="P98" s="819">
        <v>75</v>
      </c>
      <c r="Q98" s="819">
        <v>75.3</v>
      </c>
      <c r="R98" s="819">
        <v>73.8</v>
      </c>
      <c r="S98" s="819">
        <v>75.3</v>
      </c>
      <c r="T98" s="819">
        <v>73.599999999999994</v>
      </c>
      <c r="U98" s="873" t="s">
        <v>20</v>
      </c>
      <c r="V98" s="433">
        <v>80.099999999999994</v>
      </c>
    </row>
    <row r="99" spans="1:22">
      <c r="A99" s="220" t="s">
        <v>32</v>
      </c>
      <c r="B99" s="220"/>
      <c r="C99" s="220"/>
      <c r="D99" s="220"/>
      <c r="E99" s="220"/>
      <c r="F99" s="819">
        <v>81</v>
      </c>
      <c r="G99" s="819">
        <v>82.2</v>
      </c>
      <c r="H99" s="819">
        <v>83.9</v>
      </c>
      <c r="I99" s="819">
        <v>85.3</v>
      </c>
      <c r="J99" s="819">
        <v>84</v>
      </c>
      <c r="K99" s="819">
        <v>88.1</v>
      </c>
      <c r="L99" s="819">
        <v>90</v>
      </c>
      <c r="M99" s="819">
        <v>90.5</v>
      </c>
      <c r="N99" s="819">
        <v>90.2</v>
      </c>
      <c r="O99" s="819">
        <v>91</v>
      </c>
      <c r="P99" s="819">
        <v>90.4</v>
      </c>
      <c r="Q99" s="819">
        <v>91.3</v>
      </c>
      <c r="R99" s="819">
        <v>91.2</v>
      </c>
      <c r="S99" s="819">
        <v>91.2</v>
      </c>
      <c r="T99" s="819">
        <v>90.9</v>
      </c>
      <c r="U99" s="873" t="s">
        <v>20</v>
      </c>
      <c r="V99" s="433">
        <v>91.7</v>
      </c>
    </row>
    <row r="100" spans="1:22" ht="13.5" thickBot="1">
      <c r="A100" s="252" t="s">
        <v>33</v>
      </c>
      <c r="B100" s="252"/>
      <c r="C100" s="252"/>
      <c r="D100" s="252"/>
      <c r="E100" s="252"/>
      <c r="F100" s="872">
        <v>10290</v>
      </c>
      <c r="G100" s="872">
        <v>14780</v>
      </c>
      <c r="H100" s="872">
        <v>14070</v>
      </c>
      <c r="I100" s="872">
        <v>14190</v>
      </c>
      <c r="J100" s="872">
        <v>12240</v>
      </c>
      <c r="K100" s="872">
        <v>12370</v>
      </c>
      <c r="L100" s="872">
        <v>12540</v>
      </c>
      <c r="M100" s="872">
        <v>12440</v>
      </c>
      <c r="N100" s="872">
        <v>12890</v>
      </c>
      <c r="O100" s="872">
        <v>9890</v>
      </c>
      <c r="P100" s="872">
        <v>9920</v>
      </c>
      <c r="Q100" s="872">
        <v>9800</v>
      </c>
      <c r="R100" s="872">
        <v>9410</v>
      </c>
      <c r="S100" s="872">
        <v>9640</v>
      </c>
      <c r="T100" s="872">
        <v>9810</v>
      </c>
      <c r="U100" s="874" t="s">
        <v>20</v>
      </c>
      <c r="V100" s="872">
        <v>9780</v>
      </c>
    </row>
    <row r="101" spans="1:22" ht="13.5">
      <c r="A101" s="725" t="s">
        <v>805</v>
      </c>
      <c r="B101" s="438"/>
      <c r="C101" s="438"/>
      <c r="D101" s="438"/>
      <c r="E101" s="438"/>
      <c r="F101" s="438"/>
      <c r="G101" s="438"/>
      <c r="H101" s="438"/>
      <c r="I101" s="438"/>
      <c r="J101" s="438"/>
      <c r="K101" s="438"/>
      <c r="L101" s="438"/>
      <c r="M101" s="438"/>
      <c r="N101" s="438"/>
      <c r="O101" s="438"/>
      <c r="P101" s="438"/>
      <c r="Q101" s="438"/>
      <c r="R101" s="438"/>
      <c r="S101" s="438"/>
      <c r="T101" s="438"/>
      <c r="U101" s="438"/>
    </row>
    <row r="102" spans="1:22">
      <c r="A102" s="726" t="s">
        <v>743</v>
      </c>
      <c r="B102" s="438"/>
      <c r="C102" s="438"/>
      <c r="D102" s="438"/>
      <c r="E102" s="438"/>
      <c r="F102" s="438"/>
      <c r="G102" s="438"/>
      <c r="H102" s="438"/>
      <c r="I102" s="438"/>
      <c r="J102" s="438"/>
      <c r="K102" s="438"/>
      <c r="L102" s="438"/>
      <c r="M102" s="438"/>
      <c r="N102" s="438"/>
      <c r="O102" s="438"/>
      <c r="P102" s="438"/>
      <c r="Q102" s="438"/>
      <c r="R102" s="438"/>
      <c r="S102" s="438"/>
      <c r="T102" s="438"/>
      <c r="U102" s="438"/>
    </row>
    <row r="103" spans="1:22">
      <c r="A103" s="726" t="s">
        <v>744</v>
      </c>
    </row>
  </sheetData>
  <mergeCells count="4">
    <mergeCell ref="A90:T90"/>
    <mergeCell ref="A77:V77"/>
    <mergeCell ref="A56:V56"/>
    <mergeCell ref="A89:V89"/>
  </mergeCells>
  <conditionalFormatting sqref="AA77:AE81 AA2:AL5 AA8:AL12 Z6:AK7 Y73:Z77">
    <cfRule type="cellIs" dxfId="5" priority="3" stopIfTrue="1" operator="notEqual">
      <formula>0</formula>
    </cfRule>
  </conditionalFormatting>
  <conditionalFormatting sqref="AC19:AL23 AC25:AL27 AG24:AL24">
    <cfRule type="cellIs" dxfId="4" priority="1" stopIfTrue="1" operator="notEqual">
      <formula>0</formula>
    </cfRule>
  </conditionalFormatting>
  <pageMargins left="0.7" right="0.7" top="0.75" bottom="0.75" header="0.3" footer="0.3"/>
  <pageSetup paperSize="9"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198"/>
  <sheetViews>
    <sheetView zoomScaleNormal="100" workbookViewId="0">
      <pane ySplit="6" topLeftCell="A7" activePane="bottomLeft" state="frozen"/>
      <selection activeCell="B21" sqref="B21"/>
      <selection pane="bottomLeft"/>
    </sheetView>
  </sheetViews>
  <sheetFormatPr defaultColWidth="9.1796875" defaultRowHeight="12.5"/>
  <cols>
    <col min="1" max="1" width="35.26953125" style="197" customWidth="1"/>
    <col min="2" max="11" width="10.7265625" style="197" customWidth="1"/>
    <col min="12" max="13" width="9.1796875" style="197"/>
    <col min="14" max="14" width="7.7265625" style="880" bestFit="1" customWidth="1"/>
    <col min="15" max="16384" width="9.1796875" style="197"/>
  </cols>
  <sheetData>
    <row r="1" spans="1:25" ht="15.5">
      <c r="A1" s="736" t="s">
        <v>902</v>
      </c>
      <c r="B1" s="199"/>
      <c r="C1" s="199"/>
      <c r="D1" s="199"/>
      <c r="E1" s="199"/>
      <c r="F1" s="199"/>
      <c r="G1" s="199"/>
      <c r="H1" s="199"/>
      <c r="I1" s="199"/>
      <c r="J1" s="199"/>
      <c r="K1" s="199"/>
      <c r="L1" s="199"/>
      <c r="N1" s="785"/>
    </row>
    <row r="2" spans="1:25">
      <c r="A2" s="1209" t="s">
        <v>518</v>
      </c>
      <c r="B2" s="1209"/>
      <c r="C2" s="1209"/>
      <c r="D2" s="1209"/>
      <c r="E2" s="1209"/>
      <c r="F2" s="1209"/>
      <c r="G2" s="1209"/>
      <c r="H2" s="1209"/>
      <c r="I2" s="1209"/>
      <c r="J2" s="1209"/>
      <c r="K2" s="1209"/>
      <c r="L2" s="1209"/>
      <c r="N2" s="785"/>
    </row>
    <row r="3" spans="1:25">
      <c r="A3" s="265"/>
      <c r="B3" s="265"/>
      <c r="C3" s="265"/>
      <c r="D3" s="265"/>
      <c r="E3" s="265"/>
      <c r="F3" s="265"/>
      <c r="G3" s="265"/>
      <c r="H3" s="265"/>
      <c r="I3" s="265"/>
      <c r="J3" s="265"/>
      <c r="K3" s="265"/>
      <c r="L3" s="265"/>
      <c r="M3" s="284"/>
      <c r="N3" s="888"/>
      <c r="O3" s="284"/>
      <c r="P3" s="284"/>
      <c r="Q3" s="284"/>
      <c r="R3" s="284"/>
      <c r="S3" s="284"/>
      <c r="T3" s="284"/>
      <c r="U3" s="284"/>
    </row>
    <row r="4" spans="1:25">
      <c r="A4" s="199"/>
      <c r="B4" s="199"/>
      <c r="C4" s="199"/>
      <c r="D4" s="199"/>
      <c r="E4" s="199"/>
      <c r="F4" s="199"/>
      <c r="G4" s="199"/>
      <c r="H4" s="199"/>
      <c r="I4" s="199"/>
      <c r="J4" s="199"/>
      <c r="K4" s="199"/>
      <c r="L4" s="887"/>
      <c r="M4" s="60"/>
      <c r="N4" s="165"/>
      <c r="O4" s="60"/>
      <c r="P4" s="60"/>
      <c r="Q4" s="60"/>
      <c r="R4" s="60"/>
      <c r="S4" s="60"/>
      <c r="T4" s="60"/>
      <c r="U4" s="60"/>
      <c r="V4" s="968"/>
    </row>
    <row r="5" spans="1:25" ht="16.5" customHeight="1" thickBot="1">
      <c r="A5" s="737" t="s">
        <v>806</v>
      </c>
      <c r="B5" s="302"/>
      <c r="C5" s="302"/>
      <c r="D5" s="302"/>
      <c r="E5" s="302"/>
      <c r="F5" s="302"/>
      <c r="G5" s="302"/>
      <c r="H5" s="302"/>
      <c r="I5" s="302"/>
      <c r="J5" s="302"/>
      <c r="K5" s="199"/>
      <c r="L5" s="887"/>
      <c r="M5" s="60"/>
      <c r="N5" s="165"/>
      <c r="O5" s="60"/>
      <c r="P5" s="60"/>
      <c r="Q5" s="60"/>
      <c r="R5" s="60"/>
      <c r="S5" s="60"/>
      <c r="T5" s="60"/>
      <c r="U5" s="60"/>
      <c r="V5" s="283"/>
      <c r="W5" s="283"/>
    </row>
    <row r="6" spans="1:25" ht="64.5" customHeight="1">
      <c r="A6" s="294"/>
      <c r="B6" s="294" t="s">
        <v>34</v>
      </c>
      <c r="C6" s="294" t="s">
        <v>35</v>
      </c>
      <c r="D6" s="294" t="s">
        <v>36</v>
      </c>
      <c r="E6" s="294" t="s">
        <v>74</v>
      </c>
      <c r="F6" s="294" t="s">
        <v>121</v>
      </c>
      <c r="G6" s="294" t="s">
        <v>285</v>
      </c>
      <c r="H6" s="294" t="s">
        <v>697</v>
      </c>
      <c r="I6" s="299" t="s">
        <v>11</v>
      </c>
      <c r="J6" s="236" t="s">
        <v>711</v>
      </c>
      <c r="L6" s="357"/>
      <c r="M6" s="969"/>
      <c r="N6" s="165"/>
      <c r="O6" s="60"/>
      <c r="P6" s="60"/>
      <c r="Q6" s="60"/>
      <c r="R6" s="60"/>
      <c r="S6" s="60"/>
      <c r="T6" s="60"/>
      <c r="U6" s="60"/>
      <c r="V6" s="889"/>
      <c r="W6" s="284"/>
      <c r="X6" s="357"/>
      <c r="Y6" s="283"/>
    </row>
    <row r="7" spans="1:25" ht="13.9" customHeight="1">
      <c r="A7" s="238"/>
      <c r="B7" s="300"/>
      <c r="C7" s="300"/>
      <c r="D7" s="300"/>
      <c r="E7" s="300"/>
      <c r="F7" s="300"/>
      <c r="G7" s="300"/>
      <c r="H7" s="264" t="s">
        <v>191</v>
      </c>
      <c r="I7" s="251"/>
      <c r="J7" s="301"/>
      <c r="K7" s="267"/>
      <c r="M7" s="251"/>
      <c r="N7" s="878"/>
      <c r="O7" s="251"/>
      <c r="P7" s="251"/>
      <c r="Q7" s="251"/>
      <c r="R7" s="251"/>
      <c r="S7" s="251"/>
      <c r="T7" s="251"/>
      <c r="U7" s="251"/>
      <c r="W7" s="251"/>
    </row>
    <row r="8" spans="1:25" ht="13.5" customHeight="1">
      <c r="A8" s="389" t="s">
        <v>0</v>
      </c>
      <c r="B8" s="221">
        <v>12</v>
      </c>
      <c r="C8" s="221">
        <v>63.1</v>
      </c>
      <c r="D8" s="221">
        <v>5.0999999999999996</v>
      </c>
      <c r="E8" s="221">
        <v>2.7</v>
      </c>
      <c r="F8" s="221">
        <v>9.6</v>
      </c>
      <c r="G8" s="221">
        <v>5.4</v>
      </c>
      <c r="H8" s="221">
        <v>2.1</v>
      </c>
      <c r="I8" s="210">
        <v>4050</v>
      </c>
      <c r="J8" s="462">
        <v>29.8</v>
      </c>
      <c r="M8" s="251"/>
      <c r="N8" s="208"/>
      <c r="O8" s="208"/>
    </row>
    <row r="9" spans="1:25" ht="15.75" customHeight="1">
      <c r="A9" s="388" t="s">
        <v>1</v>
      </c>
      <c r="B9" s="221"/>
      <c r="C9" s="221"/>
      <c r="D9" s="221"/>
      <c r="E9" s="221"/>
      <c r="F9" s="221"/>
      <c r="G9" s="221"/>
      <c r="H9" s="221"/>
      <c r="I9" s="210"/>
      <c r="J9" s="462"/>
    </row>
    <row r="10" spans="1:25" ht="13">
      <c r="A10" s="391" t="s">
        <v>737</v>
      </c>
      <c r="B10" s="879">
        <v>10</v>
      </c>
      <c r="C10" s="208">
        <v>65</v>
      </c>
      <c r="D10" s="306">
        <v>3</v>
      </c>
      <c r="E10" s="306">
        <v>4</v>
      </c>
      <c r="F10" s="306">
        <v>10</v>
      </c>
      <c r="G10" s="306">
        <v>5</v>
      </c>
      <c r="H10" s="306">
        <v>3</v>
      </c>
      <c r="I10" s="296">
        <v>1840</v>
      </c>
      <c r="J10" s="462">
        <v>29</v>
      </c>
      <c r="N10" s="306"/>
      <c r="O10" s="306"/>
      <c r="P10" s="306"/>
      <c r="Q10" s="306"/>
      <c r="R10" s="306"/>
      <c r="S10" s="306"/>
      <c r="T10" s="306"/>
    </row>
    <row r="11" spans="1:25" ht="13">
      <c r="A11" s="391" t="s">
        <v>738</v>
      </c>
      <c r="B11" s="879">
        <v>14</v>
      </c>
      <c r="C11" s="208">
        <v>62</v>
      </c>
      <c r="D11" s="358">
        <v>7</v>
      </c>
      <c r="E11" s="358">
        <v>1</v>
      </c>
      <c r="F11" s="358">
        <v>9</v>
      </c>
      <c r="G11" s="358">
        <v>5</v>
      </c>
      <c r="H11" s="358">
        <v>2</v>
      </c>
      <c r="I11" s="296">
        <v>2210</v>
      </c>
      <c r="J11" s="462">
        <v>30</v>
      </c>
      <c r="N11" s="808"/>
      <c r="O11" s="893"/>
      <c r="P11" s="358"/>
      <c r="Q11" s="358"/>
      <c r="R11" s="358"/>
      <c r="S11" s="358"/>
      <c r="T11" s="358"/>
      <c r="W11" s="306"/>
    </row>
    <row r="12" spans="1:25" ht="13.5" customHeight="1">
      <c r="A12" s="391" t="s">
        <v>709</v>
      </c>
      <c r="B12" s="311" t="s">
        <v>311</v>
      </c>
      <c r="C12" s="311" t="s">
        <v>311</v>
      </c>
      <c r="D12" s="311" t="s">
        <v>311</v>
      </c>
      <c r="E12" s="311" t="s">
        <v>311</v>
      </c>
      <c r="F12" s="311" t="s">
        <v>311</v>
      </c>
      <c r="G12" s="311" t="s">
        <v>311</v>
      </c>
      <c r="H12" s="311" t="s">
        <v>311</v>
      </c>
      <c r="I12" s="296">
        <v>0</v>
      </c>
      <c r="J12" s="570" t="s">
        <v>311</v>
      </c>
      <c r="N12" s="808"/>
      <c r="O12" s="358"/>
      <c r="P12" s="358"/>
      <c r="Q12" s="358"/>
      <c r="R12" s="358"/>
      <c r="S12" s="358"/>
      <c r="T12" s="358"/>
      <c r="X12" s="306"/>
    </row>
    <row r="13" spans="1:25" ht="15" customHeight="1">
      <c r="A13" s="391" t="s">
        <v>708</v>
      </c>
      <c r="B13" s="311" t="s">
        <v>311</v>
      </c>
      <c r="C13" s="311" t="s">
        <v>311</v>
      </c>
      <c r="D13" s="311" t="s">
        <v>311</v>
      </c>
      <c r="E13" s="311" t="s">
        <v>311</v>
      </c>
      <c r="F13" s="311" t="s">
        <v>311</v>
      </c>
      <c r="G13" s="311" t="s">
        <v>311</v>
      </c>
      <c r="H13" s="311" t="s">
        <v>311</v>
      </c>
      <c r="I13" s="296">
        <v>0</v>
      </c>
      <c r="J13" s="570" t="s">
        <v>311</v>
      </c>
      <c r="L13" s="306"/>
      <c r="N13" s="808"/>
      <c r="O13" s="358"/>
      <c r="P13" s="358"/>
      <c r="Q13" s="358"/>
      <c r="R13" s="358"/>
      <c r="S13" s="358"/>
      <c r="T13" s="358"/>
      <c r="X13" s="306"/>
    </row>
    <row r="14" spans="1:25" s="306" customFormat="1" ht="15.75" customHeight="1">
      <c r="A14" s="389" t="s">
        <v>2</v>
      </c>
      <c r="B14" s="876"/>
      <c r="C14" s="876"/>
      <c r="D14" s="876"/>
      <c r="E14" s="876"/>
      <c r="F14" s="876"/>
      <c r="G14" s="876"/>
      <c r="H14" s="876"/>
      <c r="I14" s="877"/>
      <c r="J14" s="463"/>
      <c r="L14" s="197"/>
      <c r="M14" s="197"/>
      <c r="N14" s="880"/>
      <c r="O14" s="197"/>
      <c r="P14" s="197"/>
      <c r="Q14" s="197"/>
      <c r="R14" s="197"/>
      <c r="S14" s="197"/>
      <c r="T14" s="197"/>
      <c r="V14" s="197"/>
      <c r="W14" s="197"/>
      <c r="X14" s="197"/>
    </row>
    <row r="15" spans="1:25" ht="13">
      <c r="A15" s="391" t="s">
        <v>553</v>
      </c>
      <c r="B15" s="311" t="s">
        <v>311</v>
      </c>
      <c r="C15" s="311" t="s">
        <v>311</v>
      </c>
      <c r="D15" s="311" t="s">
        <v>311</v>
      </c>
      <c r="E15" s="311" t="s">
        <v>311</v>
      </c>
      <c r="F15" s="311" t="s">
        <v>311</v>
      </c>
      <c r="G15" s="311" t="s">
        <v>311</v>
      </c>
      <c r="H15" s="311" t="s">
        <v>311</v>
      </c>
      <c r="I15" s="296">
        <v>50</v>
      </c>
      <c r="J15" s="570">
        <v>43</v>
      </c>
      <c r="N15" s="893"/>
      <c r="O15" s="893"/>
      <c r="P15" s="358"/>
      <c r="Q15" s="358"/>
      <c r="R15" s="358"/>
      <c r="S15" s="358"/>
      <c r="T15" s="358"/>
    </row>
    <row r="16" spans="1:25" ht="13">
      <c r="A16" s="391" t="s">
        <v>554</v>
      </c>
      <c r="B16" s="808">
        <v>17</v>
      </c>
      <c r="C16" s="813">
        <v>53</v>
      </c>
      <c r="D16" s="462">
        <v>5</v>
      </c>
      <c r="E16" s="462">
        <v>3</v>
      </c>
      <c r="F16" s="462">
        <v>13</v>
      </c>
      <c r="G16" s="462">
        <v>8</v>
      </c>
      <c r="H16" s="462">
        <v>1</v>
      </c>
      <c r="I16" s="296">
        <v>620</v>
      </c>
      <c r="J16" s="462">
        <v>41</v>
      </c>
      <c r="N16" s="358"/>
      <c r="O16" s="358"/>
      <c r="P16" s="358"/>
      <c r="Q16" s="358"/>
      <c r="R16" s="358"/>
      <c r="S16" s="358"/>
      <c r="T16" s="358"/>
    </row>
    <row r="17" spans="1:20" ht="13">
      <c r="A17" s="391" t="s">
        <v>38</v>
      </c>
      <c r="B17" s="808">
        <v>11</v>
      </c>
      <c r="C17" s="462">
        <v>61</v>
      </c>
      <c r="D17" s="462">
        <v>4</v>
      </c>
      <c r="E17" s="462">
        <v>3</v>
      </c>
      <c r="F17" s="462">
        <v>11</v>
      </c>
      <c r="G17" s="462">
        <v>8</v>
      </c>
      <c r="H17" s="462">
        <v>2</v>
      </c>
      <c r="I17" s="296">
        <v>1030</v>
      </c>
      <c r="J17" s="462">
        <v>33</v>
      </c>
      <c r="N17" s="358"/>
      <c r="O17" s="358"/>
      <c r="P17" s="358"/>
      <c r="Q17" s="358"/>
      <c r="R17" s="358"/>
      <c r="S17" s="358"/>
      <c r="T17" s="358"/>
    </row>
    <row r="18" spans="1:20" ht="13">
      <c r="A18" s="391" t="s">
        <v>39</v>
      </c>
      <c r="B18" s="808">
        <v>10</v>
      </c>
      <c r="C18" s="813">
        <v>70</v>
      </c>
      <c r="D18" s="462">
        <v>4</v>
      </c>
      <c r="E18" s="462">
        <v>3</v>
      </c>
      <c r="F18" s="462">
        <v>7</v>
      </c>
      <c r="G18" s="462">
        <v>3</v>
      </c>
      <c r="H18" s="462">
        <v>3</v>
      </c>
      <c r="I18" s="296">
        <v>930</v>
      </c>
      <c r="J18" s="462">
        <v>24</v>
      </c>
      <c r="N18" s="358"/>
      <c r="O18" s="358"/>
      <c r="P18" s="358"/>
      <c r="Q18" s="358"/>
      <c r="R18" s="358"/>
      <c r="S18" s="358"/>
      <c r="T18" s="358"/>
    </row>
    <row r="19" spans="1:20" ht="13">
      <c r="A19" s="391" t="s">
        <v>40</v>
      </c>
      <c r="B19" s="808">
        <v>10</v>
      </c>
      <c r="C19" s="813">
        <v>70</v>
      </c>
      <c r="D19" s="462">
        <v>5</v>
      </c>
      <c r="E19" s="462">
        <v>2</v>
      </c>
      <c r="F19" s="462">
        <v>6</v>
      </c>
      <c r="G19" s="462">
        <v>4</v>
      </c>
      <c r="H19" s="462">
        <v>2</v>
      </c>
      <c r="I19" s="296">
        <v>990</v>
      </c>
      <c r="J19" s="462">
        <v>22</v>
      </c>
      <c r="N19" s="358"/>
      <c r="O19" s="358"/>
      <c r="P19" s="358"/>
      <c r="Q19" s="358"/>
      <c r="R19" s="358"/>
      <c r="S19" s="358"/>
      <c r="T19" s="358"/>
    </row>
    <row r="20" spans="1:20" ht="13">
      <c r="A20" s="391" t="s">
        <v>41</v>
      </c>
      <c r="B20" s="570">
        <v>15</v>
      </c>
      <c r="C20" s="462">
        <v>65</v>
      </c>
      <c r="D20" s="462">
        <v>7</v>
      </c>
      <c r="E20" s="462">
        <v>2</v>
      </c>
      <c r="F20" s="462">
        <v>8</v>
      </c>
      <c r="G20" s="462">
        <v>2</v>
      </c>
      <c r="H20" s="462">
        <v>2</v>
      </c>
      <c r="I20" s="296">
        <v>440</v>
      </c>
      <c r="J20" s="462">
        <v>27</v>
      </c>
      <c r="N20" s="891"/>
      <c r="O20" s="891"/>
      <c r="P20" s="358"/>
      <c r="Q20" s="358"/>
      <c r="R20" s="358"/>
      <c r="S20" s="358"/>
      <c r="T20" s="358"/>
    </row>
    <row r="21" spans="1:20" ht="17.25" customHeight="1">
      <c r="A21" s="387" t="s">
        <v>726</v>
      </c>
      <c r="B21" s="462"/>
      <c r="C21" s="462"/>
      <c r="D21" s="955"/>
      <c r="E21" s="955"/>
      <c r="F21" s="955"/>
      <c r="G21" s="955"/>
      <c r="H21" s="955"/>
      <c r="I21" s="296"/>
      <c r="J21" s="462"/>
    </row>
    <row r="22" spans="1:20" ht="13">
      <c r="A22" s="391" t="s">
        <v>718</v>
      </c>
      <c r="B22" s="894">
        <v>11</v>
      </c>
      <c r="C22" s="891">
        <v>65</v>
      </c>
      <c r="D22" s="358">
        <v>5</v>
      </c>
      <c r="E22" s="358">
        <v>2</v>
      </c>
      <c r="F22" s="358">
        <v>9</v>
      </c>
      <c r="G22" s="358">
        <v>5</v>
      </c>
      <c r="H22" s="358">
        <v>2</v>
      </c>
      <c r="I22" s="296">
        <v>3110</v>
      </c>
      <c r="J22" s="462">
        <v>28</v>
      </c>
      <c r="N22" s="894"/>
      <c r="O22" s="891"/>
      <c r="P22" s="358"/>
      <c r="Q22" s="358"/>
      <c r="R22" s="358"/>
      <c r="S22" s="358"/>
      <c r="T22" s="358"/>
    </row>
    <row r="23" spans="1:20" ht="13">
      <c r="A23" s="391" t="s">
        <v>719</v>
      </c>
      <c r="B23" s="890">
        <v>11</v>
      </c>
      <c r="C23" s="891">
        <v>68</v>
      </c>
      <c r="D23" s="358">
        <v>3</v>
      </c>
      <c r="E23" s="358">
        <v>4</v>
      </c>
      <c r="F23" s="358">
        <v>6</v>
      </c>
      <c r="G23" s="358">
        <v>5</v>
      </c>
      <c r="H23" s="358">
        <v>2</v>
      </c>
      <c r="I23" s="296">
        <v>500</v>
      </c>
      <c r="J23" s="462">
        <v>26</v>
      </c>
      <c r="N23" s="890"/>
      <c r="O23" s="891"/>
      <c r="P23" s="358"/>
      <c r="Q23" s="358"/>
      <c r="R23" s="358"/>
      <c r="S23" s="358"/>
      <c r="T23" s="358"/>
    </row>
    <row r="24" spans="1:20" ht="13">
      <c r="A24" s="391" t="s">
        <v>721</v>
      </c>
      <c r="B24" s="894">
        <v>13</v>
      </c>
      <c r="C24" s="358">
        <v>54</v>
      </c>
      <c r="D24" s="358">
        <v>11</v>
      </c>
      <c r="E24" s="358">
        <v>6</v>
      </c>
      <c r="F24" s="358">
        <v>14</v>
      </c>
      <c r="G24" s="358">
        <v>2</v>
      </c>
      <c r="H24" s="358">
        <v>0</v>
      </c>
      <c r="I24" s="296">
        <v>110</v>
      </c>
      <c r="J24" s="462">
        <v>35</v>
      </c>
      <c r="N24" s="894"/>
      <c r="O24" s="358"/>
      <c r="P24" s="358"/>
      <c r="Q24" s="358"/>
      <c r="R24" s="358"/>
      <c r="S24" s="358"/>
      <c r="T24" s="358"/>
    </row>
    <row r="25" spans="1:20" ht="13">
      <c r="A25" s="391" t="s">
        <v>723</v>
      </c>
      <c r="B25" s="570">
        <v>23</v>
      </c>
      <c r="C25" s="358">
        <v>39</v>
      </c>
      <c r="D25" s="358">
        <v>5</v>
      </c>
      <c r="E25" s="358">
        <v>10</v>
      </c>
      <c r="F25" s="358">
        <v>16</v>
      </c>
      <c r="G25" s="358">
        <v>7</v>
      </c>
      <c r="H25" s="358">
        <v>1</v>
      </c>
      <c r="I25" s="296">
        <v>190</v>
      </c>
      <c r="J25" s="462">
        <v>55</v>
      </c>
      <c r="N25" s="570"/>
      <c r="O25" s="358"/>
      <c r="P25" s="358"/>
      <c r="Q25" s="358"/>
      <c r="R25" s="358"/>
      <c r="S25" s="358"/>
      <c r="T25" s="358"/>
    </row>
    <row r="26" spans="1:20" ht="13">
      <c r="A26" s="392" t="s">
        <v>722</v>
      </c>
      <c r="B26" s="892">
        <v>12</v>
      </c>
      <c r="C26" s="892">
        <v>48</v>
      </c>
      <c r="D26" s="892">
        <v>7</v>
      </c>
      <c r="E26" s="892">
        <v>0</v>
      </c>
      <c r="F26" s="892">
        <v>24</v>
      </c>
      <c r="G26" s="892">
        <v>7</v>
      </c>
      <c r="H26" s="892">
        <v>1</v>
      </c>
      <c r="I26" s="296">
        <v>80</v>
      </c>
      <c r="J26" s="462">
        <v>43</v>
      </c>
      <c r="M26" s="306"/>
      <c r="N26" s="892"/>
      <c r="O26" s="892"/>
      <c r="P26" s="892"/>
      <c r="Q26" s="892"/>
      <c r="R26" s="892"/>
      <c r="S26" s="892"/>
      <c r="T26" s="892"/>
    </row>
    <row r="27" spans="1:20" ht="13">
      <c r="A27" s="393" t="s">
        <v>724</v>
      </c>
      <c r="B27" s="894">
        <v>17</v>
      </c>
      <c r="C27" s="358">
        <v>39</v>
      </c>
      <c r="D27" s="358">
        <v>7</v>
      </c>
      <c r="E27" s="358">
        <v>5</v>
      </c>
      <c r="F27" s="358">
        <v>16</v>
      </c>
      <c r="G27" s="358">
        <v>5</v>
      </c>
      <c r="H27" s="358">
        <v>10</v>
      </c>
      <c r="I27" s="296">
        <v>60</v>
      </c>
      <c r="J27" s="462">
        <v>44</v>
      </c>
      <c r="K27" s="283"/>
      <c r="N27" s="894"/>
      <c r="O27" s="358"/>
      <c r="P27" s="358"/>
      <c r="Q27" s="358"/>
      <c r="R27" s="358"/>
      <c r="S27" s="358"/>
      <c r="T27" s="358"/>
    </row>
    <row r="28" spans="1:20" ht="13">
      <c r="A28" s="1192" t="s">
        <v>971</v>
      </c>
      <c r="B28" s="894"/>
      <c r="C28" s="358"/>
      <c r="D28" s="358"/>
      <c r="E28" s="358"/>
      <c r="F28" s="358"/>
      <c r="G28" s="358"/>
      <c r="H28" s="358"/>
      <c r="I28" s="296"/>
      <c r="J28" s="462"/>
      <c r="K28" s="283"/>
      <c r="N28" s="894"/>
      <c r="O28" s="358"/>
      <c r="P28" s="358"/>
      <c r="Q28" s="358"/>
      <c r="R28" s="358"/>
      <c r="S28" s="358"/>
      <c r="T28" s="358"/>
    </row>
    <row r="29" spans="1:20" ht="13">
      <c r="A29" s="1193" t="s">
        <v>89</v>
      </c>
      <c r="B29" s="894">
        <v>13</v>
      </c>
      <c r="C29" s="358">
        <v>62</v>
      </c>
      <c r="D29" s="358">
        <v>4</v>
      </c>
      <c r="E29" s="358">
        <v>2</v>
      </c>
      <c r="F29" s="358">
        <v>2</v>
      </c>
      <c r="G29" s="358">
        <v>10</v>
      </c>
      <c r="H29" s="358">
        <v>6</v>
      </c>
      <c r="I29" s="296">
        <v>2500</v>
      </c>
      <c r="J29" s="462">
        <v>68</v>
      </c>
      <c r="K29" s="283"/>
      <c r="N29" s="894"/>
      <c r="O29" s="358"/>
      <c r="P29" s="358"/>
      <c r="Q29" s="358"/>
      <c r="R29" s="358"/>
      <c r="S29" s="358"/>
      <c r="T29" s="358"/>
    </row>
    <row r="30" spans="1:20" ht="13">
      <c r="A30" s="393" t="s">
        <v>972</v>
      </c>
      <c r="B30" s="894">
        <v>9</v>
      </c>
      <c r="C30" s="358">
        <v>73</v>
      </c>
      <c r="D30" s="358">
        <v>4</v>
      </c>
      <c r="E30" s="358">
        <v>2</v>
      </c>
      <c r="F30" s="358">
        <v>2</v>
      </c>
      <c r="G30" s="358">
        <v>5</v>
      </c>
      <c r="H30" s="358">
        <v>4</v>
      </c>
      <c r="I30" s="296">
        <v>650</v>
      </c>
      <c r="J30" s="462">
        <v>80</v>
      </c>
      <c r="K30" s="283"/>
      <c r="N30" s="894"/>
      <c r="O30" s="358"/>
      <c r="P30" s="358"/>
      <c r="Q30" s="358"/>
      <c r="R30" s="358"/>
      <c r="S30" s="358"/>
      <c r="T30" s="358"/>
    </row>
    <row r="31" spans="1:20" ht="13">
      <c r="A31" s="393" t="s">
        <v>973</v>
      </c>
      <c r="B31" s="894">
        <v>10</v>
      </c>
      <c r="C31" s="358">
        <v>60</v>
      </c>
      <c r="D31" s="358">
        <v>9</v>
      </c>
      <c r="E31" s="358">
        <v>2</v>
      </c>
      <c r="F31" s="358">
        <v>3</v>
      </c>
      <c r="G31" s="358">
        <v>10</v>
      </c>
      <c r="H31" s="358">
        <v>6</v>
      </c>
      <c r="I31" s="296">
        <v>510</v>
      </c>
      <c r="J31" s="462">
        <v>71</v>
      </c>
      <c r="K31" s="283"/>
      <c r="N31" s="894"/>
      <c r="O31" s="358"/>
      <c r="P31" s="358"/>
      <c r="Q31" s="358"/>
      <c r="R31" s="358"/>
      <c r="S31" s="358"/>
      <c r="T31" s="358"/>
    </row>
    <row r="32" spans="1:20" ht="13">
      <c r="A32" s="393" t="s">
        <v>974</v>
      </c>
      <c r="B32" s="894">
        <v>9</v>
      </c>
      <c r="C32" s="358">
        <v>65</v>
      </c>
      <c r="D32" s="358">
        <v>5</v>
      </c>
      <c r="E32" s="358">
        <v>3</v>
      </c>
      <c r="F32" s="358">
        <v>4</v>
      </c>
      <c r="G32" s="358">
        <v>9</v>
      </c>
      <c r="H32" s="358">
        <v>5</v>
      </c>
      <c r="I32" s="296">
        <v>300</v>
      </c>
      <c r="J32" s="462">
        <v>73</v>
      </c>
      <c r="K32" s="283"/>
      <c r="N32" s="894"/>
      <c r="O32" s="358"/>
      <c r="P32" s="358"/>
      <c r="Q32" s="358"/>
      <c r="R32" s="358"/>
      <c r="S32" s="358"/>
      <c r="T32" s="358"/>
    </row>
    <row r="33" spans="1:24" ht="13">
      <c r="A33" s="393" t="s">
        <v>975</v>
      </c>
      <c r="B33" s="894" t="s">
        <v>311</v>
      </c>
      <c r="C33" s="894" t="s">
        <v>311</v>
      </c>
      <c r="D33" s="894" t="s">
        <v>311</v>
      </c>
      <c r="E33" s="894" t="s">
        <v>311</v>
      </c>
      <c r="F33" s="894" t="s">
        <v>311</v>
      </c>
      <c r="G33" s="894" t="s">
        <v>311</v>
      </c>
      <c r="H33" s="894" t="s">
        <v>311</v>
      </c>
      <c r="I33" s="296">
        <v>40</v>
      </c>
      <c r="J33" s="570" t="s">
        <v>311</v>
      </c>
      <c r="K33" s="283"/>
      <c r="N33" s="894"/>
      <c r="O33" s="358"/>
      <c r="P33" s="358"/>
      <c r="Q33" s="358"/>
      <c r="R33" s="358"/>
      <c r="S33" s="358"/>
      <c r="T33" s="358"/>
    </row>
    <row r="34" spans="1:24" ht="13">
      <c r="A34" s="393" t="s">
        <v>976</v>
      </c>
      <c r="B34" s="894">
        <v>11</v>
      </c>
      <c r="C34" s="358">
        <v>51</v>
      </c>
      <c r="D34" s="358">
        <v>9</v>
      </c>
      <c r="E34" s="358">
        <v>0</v>
      </c>
      <c r="F34" s="358">
        <v>13</v>
      </c>
      <c r="G34" s="358">
        <v>11</v>
      </c>
      <c r="H34" s="358">
        <v>4</v>
      </c>
      <c r="I34" s="296">
        <v>50</v>
      </c>
      <c r="J34" s="462">
        <v>61</v>
      </c>
      <c r="K34" s="283"/>
      <c r="N34" s="894"/>
      <c r="O34" s="358"/>
      <c r="P34" s="358"/>
      <c r="Q34" s="358"/>
      <c r="R34" s="358"/>
      <c r="S34" s="358"/>
      <c r="T34" s="358"/>
    </row>
    <row r="35" spans="1:24" ht="13">
      <c r="A35" s="1192" t="s">
        <v>968</v>
      </c>
      <c r="B35" s="894"/>
      <c r="C35" s="358"/>
      <c r="D35" s="358"/>
      <c r="E35" s="358"/>
      <c r="F35" s="358"/>
      <c r="G35" s="358"/>
      <c r="H35" s="358"/>
      <c r="I35" s="296"/>
      <c r="J35" s="462"/>
      <c r="K35" s="283"/>
      <c r="N35" s="894"/>
      <c r="O35" s="358"/>
      <c r="P35" s="358"/>
      <c r="Q35" s="358"/>
      <c r="R35" s="358"/>
      <c r="S35" s="358"/>
      <c r="T35" s="358"/>
    </row>
    <row r="36" spans="1:24" ht="13">
      <c r="A36" s="393" t="s">
        <v>969</v>
      </c>
      <c r="B36" s="894">
        <v>13</v>
      </c>
      <c r="C36" s="358">
        <v>59</v>
      </c>
      <c r="D36" s="358">
        <v>8</v>
      </c>
      <c r="E36" s="358">
        <v>1</v>
      </c>
      <c r="F36" s="358">
        <v>12</v>
      </c>
      <c r="G36" s="358">
        <v>4</v>
      </c>
      <c r="H36" s="358">
        <v>3</v>
      </c>
      <c r="I36" s="296">
        <v>480</v>
      </c>
      <c r="J36" s="462">
        <v>30</v>
      </c>
      <c r="N36" s="894"/>
      <c r="O36" s="358"/>
      <c r="P36" s="358"/>
      <c r="Q36" s="358"/>
      <c r="R36" s="358"/>
      <c r="S36" s="358"/>
      <c r="T36" s="358"/>
    </row>
    <row r="37" spans="1:24" ht="13">
      <c r="A37" s="393" t="s">
        <v>970</v>
      </c>
      <c r="B37" s="894">
        <v>12</v>
      </c>
      <c r="C37" s="358">
        <v>64</v>
      </c>
      <c r="D37" s="358">
        <v>5</v>
      </c>
      <c r="E37" s="358">
        <v>3</v>
      </c>
      <c r="F37" s="358">
        <v>9</v>
      </c>
      <c r="G37" s="358">
        <v>6</v>
      </c>
      <c r="H37" s="358">
        <v>2</v>
      </c>
      <c r="I37" s="296">
        <v>3560</v>
      </c>
      <c r="J37" s="462">
        <v>30</v>
      </c>
      <c r="N37" s="894"/>
      <c r="O37" s="358"/>
      <c r="P37" s="358"/>
      <c r="Q37" s="358"/>
      <c r="R37" s="358"/>
      <c r="S37" s="358"/>
      <c r="T37" s="358"/>
    </row>
    <row r="38" spans="1:24" ht="15.75" customHeight="1">
      <c r="A38" s="390" t="s">
        <v>42</v>
      </c>
      <c r="B38" s="570"/>
      <c r="C38" s="358"/>
      <c r="D38" s="955"/>
      <c r="E38" s="955"/>
      <c r="F38" s="955"/>
      <c r="G38" s="955"/>
      <c r="H38" s="955"/>
      <c r="I38" s="296"/>
      <c r="J38" s="462"/>
    </row>
    <row r="39" spans="1:24" ht="13">
      <c r="A39" s="391" t="s">
        <v>295</v>
      </c>
      <c r="B39" s="892">
        <v>9</v>
      </c>
      <c r="C39" s="892">
        <v>66</v>
      </c>
      <c r="D39" s="892">
        <v>6</v>
      </c>
      <c r="E39" s="892">
        <v>2</v>
      </c>
      <c r="F39" s="892">
        <v>4</v>
      </c>
      <c r="G39" s="892">
        <v>7</v>
      </c>
      <c r="H39" s="892">
        <v>6</v>
      </c>
      <c r="I39" s="296">
        <v>180</v>
      </c>
      <c r="J39" s="462">
        <v>22</v>
      </c>
      <c r="N39" s="892"/>
      <c r="O39" s="892"/>
      <c r="P39" s="892"/>
      <c r="Q39" s="892"/>
      <c r="R39" s="892"/>
      <c r="S39" s="892"/>
      <c r="T39" s="892"/>
    </row>
    <row r="40" spans="1:24" ht="13">
      <c r="A40" s="391" t="s">
        <v>296</v>
      </c>
      <c r="B40" s="894">
        <v>11</v>
      </c>
      <c r="C40" s="358">
        <v>64</v>
      </c>
      <c r="D40" s="358">
        <v>4</v>
      </c>
      <c r="E40" s="358">
        <v>3</v>
      </c>
      <c r="F40" s="358">
        <v>10</v>
      </c>
      <c r="G40" s="358">
        <v>6</v>
      </c>
      <c r="H40" s="358">
        <v>2</v>
      </c>
      <c r="I40" s="296">
        <v>2940</v>
      </c>
      <c r="J40" s="462">
        <v>30</v>
      </c>
      <c r="N40" s="894"/>
      <c r="O40" s="358"/>
      <c r="P40" s="358"/>
      <c r="Q40" s="358"/>
      <c r="R40" s="358"/>
      <c r="S40" s="358"/>
      <c r="T40" s="358"/>
      <c r="X40" s="306"/>
    </row>
    <row r="41" spans="1:24" ht="13">
      <c r="A41" s="391" t="s">
        <v>297</v>
      </c>
      <c r="B41" s="570">
        <v>16</v>
      </c>
      <c r="C41" s="358">
        <v>59</v>
      </c>
      <c r="D41" s="358">
        <v>8</v>
      </c>
      <c r="E41" s="358">
        <v>2</v>
      </c>
      <c r="F41" s="358">
        <v>11</v>
      </c>
      <c r="G41" s="358">
        <v>4</v>
      </c>
      <c r="H41" s="358">
        <v>0</v>
      </c>
      <c r="I41" s="296">
        <v>930</v>
      </c>
      <c r="J41" s="462">
        <v>33</v>
      </c>
      <c r="L41" s="306"/>
      <c r="N41" s="570"/>
      <c r="O41" s="358"/>
      <c r="P41" s="358"/>
      <c r="Q41" s="358"/>
      <c r="R41" s="358"/>
      <c r="S41" s="358"/>
      <c r="T41" s="358"/>
      <c r="W41" s="306"/>
      <c r="X41" s="306"/>
    </row>
    <row r="42" spans="1:24" s="306" customFormat="1" ht="15.75" customHeight="1">
      <c r="A42" s="388" t="s">
        <v>43</v>
      </c>
      <c r="B42" s="892"/>
      <c r="C42" s="892"/>
      <c r="D42" s="994"/>
      <c r="E42" s="994"/>
      <c r="F42" s="994"/>
      <c r="G42" s="994"/>
      <c r="H42" s="994"/>
      <c r="I42" s="296"/>
      <c r="J42" s="462"/>
      <c r="L42" s="374"/>
      <c r="M42" s="197"/>
      <c r="N42" s="880"/>
      <c r="O42" s="197"/>
      <c r="P42" s="197"/>
      <c r="Q42" s="197"/>
      <c r="R42" s="197"/>
      <c r="S42" s="197"/>
      <c r="T42" s="197"/>
      <c r="V42" s="197"/>
      <c r="W42" s="197"/>
    </row>
    <row r="43" spans="1:24" ht="13">
      <c r="A43" s="391" t="s">
        <v>715</v>
      </c>
      <c r="B43" s="570">
        <v>21</v>
      </c>
      <c r="C43" s="358">
        <v>34</v>
      </c>
      <c r="D43" s="358">
        <v>9</v>
      </c>
      <c r="E43" s="358">
        <v>4</v>
      </c>
      <c r="F43" s="358">
        <v>24</v>
      </c>
      <c r="G43" s="358">
        <v>6</v>
      </c>
      <c r="H43" s="358">
        <v>3</v>
      </c>
      <c r="I43" s="296">
        <v>350</v>
      </c>
      <c r="J43" s="462">
        <v>54</v>
      </c>
      <c r="L43" s="374"/>
      <c r="N43" s="570"/>
      <c r="O43" s="358"/>
      <c r="P43" s="358"/>
      <c r="Q43" s="358"/>
      <c r="R43" s="358"/>
      <c r="S43" s="358"/>
      <c r="T43" s="358"/>
    </row>
    <row r="44" spans="1:24" ht="13">
      <c r="A44" s="391" t="s">
        <v>46</v>
      </c>
      <c r="B44" s="890">
        <v>16</v>
      </c>
      <c r="C44" s="358">
        <v>53</v>
      </c>
      <c r="D44" s="358">
        <v>6</v>
      </c>
      <c r="E44" s="358">
        <v>4</v>
      </c>
      <c r="F44" s="358">
        <v>14</v>
      </c>
      <c r="G44" s="358">
        <v>5</v>
      </c>
      <c r="H44" s="358">
        <v>1</v>
      </c>
      <c r="I44" s="296">
        <v>460</v>
      </c>
      <c r="J44" s="462">
        <v>39</v>
      </c>
      <c r="L44" s="374"/>
      <c r="N44" s="890"/>
      <c r="O44" s="358"/>
      <c r="P44" s="358"/>
      <c r="Q44" s="358"/>
      <c r="R44" s="358"/>
      <c r="S44" s="358"/>
      <c r="T44" s="358"/>
    </row>
    <row r="45" spans="1:24" ht="13">
      <c r="A45" s="391" t="s">
        <v>47</v>
      </c>
      <c r="B45" s="570">
        <v>17</v>
      </c>
      <c r="C45" s="358">
        <v>59</v>
      </c>
      <c r="D45" s="358">
        <v>5</v>
      </c>
      <c r="E45" s="358">
        <v>1</v>
      </c>
      <c r="F45" s="358">
        <v>11</v>
      </c>
      <c r="G45" s="358">
        <v>4</v>
      </c>
      <c r="H45" s="358">
        <v>2</v>
      </c>
      <c r="I45" s="296">
        <v>480</v>
      </c>
      <c r="J45" s="462">
        <v>33</v>
      </c>
      <c r="L45" s="374"/>
      <c r="N45" s="570"/>
      <c r="O45" s="358"/>
      <c r="P45" s="358"/>
      <c r="Q45" s="358"/>
      <c r="R45" s="358"/>
      <c r="S45" s="358"/>
      <c r="T45" s="358"/>
    </row>
    <row r="46" spans="1:24" ht="13">
      <c r="A46" s="391" t="s">
        <v>48</v>
      </c>
      <c r="B46" s="894">
        <v>14</v>
      </c>
      <c r="C46" s="358">
        <v>62</v>
      </c>
      <c r="D46" s="358">
        <v>6</v>
      </c>
      <c r="E46" s="358">
        <v>2</v>
      </c>
      <c r="F46" s="358">
        <v>10</v>
      </c>
      <c r="G46" s="358">
        <v>5</v>
      </c>
      <c r="H46" s="358">
        <v>1</v>
      </c>
      <c r="I46" s="296">
        <v>430</v>
      </c>
      <c r="J46" s="462">
        <v>31</v>
      </c>
      <c r="L46" s="374"/>
      <c r="N46" s="894"/>
      <c r="O46" s="358"/>
      <c r="P46" s="358"/>
      <c r="Q46" s="358"/>
      <c r="R46" s="358"/>
      <c r="S46" s="358"/>
      <c r="T46" s="358"/>
    </row>
    <row r="47" spans="1:24" ht="13">
      <c r="A47" s="391" t="s">
        <v>49</v>
      </c>
      <c r="B47" s="570">
        <v>11</v>
      </c>
      <c r="C47" s="358">
        <v>66</v>
      </c>
      <c r="D47" s="358">
        <v>7</v>
      </c>
      <c r="E47" s="358">
        <v>3</v>
      </c>
      <c r="F47" s="358">
        <v>8</v>
      </c>
      <c r="G47" s="358">
        <v>4</v>
      </c>
      <c r="H47" s="358">
        <v>2</v>
      </c>
      <c r="I47" s="296">
        <v>860</v>
      </c>
      <c r="J47" s="462">
        <v>26</v>
      </c>
      <c r="L47" s="374"/>
      <c r="N47" s="570"/>
      <c r="O47" s="358"/>
      <c r="P47" s="358"/>
      <c r="Q47" s="358"/>
      <c r="R47" s="358"/>
      <c r="S47" s="358"/>
      <c r="T47" s="358"/>
    </row>
    <row r="48" spans="1:24" ht="13">
      <c r="A48" s="391" t="s">
        <v>716</v>
      </c>
      <c r="B48" s="894">
        <v>10</v>
      </c>
      <c r="C48" s="892">
        <v>68</v>
      </c>
      <c r="D48" s="358">
        <v>3</v>
      </c>
      <c r="E48" s="358">
        <v>2</v>
      </c>
      <c r="F48" s="892">
        <v>10</v>
      </c>
      <c r="G48" s="358">
        <v>5</v>
      </c>
      <c r="H48" s="358">
        <v>2</v>
      </c>
      <c r="I48" s="296">
        <v>630</v>
      </c>
      <c r="J48" s="462">
        <v>28</v>
      </c>
      <c r="L48" s="374"/>
      <c r="M48" s="306"/>
      <c r="N48" s="894"/>
      <c r="O48" s="892"/>
      <c r="P48" s="358"/>
      <c r="Q48" s="358"/>
      <c r="R48" s="892"/>
      <c r="S48" s="358"/>
      <c r="T48" s="358"/>
    </row>
    <row r="49" spans="1:24" ht="13">
      <c r="A49" s="391" t="s">
        <v>717</v>
      </c>
      <c r="B49" s="892">
        <v>7</v>
      </c>
      <c r="C49" s="892">
        <v>71</v>
      </c>
      <c r="D49" s="892">
        <v>3</v>
      </c>
      <c r="E49" s="892">
        <v>3</v>
      </c>
      <c r="F49" s="892">
        <v>4</v>
      </c>
      <c r="G49" s="892">
        <v>8</v>
      </c>
      <c r="H49" s="892">
        <v>3</v>
      </c>
      <c r="I49" s="296">
        <v>830</v>
      </c>
      <c r="J49" s="462">
        <v>22</v>
      </c>
      <c r="N49" s="892"/>
      <c r="O49" s="892"/>
      <c r="P49" s="892"/>
      <c r="Q49" s="892"/>
      <c r="R49" s="892"/>
      <c r="S49" s="892"/>
      <c r="T49" s="892"/>
    </row>
    <row r="50" spans="1:24" ht="15.75" customHeight="1">
      <c r="A50" s="388" t="s">
        <v>51</v>
      </c>
      <c r="B50" s="570"/>
      <c r="C50" s="358"/>
      <c r="D50" s="955"/>
      <c r="E50" s="955"/>
      <c r="F50" s="955"/>
      <c r="G50" s="955"/>
      <c r="H50" s="955"/>
      <c r="I50" s="296"/>
      <c r="J50" s="462"/>
    </row>
    <row r="51" spans="1:24" ht="13">
      <c r="A51" s="391" t="s">
        <v>52</v>
      </c>
      <c r="B51" s="890">
        <v>15</v>
      </c>
      <c r="C51" s="895">
        <v>52</v>
      </c>
      <c r="D51" s="358">
        <v>9</v>
      </c>
      <c r="E51" s="358">
        <v>2</v>
      </c>
      <c r="F51" s="358">
        <v>16</v>
      </c>
      <c r="G51" s="358">
        <v>5</v>
      </c>
      <c r="H51" s="358">
        <v>2</v>
      </c>
      <c r="I51" s="296">
        <v>700</v>
      </c>
      <c r="J51" s="462">
        <v>37</v>
      </c>
      <c r="N51" s="890"/>
      <c r="O51" s="895"/>
      <c r="P51" s="358"/>
      <c r="Q51" s="358"/>
      <c r="R51" s="358"/>
      <c r="S51" s="358"/>
      <c r="T51" s="358"/>
    </row>
    <row r="52" spans="1:24" ht="13">
      <c r="A52" s="391">
        <v>2</v>
      </c>
      <c r="B52" s="890">
        <v>13</v>
      </c>
      <c r="C52" s="892">
        <v>59</v>
      </c>
      <c r="D52" s="892">
        <v>6</v>
      </c>
      <c r="E52" s="892">
        <v>2</v>
      </c>
      <c r="F52" s="358">
        <v>11</v>
      </c>
      <c r="G52" s="892">
        <v>6</v>
      </c>
      <c r="H52" s="892">
        <v>2</v>
      </c>
      <c r="I52" s="296">
        <v>830</v>
      </c>
      <c r="J52" s="462">
        <v>32</v>
      </c>
      <c r="N52" s="890"/>
      <c r="O52" s="892"/>
      <c r="P52" s="892"/>
      <c r="Q52" s="892"/>
      <c r="R52" s="358"/>
      <c r="S52" s="892"/>
      <c r="T52" s="892"/>
      <c r="X52" s="306"/>
    </row>
    <row r="53" spans="1:24" ht="13">
      <c r="A53" s="391">
        <v>3</v>
      </c>
      <c r="B53" s="808">
        <v>13</v>
      </c>
      <c r="C53" s="893">
        <v>63</v>
      </c>
      <c r="D53" s="358">
        <v>5</v>
      </c>
      <c r="E53" s="358">
        <v>3</v>
      </c>
      <c r="F53" s="358">
        <v>8</v>
      </c>
      <c r="G53" s="358">
        <v>6</v>
      </c>
      <c r="H53" s="358">
        <v>3</v>
      </c>
      <c r="I53" s="296">
        <v>840</v>
      </c>
      <c r="J53" s="462">
        <v>29</v>
      </c>
      <c r="N53" s="808"/>
      <c r="O53" s="893"/>
      <c r="P53" s="358"/>
      <c r="Q53" s="358"/>
      <c r="R53" s="358"/>
      <c r="S53" s="358"/>
      <c r="T53" s="358"/>
      <c r="W53" s="306"/>
    </row>
    <row r="54" spans="1:24" ht="13">
      <c r="A54" s="391">
        <v>4</v>
      </c>
      <c r="B54" s="570">
        <v>10</v>
      </c>
      <c r="C54" s="358">
        <v>72</v>
      </c>
      <c r="D54" s="358">
        <v>3</v>
      </c>
      <c r="E54" s="358">
        <v>3</v>
      </c>
      <c r="F54" s="358">
        <v>6</v>
      </c>
      <c r="G54" s="358">
        <v>5</v>
      </c>
      <c r="H54" s="358">
        <v>2</v>
      </c>
      <c r="I54" s="296">
        <v>910</v>
      </c>
      <c r="J54" s="462">
        <v>24</v>
      </c>
      <c r="N54" s="570"/>
      <c r="O54" s="358"/>
      <c r="P54" s="358"/>
      <c r="Q54" s="358"/>
      <c r="R54" s="358"/>
      <c r="S54" s="358"/>
      <c r="T54" s="358"/>
      <c r="X54" s="306"/>
    </row>
    <row r="55" spans="1:24" ht="13">
      <c r="A55" s="391" t="s">
        <v>53</v>
      </c>
      <c r="B55" s="808">
        <v>9</v>
      </c>
      <c r="C55" s="892">
        <v>68</v>
      </c>
      <c r="D55" s="892">
        <v>2</v>
      </c>
      <c r="E55" s="892">
        <v>4</v>
      </c>
      <c r="F55" s="892">
        <v>8</v>
      </c>
      <c r="G55" s="892">
        <v>6</v>
      </c>
      <c r="H55" s="892">
        <v>2</v>
      </c>
      <c r="I55" s="296">
        <v>770</v>
      </c>
      <c r="J55" s="462">
        <v>28</v>
      </c>
      <c r="L55" s="306"/>
      <c r="M55" s="306"/>
      <c r="N55" s="808"/>
      <c r="O55" s="892"/>
      <c r="P55" s="892"/>
      <c r="Q55" s="892"/>
      <c r="R55" s="892"/>
      <c r="S55" s="892"/>
      <c r="T55" s="892"/>
    </row>
    <row r="56" spans="1:24" s="306" customFormat="1" ht="15.75" customHeight="1">
      <c r="A56" s="389" t="s">
        <v>54</v>
      </c>
      <c r="B56" s="462"/>
      <c r="C56" s="462"/>
      <c r="D56" s="955"/>
      <c r="E56" s="955"/>
      <c r="F56" s="955"/>
      <c r="G56" s="955"/>
      <c r="H56" s="955"/>
      <c r="I56" s="296"/>
      <c r="J56" s="462"/>
      <c r="L56" s="197"/>
      <c r="M56" s="197"/>
      <c r="N56" s="880"/>
      <c r="O56" s="197"/>
      <c r="P56" s="197"/>
      <c r="Q56" s="197"/>
      <c r="R56" s="197"/>
      <c r="S56" s="197"/>
      <c r="T56" s="197"/>
      <c r="V56" s="197"/>
      <c r="W56" s="197"/>
      <c r="X56" s="197"/>
    </row>
    <row r="57" spans="1:24" ht="13">
      <c r="A57" s="391" t="s">
        <v>55</v>
      </c>
      <c r="B57" s="892">
        <v>15</v>
      </c>
      <c r="C57" s="892">
        <v>50</v>
      </c>
      <c r="D57" s="892">
        <v>4</v>
      </c>
      <c r="E57" s="892">
        <v>5</v>
      </c>
      <c r="F57" s="892">
        <v>17</v>
      </c>
      <c r="G57" s="892">
        <v>7</v>
      </c>
      <c r="H57" s="892">
        <v>2</v>
      </c>
      <c r="I57" s="296">
        <v>1260</v>
      </c>
      <c r="J57" s="462">
        <v>44</v>
      </c>
      <c r="N57" s="892"/>
      <c r="O57" s="892"/>
      <c r="P57" s="892"/>
      <c r="Q57" s="892"/>
      <c r="R57" s="892"/>
      <c r="S57" s="892"/>
      <c r="T57" s="892"/>
    </row>
    <row r="58" spans="1:24" ht="13">
      <c r="A58" s="391" t="s">
        <v>56</v>
      </c>
      <c r="B58" s="892">
        <v>10</v>
      </c>
      <c r="C58" s="892">
        <v>67</v>
      </c>
      <c r="D58" s="892">
        <v>6</v>
      </c>
      <c r="E58" s="892">
        <v>2</v>
      </c>
      <c r="F58" s="892">
        <v>7</v>
      </c>
      <c r="G58" s="892">
        <v>6</v>
      </c>
      <c r="H58" s="892">
        <v>2</v>
      </c>
      <c r="I58" s="296">
        <v>1420</v>
      </c>
      <c r="J58" s="462">
        <v>24</v>
      </c>
      <c r="N58" s="892"/>
      <c r="O58" s="892"/>
      <c r="P58" s="892"/>
      <c r="Q58" s="892"/>
      <c r="R58" s="892"/>
      <c r="S58" s="892"/>
      <c r="T58" s="892"/>
    </row>
    <row r="59" spans="1:24" ht="13">
      <c r="A59" s="391" t="s">
        <v>57</v>
      </c>
      <c r="B59" s="570">
        <v>8</v>
      </c>
      <c r="C59" s="358">
        <v>72</v>
      </c>
      <c r="D59" s="358">
        <v>7</v>
      </c>
      <c r="E59" s="358">
        <v>2</v>
      </c>
      <c r="F59" s="358">
        <v>6</v>
      </c>
      <c r="G59" s="358">
        <v>3</v>
      </c>
      <c r="H59" s="358">
        <v>3</v>
      </c>
      <c r="I59" s="296">
        <v>360</v>
      </c>
      <c r="J59" s="462">
        <v>19</v>
      </c>
      <c r="M59" s="306"/>
      <c r="N59" s="570"/>
      <c r="O59" s="358"/>
      <c r="P59" s="358"/>
      <c r="Q59" s="358"/>
      <c r="R59" s="358"/>
      <c r="S59" s="358"/>
      <c r="T59" s="358"/>
      <c r="X59" s="306"/>
    </row>
    <row r="60" spans="1:24" ht="13">
      <c r="A60" s="391" t="s">
        <v>58</v>
      </c>
      <c r="B60" s="892">
        <v>28</v>
      </c>
      <c r="C60" s="892">
        <v>55</v>
      </c>
      <c r="D60" s="892">
        <v>6</v>
      </c>
      <c r="E60" s="892">
        <v>2</v>
      </c>
      <c r="F60" s="892">
        <v>6</v>
      </c>
      <c r="G60" s="892">
        <v>2</v>
      </c>
      <c r="H60" s="892">
        <v>2</v>
      </c>
      <c r="I60" s="296">
        <v>250</v>
      </c>
      <c r="J60" s="462">
        <v>37</v>
      </c>
      <c r="N60" s="892"/>
      <c r="O60" s="892"/>
      <c r="P60" s="892"/>
      <c r="Q60" s="892"/>
      <c r="R60" s="892"/>
      <c r="S60" s="892"/>
      <c r="T60" s="892"/>
      <c r="W60" s="306"/>
    </row>
    <row r="61" spans="1:24" ht="13">
      <c r="A61" s="391" t="s">
        <v>59</v>
      </c>
      <c r="B61" s="570">
        <v>6</v>
      </c>
      <c r="C61" s="358">
        <v>82</v>
      </c>
      <c r="D61" s="358">
        <v>4</v>
      </c>
      <c r="E61" s="358">
        <v>1</v>
      </c>
      <c r="F61" s="358">
        <v>2</v>
      </c>
      <c r="G61" s="358">
        <v>4</v>
      </c>
      <c r="H61" s="358">
        <v>2</v>
      </c>
      <c r="I61" s="296">
        <v>410</v>
      </c>
      <c r="J61" s="462">
        <v>13</v>
      </c>
      <c r="N61" s="570"/>
      <c r="O61" s="358"/>
      <c r="P61" s="358"/>
      <c r="Q61" s="358"/>
      <c r="R61" s="358"/>
      <c r="S61" s="358"/>
      <c r="T61" s="358"/>
      <c r="X61" s="306"/>
    </row>
    <row r="62" spans="1:24" ht="13">
      <c r="A62" s="391" t="s">
        <v>60</v>
      </c>
      <c r="B62" s="306">
        <v>14</v>
      </c>
      <c r="C62" s="306">
        <v>75</v>
      </c>
      <c r="D62" s="306">
        <v>3</v>
      </c>
      <c r="E62" s="306">
        <v>1</v>
      </c>
      <c r="F62" s="306">
        <v>3</v>
      </c>
      <c r="G62" s="306">
        <v>1</v>
      </c>
      <c r="H62" s="306">
        <v>2</v>
      </c>
      <c r="I62" s="296">
        <v>350</v>
      </c>
      <c r="J62" s="462">
        <v>20</v>
      </c>
      <c r="L62" s="306"/>
      <c r="N62" s="306"/>
      <c r="O62" s="306"/>
      <c r="P62" s="306"/>
      <c r="Q62" s="306"/>
      <c r="R62" s="306"/>
      <c r="S62" s="306"/>
      <c r="T62" s="306"/>
    </row>
    <row r="63" spans="1:24" s="306" customFormat="1" ht="15.75" customHeight="1">
      <c r="A63" s="389" t="s">
        <v>61</v>
      </c>
      <c r="B63" s="892"/>
      <c r="C63" s="892"/>
      <c r="D63" s="994"/>
      <c r="E63" s="994"/>
      <c r="F63" s="994"/>
      <c r="G63" s="994"/>
      <c r="H63" s="994"/>
      <c r="I63" s="296"/>
      <c r="J63" s="462"/>
      <c r="L63" s="197"/>
      <c r="M63" s="197"/>
      <c r="N63" s="880"/>
      <c r="O63" s="197"/>
      <c r="P63" s="197"/>
      <c r="Q63" s="197"/>
      <c r="R63" s="197"/>
      <c r="S63" s="197"/>
      <c r="T63" s="197"/>
      <c r="V63" s="197"/>
      <c r="W63" s="197"/>
      <c r="X63" s="197"/>
    </row>
    <row r="64" spans="1:24" ht="13">
      <c r="A64" s="391" t="s">
        <v>62</v>
      </c>
      <c r="B64" s="570">
        <v>34</v>
      </c>
      <c r="C64" s="462">
        <v>5</v>
      </c>
      <c r="D64" s="462">
        <v>9</v>
      </c>
      <c r="E64" s="462">
        <v>5</v>
      </c>
      <c r="F64" s="462">
        <v>35</v>
      </c>
      <c r="G64" s="462">
        <v>10</v>
      </c>
      <c r="H64" s="462">
        <v>3</v>
      </c>
      <c r="I64" s="296">
        <v>610</v>
      </c>
      <c r="J64" s="462">
        <v>84</v>
      </c>
      <c r="N64" s="570"/>
      <c r="O64" s="358"/>
      <c r="P64" s="358"/>
      <c r="Q64" s="358"/>
      <c r="R64" s="358"/>
      <c r="S64" s="358"/>
      <c r="T64" s="358"/>
      <c r="W64" s="306"/>
      <c r="X64" s="306"/>
    </row>
    <row r="65" spans="1:24" ht="13">
      <c r="A65" s="391" t="s">
        <v>63</v>
      </c>
      <c r="B65" s="463">
        <v>14</v>
      </c>
      <c r="C65" s="463">
        <v>58</v>
      </c>
      <c r="D65" s="463">
        <v>7</v>
      </c>
      <c r="E65" s="463">
        <v>4</v>
      </c>
      <c r="F65" s="463">
        <v>9</v>
      </c>
      <c r="G65" s="463">
        <v>6</v>
      </c>
      <c r="H65" s="463">
        <v>3</v>
      </c>
      <c r="I65" s="296">
        <v>1760</v>
      </c>
      <c r="J65" s="462">
        <v>33</v>
      </c>
      <c r="N65" s="570"/>
      <c r="O65" s="358"/>
      <c r="P65" s="358"/>
      <c r="Q65" s="358"/>
      <c r="R65" s="358"/>
      <c r="S65" s="358"/>
      <c r="T65" s="358"/>
      <c r="X65" s="306"/>
    </row>
    <row r="66" spans="1:24" ht="13">
      <c r="A66" s="391" t="s">
        <v>64</v>
      </c>
      <c r="B66" s="570">
        <v>4</v>
      </c>
      <c r="C66" s="462">
        <v>83</v>
      </c>
      <c r="D66" s="462">
        <v>3</v>
      </c>
      <c r="E66" s="462">
        <v>1</v>
      </c>
      <c r="F66" s="462">
        <v>3</v>
      </c>
      <c r="G66" s="462">
        <v>3</v>
      </c>
      <c r="H66" s="462">
        <v>2</v>
      </c>
      <c r="I66" s="296">
        <v>1670</v>
      </c>
      <c r="J66" s="462">
        <v>12</v>
      </c>
      <c r="L66" s="306"/>
      <c r="N66" s="808"/>
      <c r="O66" s="893"/>
      <c r="P66" s="358"/>
      <c r="Q66" s="358"/>
      <c r="R66" s="358"/>
      <c r="S66" s="358"/>
      <c r="T66" s="358"/>
    </row>
    <row r="67" spans="1:24" s="306" customFormat="1" ht="15.75" customHeight="1">
      <c r="A67" s="389" t="s">
        <v>65</v>
      </c>
      <c r="B67" s="993"/>
      <c r="C67" s="993"/>
      <c r="D67" s="993"/>
      <c r="E67" s="993"/>
      <c r="F67" s="993"/>
      <c r="G67" s="993"/>
      <c r="H67" s="993"/>
      <c r="I67" s="875"/>
      <c r="J67" s="463"/>
      <c r="L67" s="197"/>
      <c r="M67" s="197"/>
      <c r="N67" s="880"/>
      <c r="O67" s="197"/>
      <c r="P67" s="197"/>
      <c r="Q67" s="197"/>
      <c r="R67" s="197"/>
      <c r="S67" s="197"/>
      <c r="T67" s="197"/>
      <c r="V67" s="197"/>
      <c r="W67" s="197"/>
      <c r="X67" s="197"/>
    </row>
    <row r="68" spans="1:24" ht="13">
      <c r="A68" s="391" t="s">
        <v>66</v>
      </c>
      <c r="B68" s="570">
        <v>16</v>
      </c>
      <c r="C68" s="462">
        <v>54</v>
      </c>
      <c r="D68" s="462">
        <v>4</v>
      </c>
      <c r="E68" s="462">
        <v>3</v>
      </c>
      <c r="F68" s="462">
        <v>15</v>
      </c>
      <c r="G68" s="462">
        <v>6</v>
      </c>
      <c r="H68" s="462">
        <v>3</v>
      </c>
      <c r="I68" s="296">
        <v>940</v>
      </c>
      <c r="J68" s="462">
        <v>40</v>
      </c>
      <c r="N68" s="808"/>
      <c r="O68" s="893"/>
      <c r="P68" s="358"/>
      <c r="Q68" s="358"/>
      <c r="R68" s="358"/>
      <c r="S68" s="358"/>
      <c r="T68" s="358"/>
    </row>
    <row r="69" spans="1:24" ht="13">
      <c r="A69" s="391" t="s">
        <v>67</v>
      </c>
      <c r="B69" s="570">
        <v>15</v>
      </c>
      <c r="C69" s="462">
        <v>57</v>
      </c>
      <c r="D69" s="462">
        <v>4</v>
      </c>
      <c r="E69" s="462">
        <v>4</v>
      </c>
      <c r="F69" s="462">
        <v>10</v>
      </c>
      <c r="G69" s="462">
        <v>7</v>
      </c>
      <c r="H69" s="462">
        <v>2</v>
      </c>
      <c r="I69" s="296">
        <v>950</v>
      </c>
      <c r="J69" s="462">
        <v>37</v>
      </c>
      <c r="N69" s="898"/>
      <c r="O69" s="899"/>
      <c r="P69" s="358"/>
      <c r="Q69" s="358"/>
      <c r="R69" s="358"/>
      <c r="S69" s="358"/>
      <c r="T69" s="358"/>
    </row>
    <row r="70" spans="1:24" ht="13">
      <c r="A70" s="391" t="s">
        <v>68</v>
      </c>
      <c r="B70" s="570">
        <v>13</v>
      </c>
      <c r="C70" s="462">
        <v>61</v>
      </c>
      <c r="D70" s="462">
        <v>7</v>
      </c>
      <c r="E70" s="462">
        <v>1</v>
      </c>
      <c r="F70" s="462">
        <v>11</v>
      </c>
      <c r="G70" s="462">
        <v>4</v>
      </c>
      <c r="H70" s="462">
        <v>2</v>
      </c>
      <c r="I70" s="296">
        <v>260</v>
      </c>
      <c r="J70" s="462">
        <v>29</v>
      </c>
      <c r="N70" s="892"/>
      <c r="O70" s="892"/>
      <c r="P70" s="892"/>
      <c r="Q70" s="892"/>
      <c r="R70" s="892"/>
      <c r="S70" s="892"/>
      <c r="T70" s="892"/>
    </row>
    <row r="71" spans="1:24" ht="13">
      <c r="A71" s="391" t="s">
        <v>69</v>
      </c>
      <c r="B71" s="808">
        <v>8</v>
      </c>
      <c r="C71" s="813">
        <v>72</v>
      </c>
      <c r="D71" s="462">
        <v>4</v>
      </c>
      <c r="E71" s="462">
        <v>2</v>
      </c>
      <c r="F71" s="462">
        <v>7</v>
      </c>
      <c r="G71" s="462">
        <v>5</v>
      </c>
      <c r="H71" s="462">
        <v>2</v>
      </c>
      <c r="I71" s="296">
        <v>850</v>
      </c>
      <c r="J71" s="462">
        <v>22</v>
      </c>
      <c r="N71" s="570"/>
      <c r="O71" s="358"/>
      <c r="P71" s="358"/>
      <c r="Q71" s="358"/>
      <c r="R71" s="358"/>
      <c r="S71" s="358"/>
      <c r="T71" s="358"/>
    </row>
    <row r="72" spans="1:24" ht="13">
      <c r="A72" s="391" t="s">
        <v>70</v>
      </c>
      <c r="B72" s="808">
        <v>9</v>
      </c>
      <c r="C72" s="813">
        <v>65</v>
      </c>
      <c r="D72" s="462">
        <v>8</v>
      </c>
      <c r="E72" s="462">
        <v>4</v>
      </c>
      <c r="F72" s="462">
        <v>7</v>
      </c>
      <c r="G72" s="462">
        <v>4</v>
      </c>
      <c r="H72" s="462">
        <v>3</v>
      </c>
      <c r="I72" s="296">
        <v>280</v>
      </c>
      <c r="J72" s="462">
        <v>24</v>
      </c>
      <c r="N72" s="306"/>
      <c r="O72" s="306"/>
      <c r="P72" s="306"/>
      <c r="Q72" s="306"/>
      <c r="R72" s="306"/>
      <c r="S72" s="306"/>
      <c r="T72" s="306"/>
    </row>
    <row r="73" spans="1:24" ht="13">
      <c r="A73" s="392" t="s">
        <v>71</v>
      </c>
      <c r="B73" s="896">
        <v>11</v>
      </c>
      <c r="C73" s="995">
        <v>67</v>
      </c>
      <c r="D73" s="462">
        <v>5</v>
      </c>
      <c r="E73" s="462">
        <v>2</v>
      </c>
      <c r="F73" s="462">
        <v>8</v>
      </c>
      <c r="G73" s="462">
        <v>5</v>
      </c>
      <c r="H73" s="462">
        <v>1</v>
      </c>
      <c r="I73" s="296">
        <v>390</v>
      </c>
      <c r="J73" s="462">
        <v>26</v>
      </c>
      <c r="N73" s="570"/>
      <c r="O73" s="358"/>
      <c r="P73" s="358"/>
      <c r="Q73" s="358"/>
      <c r="R73" s="358"/>
      <c r="S73" s="358"/>
      <c r="T73" s="358"/>
    </row>
    <row r="74" spans="1:24" ht="13.5" thickBot="1">
      <c r="A74" s="394" t="s">
        <v>72</v>
      </c>
      <c r="B74" s="900">
        <v>13</v>
      </c>
      <c r="C74" s="901">
        <v>62</v>
      </c>
      <c r="D74" s="464">
        <v>8</v>
      </c>
      <c r="E74" s="464">
        <v>2</v>
      </c>
      <c r="F74" s="464">
        <v>11</v>
      </c>
      <c r="G74" s="464">
        <v>2</v>
      </c>
      <c r="H74" s="464">
        <v>4</v>
      </c>
      <c r="I74" s="303">
        <v>380</v>
      </c>
      <c r="J74" s="464">
        <v>28</v>
      </c>
      <c r="K74" s="283"/>
      <c r="N74" s="570"/>
      <c r="O74" s="358"/>
      <c r="P74" s="358"/>
      <c r="Q74" s="358"/>
      <c r="R74" s="358"/>
      <c r="S74" s="358"/>
      <c r="T74" s="358"/>
    </row>
    <row r="75" spans="1:24">
      <c r="A75" s="1210" t="s">
        <v>740</v>
      </c>
      <c r="B75" s="1211"/>
      <c r="C75" s="1211"/>
      <c r="D75" s="1211"/>
      <c r="E75" s="1211"/>
      <c r="F75" s="1211"/>
      <c r="G75" s="251"/>
      <c r="H75" s="251"/>
      <c r="I75" s="251"/>
      <c r="J75" s="251"/>
      <c r="N75" s="570"/>
      <c r="O75" s="358"/>
      <c r="P75" s="358"/>
      <c r="R75" s="358"/>
      <c r="S75" s="358"/>
      <c r="T75" s="358"/>
    </row>
    <row r="76" spans="1:24">
      <c r="A76" s="207" t="s">
        <v>757</v>
      </c>
      <c r="B76" s="199"/>
      <c r="C76" s="199"/>
      <c r="D76" s="199"/>
      <c r="E76" s="199"/>
      <c r="F76" s="199"/>
      <c r="N76" s="808"/>
      <c r="O76" s="893"/>
      <c r="P76" s="358"/>
      <c r="R76" s="358"/>
      <c r="S76" s="358"/>
      <c r="T76" s="358"/>
    </row>
    <row r="77" spans="1:24" ht="14.5">
      <c r="A77" s="271" t="s">
        <v>698</v>
      </c>
      <c r="N77" s="808"/>
      <c r="O77" s="893"/>
      <c r="P77" s="358"/>
      <c r="R77" s="358"/>
      <c r="S77" s="358"/>
      <c r="T77" s="358"/>
    </row>
    <row r="78" spans="1:24">
      <c r="N78" s="896"/>
      <c r="O78" s="897"/>
      <c r="P78" s="358"/>
      <c r="R78" s="358"/>
      <c r="S78" s="358"/>
      <c r="T78" s="358"/>
      <c r="U78" s="358"/>
    </row>
    <row r="79" spans="1:24">
      <c r="N79" s="898"/>
      <c r="O79" s="899"/>
      <c r="P79" s="358"/>
      <c r="R79" s="358"/>
      <c r="S79" s="358"/>
      <c r="T79" s="358"/>
      <c r="U79" s="358"/>
    </row>
    <row r="80" spans="1:24" ht="13">
      <c r="M80" s="453"/>
      <c r="N80" s="881"/>
      <c r="O80" s="454"/>
      <c r="P80" s="454"/>
      <c r="Q80" s="454"/>
      <c r="R80" s="454"/>
      <c r="S80" s="283"/>
      <c r="T80" s="454"/>
      <c r="U80" s="358"/>
    </row>
    <row r="81" spans="13:21" ht="13">
      <c r="M81" s="453"/>
      <c r="N81" s="881"/>
      <c r="O81" s="454"/>
      <c r="P81" s="454"/>
      <c r="Q81" s="454"/>
      <c r="R81" s="454"/>
      <c r="S81" s="283"/>
      <c r="T81" s="454"/>
      <c r="U81" s="358"/>
    </row>
    <row r="82" spans="13:21" ht="13">
      <c r="M82" s="453"/>
      <c r="N82" s="881"/>
      <c r="O82" s="454"/>
      <c r="P82" s="454"/>
      <c r="Q82" s="454"/>
      <c r="R82" s="454"/>
      <c r="S82" s="283"/>
      <c r="T82" s="454"/>
      <c r="U82" s="358"/>
    </row>
    <row r="83" spans="13:21" ht="13">
      <c r="M83" s="453"/>
      <c r="N83" s="881"/>
      <c r="O83" s="454"/>
      <c r="P83" s="454"/>
      <c r="Q83" s="454"/>
      <c r="R83" s="454"/>
      <c r="S83" s="283"/>
      <c r="T83" s="454"/>
    </row>
    <row r="84" spans="13:21" ht="13">
      <c r="M84" s="453"/>
      <c r="N84" s="881"/>
      <c r="O84" s="454"/>
      <c r="P84" s="454"/>
      <c r="Q84" s="454"/>
      <c r="R84" s="454"/>
      <c r="S84" s="283"/>
      <c r="T84" s="454"/>
    </row>
    <row r="85" spans="13:21" ht="13">
      <c r="M85" s="453"/>
      <c r="N85" s="881"/>
      <c r="O85" s="454"/>
      <c r="P85" s="454"/>
      <c r="Q85" s="454"/>
      <c r="R85" s="454"/>
      <c r="S85" s="283"/>
      <c r="T85" s="454"/>
    </row>
    <row r="86" spans="13:21" ht="13">
      <c r="M86" s="453"/>
      <c r="N86" s="881"/>
      <c r="O86" s="454"/>
      <c r="P86" s="454"/>
      <c r="Q86" s="454"/>
      <c r="R86" s="454"/>
      <c r="S86" s="283"/>
      <c r="T86" s="454"/>
    </row>
    <row r="87" spans="13:21" ht="13">
      <c r="M87" s="453"/>
      <c r="N87" s="881"/>
      <c r="O87" s="454"/>
      <c r="P87" s="454"/>
      <c r="Q87" s="454"/>
      <c r="R87" s="454"/>
      <c r="S87" s="283"/>
      <c r="T87" s="454"/>
    </row>
    <row r="88" spans="13:21" ht="13">
      <c r="M88" s="453"/>
      <c r="N88" s="881"/>
      <c r="O88" s="454"/>
      <c r="P88" s="454"/>
      <c r="Q88" s="454"/>
      <c r="R88" s="454"/>
      <c r="S88" s="283"/>
      <c r="T88" s="454"/>
    </row>
    <row r="89" spans="13:21" ht="13">
      <c r="M89" s="453"/>
      <c r="N89" s="881"/>
      <c r="O89" s="454"/>
      <c r="P89" s="454"/>
      <c r="Q89" s="454"/>
      <c r="R89" s="454"/>
      <c r="S89" s="283"/>
      <c r="T89" s="454"/>
    </row>
    <row r="90" spans="13:21" ht="13">
      <c r="M90" s="453"/>
      <c r="N90" s="881"/>
      <c r="O90" s="454"/>
      <c r="P90" s="454"/>
      <c r="Q90" s="454"/>
      <c r="R90" s="454"/>
      <c r="S90" s="283"/>
      <c r="T90" s="454"/>
    </row>
    <row r="91" spans="13:21" ht="13">
      <c r="M91" s="453"/>
      <c r="N91" s="881"/>
      <c r="O91" s="454"/>
      <c r="P91" s="454"/>
      <c r="Q91" s="454"/>
      <c r="R91" s="454"/>
      <c r="S91" s="283"/>
      <c r="T91" s="454"/>
    </row>
    <row r="92" spans="13:21" ht="13">
      <c r="M92" s="453"/>
      <c r="N92" s="881"/>
      <c r="O92" s="454"/>
      <c r="P92" s="454"/>
      <c r="Q92" s="454"/>
      <c r="R92" s="454"/>
      <c r="S92" s="283"/>
      <c r="T92" s="454"/>
    </row>
    <row r="93" spans="13:21" ht="13">
      <c r="M93" s="453"/>
      <c r="N93" s="881"/>
      <c r="O93" s="454"/>
      <c r="P93" s="454"/>
      <c r="Q93" s="454"/>
      <c r="R93" s="454"/>
      <c r="S93" s="283"/>
      <c r="T93" s="454"/>
    </row>
    <row r="94" spans="13:21" ht="13">
      <c r="M94" s="453"/>
      <c r="N94" s="881"/>
      <c r="O94" s="454"/>
      <c r="P94" s="454"/>
      <c r="Q94" s="454"/>
      <c r="R94" s="454"/>
      <c r="S94" s="283"/>
      <c r="T94" s="454"/>
    </row>
    <row r="95" spans="13:21" ht="13">
      <c r="M95" s="453"/>
      <c r="N95" s="882"/>
      <c r="O95" s="454"/>
      <c r="P95" s="454"/>
      <c r="Q95" s="454"/>
      <c r="R95" s="454"/>
      <c r="S95" s="283"/>
      <c r="T95" s="454"/>
    </row>
    <row r="96" spans="13:21" ht="13">
      <c r="M96" s="453"/>
      <c r="N96" s="882"/>
      <c r="O96" s="454"/>
      <c r="P96" s="454"/>
      <c r="Q96" s="454"/>
      <c r="R96" s="454"/>
      <c r="S96" s="283"/>
      <c r="T96" s="454"/>
    </row>
    <row r="97" spans="13:20" ht="13">
      <c r="M97" s="453"/>
      <c r="N97" s="882"/>
      <c r="O97" s="454"/>
      <c r="P97" s="454"/>
      <c r="Q97" s="454"/>
      <c r="R97" s="454"/>
      <c r="S97" s="283"/>
      <c r="T97" s="454"/>
    </row>
    <row r="98" spans="13:20" ht="13">
      <c r="M98" s="453"/>
      <c r="N98" s="882"/>
      <c r="O98" s="454"/>
      <c r="P98" s="454"/>
      <c r="Q98" s="454"/>
      <c r="R98" s="454"/>
      <c r="S98" s="283"/>
      <c r="T98" s="454"/>
    </row>
    <row r="99" spans="13:20" ht="13">
      <c r="M99" s="453"/>
      <c r="N99" s="882"/>
      <c r="O99" s="454"/>
      <c r="P99" s="454"/>
      <c r="Q99" s="454"/>
      <c r="R99" s="454"/>
      <c r="S99" s="283"/>
      <c r="T99" s="454"/>
    </row>
    <row r="100" spans="13:20" ht="13">
      <c r="M100" s="453"/>
      <c r="N100" s="882"/>
      <c r="O100" s="454"/>
      <c r="P100" s="454"/>
      <c r="Q100" s="454"/>
      <c r="R100" s="454"/>
      <c r="S100" s="283"/>
      <c r="T100" s="454"/>
    </row>
    <row r="101" spans="13:20" ht="13">
      <c r="M101" s="453"/>
      <c r="N101" s="882"/>
      <c r="O101" s="454"/>
      <c r="P101" s="454"/>
      <c r="Q101" s="454"/>
      <c r="R101" s="454"/>
      <c r="S101" s="283"/>
      <c r="T101" s="454"/>
    </row>
    <row r="102" spans="13:20" ht="13">
      <c r="M102" s="453"/>
      <c r="N102" s="882"/>
      <c r="O102" s="454"/>
      <c r="P102" s="454"/>
      <c r="Q102" s="454"/>
      <c r="R102" s="454"/>
      <c r="S102" s="283"/>
      <c r="T102" s="454"/>
    </row>
    <row r="103" spans="13:20" ht="13">
      <c r="M103" s="453"/>
      <c r="N103" s="882"/>
      <c r="O103" s="454"/>
      <c r="P103" s="454"/>
      <c r="Q103" s="454"/>
      <c r="R103" s="454"/>
      <c r="S103" s="283"/>
      <c r="T103" s="454"/>
    </row>
    <row r="104" spans="13:20" ht="13">
      <c r="M104" s="453"/>
      <c r="N104" s="882"/>
      <c r="O104" s="454"/>
      <c r="P104" s="454"/>
      <c r="Q104" s="454"/>
      <c r="R104" s="454"/>
      <c r="S104" s="283"/>
      <c r="T104" s="454"/>
    </row>
    <row r="105" spans="13:20" ht="13">
      <c r="M105" s="453"/>
      <c r="N105" s="882"/>
      <c r="O105" s="454"/>
      <c r="P105" s="454"/>
      <c r="Q105" s="454"/>
      <c r="R105" s="454"/>
      <c r="S105" s="283"/>
      <c r="T105" s="454"/>
    </row>
    <row r="106" spans="13:20" ht="13">
      <c r="M106" s="453"/>
      <c r="N106" s="882"/>
      <c r="O106" s="454"/>
      <c r="P106" s="454"/>
      <c r="Q106" s="454"/>
      <c r="R106" s="454"/>
      <c r="S106" s="283"/>
      <c r="T106" s="454"/>
    </row>
    <row r="107" spans="13:20" ht="13">
      <c r="M107" s="453"/>
      <c r="N107" s="882"/>
      <c r="O107" s="454"/>
      <c r="P107" s="454"/>
      <c r="Q107" s="454"/>
      <c r="R107" s="454"/>
      <c r="S107" s="283"/>
      <c r="T107" s="454"/>
    </row>
    <row r="108" spans="13:20" ht="13">
      <c r="M108" s="453"/>
      <c r="N108" s="882"/>
      <c r="O108" s="452"/>
      <c r="P108" s="454"/>
      <c r="Q108" s="454"/>
      <c r="R108" s="454"/>
      <c r="S108" s="283"/>
      <c r="T108" s="454"/>
    </row>
    <row r="109" spans="13:20" ht="13">
      <c r="M109" s="453"/>
      <c r="N109" s="882"/>
      <c r="O109" s="452"/>
      <c r="P109" s="454"/>
      <c r="Q109" s="454"/>
      <c r="R109" s="454"/>
      <c r="S109" s="283"/>
      <c r="T109" s="454"/>
    </row>
    <row r="110" spans="13:20" ht="13">
      <c r="M110" s="453"/>
      <c r="N110" s="882"/>
      <c r="O110" s="452"/>
      <c r="P110" s="452"/>
      <c r="Q110" s="452"/>
      <c r="R110" s="452"/>
      <c r="S110" s="283"/>
      <c r="T110" s="452"/>
    </row>
    <row r="111" spans="13:20" ht="13">
      <c r="M111" s="453"/>
      <c r="N111" s="882"/>
      <c r="O111" s="452"/>
      <c r="P111" s="452"/>
      <c r="Q111" s="452"/>
      <c r="R111" s="452"/>
      <c r="S111" s="283"/>
      <c r="T111" s="452"/>
    </row>
    <row r="112" spans="13:20" ht="13">
      <c r="M112" s="453"/>
      <c r="N112" s="882"/>
      <c r="O112" s="452"/>
      <c r="P112" s="452"/>
      <c r="Q112" s="452"/>
      <c r="R112" s="452"/>
      <c r="S112" s="283"/>
      <c r="T112" s="452"/>
    </row>
    <row r="113" spans="13:20" ht="13">
      <c r="M113" s="453"/>
      <c r="N113" s="882"/>
      <c r="O113" s="454"/>
      <c r="P113" s="452"/>
      <c r="Q113" s="452"/>
      <c r="R113" s="452"/>
      <c r="S113" s="283"/>
      <c r="T113" s="452"/>
    </row>
    <row r="114" spans="13:20" ht="13">
      <c r="M114" s="453"/>
      <c r="N114" s="882"/>
      <c r="O114" s="454"/>
      <c r="P114" s="452"/>
      <c r="Q114" s="452"/>
      <c r="R114" s="452"/>
      <c r="T114" s="452"/>
    </row>
    <row r="115" spans="13:20" ht="13">
      <c r="M115" s="453"/>
      <c r="N115" s="882"/>
      <c r="O115" s="452"/>
      <c r="P115" s="452"/>
      <c r="Q115" s="452"/>
      <c r="R115" s="452"/>
      <c r="T115" s="452"/>
    </row>
    <row r="116" spans="13:20" ht="13">
      <c r="M116" s="453"/>
      <c r="N116" s="882"/>
      <c r="O116" s="452"/>
      <c r="P116" s="452"/>
      <c r="Q116" s="452"/>
      <c r="R116" s="452"/>
      <c r="T116" s="452"/>
    </row>
    <row r="117" spans="13:20" ht="13">
      <c r="M117" s="453"/>
      <c r="N117" s="882"/>
      <c r="O117" s="454"/>
      <c r="P117" s="452"/>
      <c r="Q117" s="452"/>
      <c r="R117" s="452"/>
      <c r="T117" s="452"/>
    </row>
    <row r="118" spans="13:20" ht="13">
      <c r="M118" s="453"/>
      <c r="N118" s="882"/>
      <c r="O118" s="454"/>
      <c r="P118" s="452"/>
      <c r="Q118" s="452"/>
      <c r="R118" s="452"/>
      <c r="T118" s="452"/>
    </row>
    <row r="119" spans="13:20" ht="13">
      <c r="M119" s="453"/>
      <c r="N119" s="882"/>
      <c r="O119" s="452"/>
      <c r="P119" s="452"/>
      <c r="Q119" s="452"/>
      <c r="R119" s="452"/>
      <c r="T119" s="452"/>
    </row>
    <row r="120" spans="13:20" ht="13">
      <c r="M120" s="453"/>
      <c r="N120" s="882"/>
      <c r="O120" s="452"/>
      <c r="P120" s="452"/>
      <c r="Q120" s="452"/>
      <c r="R120" s="452"/>
      <c r="T120" s="452"/>
    </row>
    <row r="121" spans="13:20" ht="13">
      <c r="M121" s="453"/>
      <c r="N121" s="882"/>
      <c r="O121" s="452"/>
      <c r="P121" s="452"/>
      <c r="Q121" s="452"/>
      <c r="R121" s="452"/>
      <c r="T121" s="452"/>
    </row>
    <row r="122" spans="13:20" ht="13">
      <c r="M122" s="453"/>
      <c r="N122" s="882"/>
      <c r="O122" s="452"/>
      <c r="P122" s="452"/>
      <c r="Q122" s="452"/>
      <c r="R122" s="452"/>
      <c r="T122" s="452"/>
    </row>
    <row r="123" spans="13:20" ht="13">
      <c r="M123" s="453"/>
      <c r="N123" s="882"/>
      <c r="O123" s="452"/>
      <c r="P123" s="452"/>
      <c r="Q123" s="452"/>
      <c r="R123" s="452"/>
      <c r="T123" s="452"/>
    </row>
    <row r="124" spans="13:20" ht="13">
      <c r="M124" s="453"/>
      <c r="N124" s="882"/>
      <c r="O124" s="452"/>
      <c r="P124" s="452"/>
      <c r="Q124" s="452"/>
      <c r="R124" s="452"/>
      <c r="T124" s="452"/>
    </row>
    <row r="125" spans="13:20">
      <c r="M125" s="453"/>
      <c r="N125" s="883"/>
      <c r="P125" s="452"/>
      <c r="Q125" s="452"/>
      <c r="R125" s="452"/>
      <c r="T125" s="452"/>
    </row>
    <row r="126" spans="13:20">
      <c r="M126" s="453"/>
      <c r="N126" s="884"/>
      <c r="O126" s="284"/>
      <c r="P126" s="452"/>
      <c r="Q126" s="452"/>
      <c r="R126" s="452"/>
      <c r="T126" s="452"/>
    </row>
    <row r="127" spans="13:20" ht="13">
      <c r="M127" s="453"/>
      <c r="N127" s="885"/>
      <c r="O127" s="384"/>
      <c r="P127" s="452"/>
      <c r="Q127" s="452"/>
      <c r="R127" s="452"/>
      <c r="T127" s="452"/>
    </row>
    <row r="128" spans="13:20" ht="13">
      <c r="M128" s="453"/>
      <c r="N128" s="885"/>
      <c r="O128" s="385"/>
      <c r="P128" s="452"/>
      <c r="Q128" s="452"/>
      <c r="R128" s="452"/>
      <c r="T128" s="452"/>
    </row>
    <row r="129" spans="13:20" ht="13">
      <c r="M129" s="453"/>
      <c r="N129" s="885"/>
      <c r="O129" s="385"/>
      <c r="S129" s="283"/>
    </row>
    <row r="130" spans="13:20" ht="13">
      <c r="M130" s="453"/>
      <c r="N130" s="886"/>
      <c r="O130" s="383"/>
      <c r="P130" s="284"/>
      <c r="Q130" s="284"/>
      <c r="R130" s="284"/>
      <c r="S130" s="283"/>
      <c r="T130" s="284"/>
    </row>
    <row r="131" spans="13:20" ht="13">
      <c r="M131" s="453"/>
      <c r="N131" s="886"/>
      <c r="O131" s="386"/>
      <c r="P131" s="384"/>
      <c r="Q131" s="384"/>
      <c r="R131" s="384"/>
      <c r="S131" s="283"/>
      <c r="T131" s="384"/>
    </row>
    <row r="132" spans="13:20" ht="13">
      <c r="M132" s="453"/>
      <c r="N132" s="886"/>
      <c r="O132" s="386"/>
      <c r="P132" s="385"/>
      <c r="Q132" s="385"/>
      <c r="R132" s="385"/>
      <c r="S132" s="283"/>
      <c r="T132" s="385"/>
    </row>
    <row r="133" spans="13:20" ht="13">
      <c r="N133" s="886"/>
      <c r="O133" s="386"/>
      <c r="P133" s="385"/>
      <c r="Q133" s="385"/>
      <c r="R133" s="385"/>
      <c r="S133" s="283"/>
      <c r="T133" s="385"/>
    </row>
    <row r="134" spans="13:20" ht="13">
      <c r="N134" s="886"/>
      <c r="O134" s="386"/>
      <c r="P134" s="383"/>
      <c r="Q134" s="383"/>
      <c r="R134" s="383"/>
      <c r="S134" s="283"/>
      <c r="T134" s="383"/>
    </row>
    <row r="135" spans="13:20" ht="13">
      <c r="N135" s="886"/>
      <c r="O135" s="383"/>
      <c r="P135" s="386"/>
      <c r="Q135" s="386"/>
      <c r="R135" s="386"/>
      <c r="S135" s="283"/>
      <c r="T135" s="386"/>
    </row>
    <row r="136" spans="13:20" ht="13">
      <c r="M136" s="357"/>
      <c r="N136" s="886"/>
      <c r="O136" s="383"/>
      <c r="P136" s="386"/>
      <c r="Q136" s="386"/>
      <c r="R136" s="386"/>
      <c r="S136" s="283"/>
      <c r="T136" s="386"/>
    </row>
    <row r="137" spans="13:20" ht="13">
      <c r="M137" s="357"/>
      <c r="N137" s="886"/>
      <c r="O137" s="383"/>
      <c r="P137" s="386"/>
      <c r="Q137" s="386"/>
      <c r="R137" s="386"/>
      <c r="S137" s="283"/>
      <c r="T137" s="386"/>
    </row>
    <row r="138" spans="13:20" ht="13">
      <c r="M138" s="357"/>
      <c r="N138" s="886"/>
      <c r="O138" s="386"/>
      <c r="P138" s="386"/>
      <c r="Q138" s="386"/>
      <c r="R138" s="386"/>
      <c r="S138" s="283"/>
      <c r="T138" s="386"/>
    </row>
    <row r="139" spans="13:20" ht="13">
      <c r="M139" s="357"/>
      <c r="N139" s="886"/>
      <c r="O139" s="386"/>
      <c r="P139" s="383"/>
      <c r="Q139" s="383"/>
      <c r="R139" s="383"/>
      <c r="S139" s="283"/>
      <c r="T139" s="383"/>
    </row>
    <row r="140" spans="13:20" ht="13">
      <c r="M140" s="357"/>
      <c r="N140" s="886"/>
      <c r="O140" s="383"/>
      <c r="P140" s="383"/>
      <c r="Q140" s="383"/>
      <c r="R140" s="383"/>
      <c r="S140" s="283"/>
      <c r="T140" s="383"/>
    </row>
    <row r="141" spans="13:20" ht="13">
      <c r="M141" s="357"/>
      <c r="N141" s="886"/>
      <c r="O141" s="383"/>
      <c r="P141" s="383"/>
      <c r="Q141" s="383"/>
      <c r="R141" s="383"/>
      <c r="S141" s="283"/>
      <c r="T141" s="383"/>
    </row>
    <row r="142" spans="13:20" ht="13">
      <c r="M142" s="357"/>
      <c r="N142" s="886"/>
      <c r="O142" s="383"/>
      <c r="P142" s="386"/>
      <c r="Q142" s="386"/>
      <c r="R142" s="386"/>
      <c r="S142" s="283"/>
      <c r="T142" s="386"/>
    </row>
    <row r="143" spans="13:20">
      <c r="M143" s="383"/>
      <c r="N143" s="383"/>
      <c r="O143" s="383"/>
      <c r="P143" s="383"/>
      <c r="Q143" s="386"/>
      <c r="R143" s="386"/>
      <c r="S143" s="382"/>
      <c r="T143" s="382"/>
    </row>
    <row r="144" spans="13:20">
      <c r="M144" s="383"/>
      <c r="N144" s="383"/>
      <c r="O144" s="383"/>
      <c r="P144" s="383"/>
      <c r="Q144" s="383"/>
      <c r="R144" s="383"/>
      <c r="S144" s="382"/>
      <c r="T144" s="382"/>
    </row>
    <row r="145" spans="13:20">
      <c r="M145" s="383"/>
      <c r="N145" s="383"/>
      <c r="O145" s="383"/>
      <c r="P145" s="383"/>
      <c r="Q145" s="383"/>
      <c r="R145" s="383"/>
      <c r="S145" s="382"/>
      <c r="T145" s="382"/>
    </row>
    <row r="146" spans="13:20">
      <c r="M146" s="383"/>
      <c r="N146" s="383"/>
      <c r="O146" s="383"/>
      <c r="P146" s="383"/>
      <c r="Q146" s="383"/>
      <c r="R146" s="383"/>
      <c r="S146" s="382"/>
      <c r="T146" s="192"/>
    </row>
    <row r="147" spans="13:20">
      <c r="M147" s="383"/>
      <c r="N147" s="383"/>
      <c r="O147" s="383"/>
      <c r="P147" s="383"/>
      <c r="Q147" s="383"/>
      <c r="R147" s="383"/>
      <c r="S147" s="192"/>
      <c r="T147" s="192"/>
    </row>
    <row r="148" spans="13:20">
      <c r="M148" s="720"/>
      <c r="N148" s="791"/>
      <c r="O148" s="1208"/>
      <c r="P148" s="1208"/>
      <c r="Q148" s="383"/>
      <c r="R148" s="383"/>
      <c r="S148" s="192"/>
      <c r="T148" s="192"/>
    </row>
    <row r="149" spans="13:20">
      <c r="M149" s="720"/>
      <c r="N149" s="791"/>
      <c r="O149" s="1208"/>
      <c r="P149" s="1208"/>
      <c r="Q149" s="1208"/>
      <c r="R149" s="1208"/>
      <c r="S149" s="192"/>
      <c r="T149" s="192"/>
    </row>
    <row r="150" spans="13:20">
      <c r="M150" s="720"/>
      <c r="N150" s="791"/>
      <c r="O150" s="720"/>
      <c r="P150" s="720"/>
      <c r="Q150" s="1208"/>
      <c r="R150" s="1208"/>
      <c r="S150" s="192"/>
      <c r="T150" s="192"/>
    </row>
    <row r="151" spans="13:20">
      <c r="M151" s="720"/>
      <c r="N151" s="791"/>
      <c r="O151" s="720"/>
      <c r="P151" s="720"/>
      <c r="Q151" s="720"/>
      <c r="R151" s="720"/>
      <c r="S151" s="192"/>
      <c r="T151" s="192"/>
    </row>
    <row r="152" spans="13:20">
      <c r="M152" s="720"/>
      <c r="N152" s="791"/>
      <c r="O152" s="720"/>
      <c r="P152" s="720"/>
      <c r="Q152" s="720"/>
      <c r="R152" s="720"/>
      <c r="S152" s="192"/>
      <c r="T152" s="192"/>
    </row>
    <row r="153" spans="13:20">
      <c r="M153" s="720"/>
      <c r="N153" s="791"/>
      <c r="O153" s="720"/>
      <c r="P153" s="720"/>
      <c r="Q153" s="720"/>
      <c r="R153" s="720"/>
      <c r="S153" s="192"/>
      <c r="T153" s="382"/>
    </row>
    <row r="154" spans="13:20" ht="13">
      <c r="M154" s="192"/>
      <c r="N154" s="886"/>
      <c r="O154" s="383"/>
      <c r="P154" s="720"/>
      <c r="Q154" s="720"/>
      <c r="R154" s="720"/>
      <c r="S154" s="382"/>
      <c r="T154" s="720"/>
    </row>
    <row r="155" spans="13:20" ht="13">
      <c r="M155" s="192"/>
      <c r="N155" s="886"/>
      <c r="O155" s="383"/>
      <c r="P155" s="720"/>
      <c r="Q155" s="720"/>
      <c r="R155" s="720"/>
      <c r="S155" s="382"/>
      <c r="T155" s="720"/>
    </row>
    <row r="156" spans="13:20" ht="13">
      <c r="M156" s="192"/>
      <c r="N156" s="886"/>
      <c r="O156" s="386"/>
      <c r="P156" s="386"/>
      <c r="Q156" s="386"/>
      <c r="R156" s="386"/>
      <c r="S156" s="382"/>
      <c r="T156" s="386"/>
    </row>
    <row r="157" spans="13:20" ht="13">
      <c r="N157" s="886"/>
      <c r="O157" s="386"/>
      <c r="P157" s="386"/>
      <c r="Q157" s="386"/>
      <c r="R157" s="386"/>
      <c r="S157" s="283"/>
      <c r="T157" s="386"/>
    </row>
    <row r="158" spans="13:20" ht="13">
      <c r="N158" s="886"/>
      <c r="O158" s="383"/>
      <c r="P158" s="383"/>
      <c r="Q158" s="383"/>
      <c r="R158" s="383"/>
      <c r="S158" s="283"/>
      <c r="T158" s="383"/>
    </row>
    <row r="159" spans="13:20" ht="13">
      <c r="N159" s="886"/>
      <c r="O159" s="383"/>
      <c r="P159" s="383"/>
      <c r="Q159" s="383"/>
      <c r="R159" s="383"/>
      <c r="S159" s="283"/>
      <c r="T159" s="383"/>
    </row>
    <row r="160" spans="13:20" ht="13">
      <c r="N160" s="886"/>
      <c r="O160" s="383"/>
      <c r="P160" s="386"/>
      <c r="Q160" s="386"/>
      <c r="R160" s="386"/>
      <c r="S160" s="283"/>
      <c r="T160" s="386"/>
    </row>
    <row r="161" spans="13:20" ht="13">
      <c r="M161" s="357"/>
      <c r="N161" s="886"/>
      <c r="O161" s="383"/>
      <c r="P161" s="386"/>
      <c r="Q161" s="386"/>
      <c r="R161" s="386"/>
      <c r="S161" s="283"/>
      <c r="T161" s="386"/>
    </row>
    <row r="162" spans="13:20" ht="13">
      <c r="M162" s="357"/>
      <c r="N162" s="886"/>
      <c r="O162" s="383"/>
      <c r="P162" s="383"/>
      <c r="Q162" s="383"/>
      <c r="R162" s="383"/>
      <c r="S162" s="283"/>
      <c r="T162" s="383"/>
    </row>
    <row r="163" spans="13:20" ht="13">
      <c r="M163" s="357"/>
      <c r="N163" s="886"/>
      <c r="O163" s="383"/>
      <c r="P163" s="383"/>
      <c r="Q163" s="383"/>
      <c r="R163" s="383"/>
      <c r="S163" s="283"/>
      <c r="T163" s="383"/>
    </row>
    <row r="164" spans="13:20" ht="13">
      <c r="M164" s="357"/>
      <c r="N164" s="886"/>
      <c r="O164" s="383"/>
      <c r="P164" s="383"/>
      <c r="Q164" s="383"/>
      <c r="R164" s="383"/>
      <c r="S164" s="283"/>
      <c r="T164" s="383"/>
    </row>
    <row r="165" spans="13:20" ht="13">
      <c r="M165" s="357"/>
      <c r="N165" s="886"/>
      <c r="O165" s="386"/>
      <c r="P165" s="383"/>
      <c r="Q165" s="383"/>
      <c r="R165" s="383"/>
      <c r="S165" s="283"/>
      <c r="T165" s="383"/>
    </row>
    <row r="166" spans="13:20" ht="13">
      <c r="M166" s="357"/>
      <c r="N166" s="886"/>
      <c r="O166" s="386"/>
      <c r="P166" s="383"/>
      <c r="Q166" s="383"/>
      <c r="R166" s="383"/>
      <c r="S166" s="283"/>
      <c r="T166" s="383"/>
    </row>
    <row r="167" spans="13:20" ht="13">
      <c r="M167" s="357"/>
      <c r="N167" s="886"/>
      <c r="O167" s="383"/>
      <c r="P167" s="383"/>
      <c r="Q167" s="383"/>
      <c r="R167" s="383"/>
      <c r="S167" s="283"/>
      <c r="T167" s="383"/>
    </row>
    <row r="168" spans="13:20" ht="13">
      <c r="M168" s="357"/>
      <c r="N168" s="886"/>
      <c r="O168" s="383"/>
      <c r="P168" s="383"/>
      <c r="Q168" s="383"/>
      <c r="R168" s="383"/>
      <c r="S168" s="283"/>
      <c r="T168" s="383"/>
    </row>
    <row r="169" spans="13:20" ht="13">
      <c r="M169" s="357"/>
      <c r="N169" s="886"/>
      <c r="O169" s="383"/>
      <c r="P169" s="386"/>
      <c r="Q169" s="386"/>
      <c r="R169" s="386"/>
      <c r="S169" s="283"/>
      <c r="T169" s="386"/>
    </row>
    <row r="170" spans="13:20" ht="13">
      <c r="M170" s="357"/>
      <c r="N170" s="886"/>
      <c r="O170" s="383"/>
      <c r="P170" s="386"/>
      <c r="Q170" s="386"/>
      <c r="R170" s="386"/>
      <c r="S170" s="283"/>
      <c r="T170" s="386"/>
    </row>
    <row r="171" spans="13:20" ht="13">
      <c r="M171" s="357"/>
      <c r="N171" s="886"/>
      <c r="O171" s="386"/>
      <c r="P171" s="383"/>
      <c r="Q171" s="383"/>
      <c r="R171" s="383"/>
      <c r="S171" s="283"/>
      <c r="T171" s="383"/>
    </row>
    <row r="172" spans="13:20" ht="13">
      <c r="M172" s="357"/>
      <c r="N172" s="886"/>
      <c r="O172" s="386"/>
      <c r="P172" s="383"/>
      <c r="Q172" s="383"/>
      <c r="R172" s="383"/>
      <c r="S172" s="283"/>
      <c r="T172" s="383"/>
    </row>
    <row r="173" spans="13:20" ht="13">
      <c r="M173" s="357"/>
      <c r="N173" s="886"/>
      <c r="O173" s="383"/>
      <c r="P173" s="383"/>
      <c r="Q173" s="383"/>
      <c r="R173" s="383"/>
      <c r="S173" s="283"/>
      <c r="T173" s="383"/>
    </row>
    <row r="174" spans="13:20" ht="13">
      <c r="M174" s="357"/>
      <c r="N174" s="886"/>
      <c r="O174" s="383"/>
      <c r="P174" s="383"/>
      <c r="Q174" s="383"/>
      <c r="R174" s="383"/>
      <c r="S174" s="283"/>
      <c r="T174" s="383"/>
    </row>
    <row r="175" spans="13:20" ht="13">
      <c r="M175" s="357"/>
      <c r="N175" s="886"/>
      <c r="O175" s="383"/>
      <c r="P175" s="386"/>
      <c r="Q175" s="386"/>
      <c r="R175" s="386"/>
      <c r="S175" s="283"/>
      <c r="T175" s="386"/>
    </row>
    <row r="176" spans="13:20" ht="13">
      <c r="M176" s="357"/>
      <c r="N176" s="886"/>
      <c r="O176" s="383"/>
      <c r="P176" s="386"/>
      <c r="Q176" s="386"/>
      <c r="R176" s="386"/>
      <c r="S176" s="283"/>
      <c r="T176" s="386"/>
    </row>
    <row r="177" spans="13:20" ht="13">
      <c r="M177" s="357"/>
      <c r="N177" s="886"/>
      <c r="O177" s="383"/>
      <c r="P177" s="383"/>
      <c r="Q177" s="383"/>
      <c r="R177" s="383"/>
      <c r="S177" s="283"/>
      <c r="T177" s="383"/>
    </row>
    <row r="178" spans="13:20" ht="13">
      <c r="M178" s="357"/>
      <c r="N178" s="886"/>
      <c r="O178" s="386"/>
      <c r="P178" s="383"/>
      <c r="Q178" s="383"/>
      <c r="R178" s="383"/>
      <c r="S178" s="283"/>
      <c r="T178" s="383"/>
    </row>
    <row r="179" spans="13:20" ht="13">
      <c r="M179" s="357"/>
      <c r="N179" s="886"/>
      <c r="O179" s="386"/>
      <c r="P179" s="383"/>
      <c r="Q179" s="383"/>
      <c r="R179" s="383"/>
      <c r="S179" s="283"/>
      <c r="T179" s="383"/>
    </row>
    <row r="180" spans="13:20" ht="13">
      <c r="M180" s="357"/>
      <c r="N180" s="886"/>
      <c r="O180" s="383"/>
      <c r="P180" s="383"/>
      <c r="Q180" s="383"/>
      <c r="R180" s="383"/>
      <c r="S180" s="283"/>
      <c r="T180" s="383"/>
    </row>
    <row r="181" spans="13:20" ht="13">
      <c r="M181" s="357"/>
      <c r="N181" s="886"/>
      <c r="O181" s="383"/>
      <c r="P181" s="383"/>
      <c r="Q181" s="383"/>
      <c r="R181" s="383"/>
      <c r="S181" s="283"/>
      <c r="T181" s="383"/>
    </row>
    <row r="182" spans="13:20" ht="13">
      <c r="M182" s="357"/>
      <c r="N182" s="886"/>
      <c r="O182" s="386"/>
      <c r="P182" s="386"/>
      <c r="Q182" s="386"/>
      <c r="R182" s="386"/>
      <c r="S182" s="283"/>
      <c r="T182" s="386"/>
    </row>
    <row r="183" spans="13:20" ht="13">
      <c r="M183" s="357"/>
      <c r="N183" s="886"/>
      <c r="O183" s="386"/>
      <c r="P183" s="386"/>
      <c r="Q183" s="386"/>
      <c r="R183" s="386"/>
      <c r="S183" s="283"/>
      <c r="T183" s="386"/>
    </row>
    <row r="184" spans="13:20" ht="13">
      <c r="M184" s="357"/>
      <c r="N184" s="886"/>
      <c r="O184" s="383"/>
      <c r="P184" s="383"/>
      <c r="Q184" s="383"/>
      <c r="R184" s="383"/>
      <c r="S184" s="283"/>
      <c r="T184" s="383"/>
    </row>
    <row r="185" spans="13:20" ht="13">
      <c r="M185" s="357"/>
      <c r="N185" s="886"/>
      <c r="O185" s="383"/>
      <c r="P185" s="383"/>
      <c r="Q185" s="383"/>
      <c r="R185" s="383"/>
      <c r="S185" s="283"/>
      <c r="T185" s="383"/>
    </row>
    <row r="186" spans="13:20" ht="13">
      <c r="M186" s="357"/>
      <c r="N186" s="886"/>
      <c r="O186" s="383"/>
      <c r="P186" s="386"/>
      <c r="Q186" s="386"/>
      <c r="R186" s="386"/>
      <c r="S186" s="283"/>
      <c r="T186" s="386"/>
    </row>
    <row r="187" spans="13:20" ht="13">
      <c r="M187" s="357"/>
      <c r="N187" s="886"/>
      <c r="O187" s="383"/>
      <c r="P187" s="386"/>
      <c r="Q187" s="386"/>
      <c r="R187" s="386"/>
      <c r="S187" s="283"/>
      <c r="T187" s="386"/>
    </row>
    <row r="188" spans="13:20" ht="13">
      <c r="M188" s="357"/>
      <c r="N188" s="886"/>
      <c r="O188" s="383"/>
      <c r="P188" s="383"/>
      <c r="Q188" s="383"/>
      <c r="R188" s="383"/>
      <c r="S188" s="283"/>
      <c r="T188" s="383"/>
    </row>
    <row r="189" spans="13:20" ht="13">
      <c r="M189" s="357"/>
      <c r="N189" s="886"/>
      <c r="O189" s="383"/>
      <c r="P189" s="383"/>
      <c r="Q189" s="383"/>
      <c r="R189" s="383"/>
      <c r="S189" s="283"/>
      <c r="T189" s="383"/>
    </row>
    <row r="190" spans="13:20">
      <c r="M190" s="357"/>
      <c r="N190" s="883"/>
      <c r="O190" s="251"/>
      <c r="P190" s="383"/>
      <c r="Q190" s="383"/>
      <c r="R190" s="383"/>
      <c r="S190" s="283"/>
      <c r="T190" s="383"/>
    </row>
    <row r="191" spans="13:20">
      <c r="M191" s="357"/>
      <c r="P191" s="383"/>
      <c r="Q191" s="383"/>
      <c r="R191" s="383"/>
      <c r="S191" s="283"/>
      <c r="T191" s="383"/>
    </row>
    <row r="192" spans="13:20">
      <c r="M192" s="357"/>
      <c r="P192" s="383"/>
      <c r="Q192" s="383"/>
      <c r="R192" s="383"/>
      <c r="T192" s="383"/>
    </row>
    <row r="193" spans="13:20">
      <c r="M193" s="357"/>
      <c r="P193" s="383"/>
      <c r="Q193" s="383"/>
      <c r="R193" s="383"/>
      <c r="T193" s="383"/>
    </row>
    <row r="194" spans="13:20">
      <c r="M194" s="357"/>
      <c r="P194" s="251"/>
      <c r="Q194" s="251"/>
      <c r="R194" s="251"/>
      <c r="T194" s="251"/>
    </row>
    <row r="195" spans="13:20">
      <c r="M195" s="357"/>
    </row>
    <row r="196" spans="13:20">
      <c r="M196" s="357"/>
    </row>
    <row r="197" spans="13:20">
      <c r="M197" s="357"/>
    </row>
    <row r="198" spans="13:20">
      <c r="M198" s="357"/>
    </row>
  </sheetData>
  <mergeCells count="6">
    <mergeCell ref="Q149:Q150"/>
    <mergeCell ref="R149:R150"/>
    <mergeCell ref="A2:L2"/>
    <mergeCell ref="A75:F75"/>
    <mergeCell ref="O148:O149"/>
    <mergeCell ref="P148:P149"/>
  </mergeCells>
  <pageMargins left="0.7" right="0.7" top="0.75" bottom="0.75" header="0.3" footer="0.3"/>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M76"/>
  <sheetViews>
    <sheetView zoomScaleNormal="100" workbookViewId="0"/>
  </sheetViews>
  <sheetFormatPr defaultColWidth="9.1796875" defaultRowHeight="12.5"/>
  <cols>
    <col min="1" max="1" width="41.81640625" style="460" customWidth="1"/>
    <col min="2" max="6" width="10.7265625" style="460" customWidth="1"/>
    <col min="7" max="7" width="9.1796875" style="460" bestFit="1" customWidth="1"/>
    <col min="8" max="8" width="10.26953125" style="460" bestFit="1" customWidth="1"/>
    <col min="9" max="9" width="11.1796875" style="460" bestFit="1" customWidth="1"/>
    <col min="10" max="16" width="9.1796875" style="460"/>
    <col min="17" max="18" width="10.26953125" style="460" bestFit="1" customWidth="1"/>
    <col min="19" max="19" width="11.453125" style="460" bestFit="1" customWidth="1"/>
    <col min="20" max="21" width="9.54296875" style="460" bestFit="1" customWidth="1"/>
    <col min="22" max="22" width="12.1796875" style="460" bestFit="1" customWidth="1"/>
    <col min="23" max="16384" width="9.1796875" style="460"/>
  </cols>
  <sheetData>
    <row r="1" spans="1:39" ht="16" thickBot="1">
      <c r="A1" s="738" t="s">
        <v>807</v>
      </c>
      <c r="B1" s="468"/>
      <c r="C1" s="468"/>
      <c r="D1" s="468"/>
      <c r="E1" s="468"/>
      <c r="F1" s="468"/>
    </row>
    <row r="2" spans="1:39" ht="26">
      <c r="A2" s="469"/>
      <c r="B2" s="469" t="s">
        <v>148</v>
      </c>
      <c r="C2" s="469" t="s">
        <v>149</v>
      </c>
      <c r="D2" s="469" t="s">
        <v>121</v>
      </c>
      <c r="E2" s="469" t="s">
        <v>37</v>
      </c>
      <c r="F2" s="469" t="s">
        <v>0</v>
      </c>
      <c r="L2" s="456"/>
      <c r="Q2" s="471"/>
      <c r="R2" s="471"/>
      <c r="S2" s="471"/>
      <c r="T2" s="471"/>
      <c r="U2" s="471"/>
      <c r="V2" s="471"/>
      <c r="W2" s="471"/>
      <c r="X2" s="471"/>
      <c r="Y2" s="471"/>
      <c r="Z2" s="471"/>
      <c r="AA2" s="471"/>
      <c r="AB2" s="471"/>
      <c r="AC2" s="471"/>
      <c r="AD2" s="471"/>
      <c r="AE2" s="471"/>
      <c r="AF2" s="471"/>
      <c r="AG2" s="471"/>
      <c r="AH2" s="471"/>
      <c r="AI2" s="471"/>
      <c r="AJ2" s="471"/>
      <c r="AK2" s="471"/>
      <c r="AL2" s="471"/>
      <c r="AM2" s="471"/>
    </row>
    <row r="3" spans="1:39" ht="13.5" customHeight="1">
      <c r="A3" s="472" t="s">
        <v>516</v>
      </c>
      <c r="B3" s="459"/>
      <c r="C3" s="459"/>
      <c r="D3" s="459"/>
      <c r="E3" s="459"/>
      <c r="F3" s="473"/>
      <c r="I3" s="455"/>
      <c r="J3" s="456"/>
      <c r="K3" s="457"/>
      <c r="L3" s="457"/>
      <c r="M3" s="458"/>
      <c r="N3" s="455"/>
      <c r="Q3" s="471"/>
      <c r="R3" s="471"/>
      <c r="S3" s="471"/>
      <c r="T3" s="471"/>
      <c r="U3" s="471"/>
      <c r="V3" s="471"/>
      <c r="W3" s="471"/>
      <c r="X3" s="471"/>
      <c r="Y3" s="471"/>
      <c r="Z3" s="471"/>
      <c r="AA3" s="471"/>
      <c r="AB3" s="471"/>
      <c r="AC3" s="471"/>
      <c r="AD3" s="471"/>
      <c r="AE3" s="471"/>
      <c r="AF3" s="471"/>
      <c r="AG3" s="471"/>
      <c r="AH3" s="471"/>
      <c r="AI3" s="471"/>
      <c r="AJ3" s="471"/>
      <c r="AK3" s="471"/>
      <c r="AL3" s="471"/>
      <c r="AM3" s="471"/>
    </row>
    <row r="4" spans="1:39">
      <c r="A4" s="474" t="s">
        <v>144</v>
      </c>
      <c r="B4" s="460">
        <v>44.4</v>
      </c>
      <c r="C4" s="460">
        <v>31.6</v>
      </c>
      <c r="D4" s="316">
        <v>45</v>
      </c>
      <c r="E4" s="460">
        <v>8.1999999999999993</v>
      </c>
      <c r="F4" s="460">
        <v>34.299999999999997</v>
      </c>
      <c r="I4" s="459"/>
      <c r="N4" s="459"/>
      <c r="Q4" s="471"/>
      <c r="R4" s="471"/>
      <c r="S4" s="471"/>
      <c r="T4" s="471"/>
      <c r="U4" s="471"/>
      <c r="V4" s="475"/>
      <c r="W4" s="475"/>
      <c r="X4" s="475"/>
      <c r="Y4" s="475"/>
      <c r="Z4" s="475"/>
      <c r="AA4" s="471"/>
      <c r="AB4" s="471"/>
      <c r="AC4" s="471"/>
      <c r="AD4" s="471"/>
      <c r="AE4" s="471"/>
      <c r="AF4" s="471"/>
      <c r="AG4" s="471"/>
      <c r="AH4" s="471"/>
      <c r="AI4" s="471"/>
      <c r="AJ4" s="471"/>
      <c r="AK4" s="471"/>
      <c r="AL4" s="471"/>
      <c r="AM4" s="471"/>
    </row>
    <row r="5" spans="1:39">
      <c r="A5" s="474" t="s">
        <v>116</v>
      </c>
      <c r="B5" s="460">
        <v>19.7</v>
      </c>
      <c r="C5" s="460">
        <v>18.8</v>
      </c>
      <c r="D5" s="460">
        <v>20.3</v>
      </c>
      <c r="E5" s="316">
        <v>7</v>
      </c>
      <c r="F5" s="460">
        <v>16.399999999999999</v>
      </c>
      <c r="Q5" s="471"/>
      <c r="R5" s="471"/>
      <c r="S5" s="471"/>
      <c r="T5" s="471"/>
      <c r="U5" s="471"/>
      <c r="V5" s="475"/>
      <c r="W5" s="475"/>
      <c r="X5" s="475"/>
      <c r="Y5" s="475"/>
      <c r="Z5" s="475"/>
      <c r="AA5" s="471"/>
      <c r="AB5" s="471"/>
      <c r="AC5" s="471"/>
      <c r="AD5" s="471"/>
      <c r="AE5" s="471"/>
      <c r="AF5" s="471"/>
      <c r="AG5" s="471"/>
      <c r="AH5" s="471"/>
      <c r="AI5" s="471"/>
      <c r="AJ5" s="471"/>
      <c r="AK5" s="471"/>
      <c r="AL5" s="471"/>
      <c r="AM5" s="471"/>
    </row>
    <row r="6" spans="1:39">
      <c r="A6" s="474" t="s">
        <v>147</v>
      </c>
      <c r="B6" s="460">
        <v>35.9</v>
      </c>
      <c r="C6" s="460">
        <v>49.6</v>
      </c>
      <c r="D6" s="460">
        <v>34.799999999999997</v>
      </c>
      <c r="E6" s="460">
        <v>84.8</v>
      </c>
      <c r="F6" s="460">
        <v>49.4</v>
      </c>
      <c r="Q6" s="471"/>
      <c r="R6" s="471"/>
      <c r="S6" s="471"/>
      <c r="T6" s="471"/>
      <c r="U6" s="471"/>
      <c r="V6" s="475"/>
      <c r="W6" s="475"/>
      <c r="X6" s="475"/>
      <c r="Y6" s="475"/>
      <c r="Z6" s="475"/>
      <c r="AA6" s="471"/>
      <c r="AB6" s="471"/>
      <c r="AC6" s="471"/>
      <c r="AD6" s="471"/>
      <c r="AE6" s="471"/>
      <c r="AF6" s="471"/>
      <c r="AG6" s="471"/>
      <c r="AH6" s="471"/>
      <c r="AI6" s="471"/>
      <c r="AJ6" s="471"/>
      <c r="AK6" s="471"/>
      <c r="AL6" s="471"/>
      <c r="AM6" s="471"/>
    </row>
    <row r="7" spans="1:39" ht="13">
      <c r="A7" s="476" t="s">
        <v>11</v>
      </c>
      <c r="B7" s="902">
        <v>12860</v>
      </c>
      <c r="C7" s="902">
        <v>1100</v>
      </c>
      <c r="D7" s="902">
        <v>2430</v>
      </c>
      <c r="E7" s="902">
        <v>5360</v>
      </c>
      <c r="F7" s="902">
        <v>21750</v>
      </c>
      <c r="J7" s="455"/>
      <c r="K7" s="456"/>
      <c r="L7" s="457"/>
      <c r="M7" s="457"/>
      <c r="N7" s="458"/>
      <c r="O7" s="455"/>
      <c r="Q7" s="478"/>
      <c r="R7" s="478"/>
      <c r="S7" s="478"/>
      <c r="T7" s="471"/>
      <c r="U7" s="471"/>
      <c r="V7" s="479"/>
      <c r="W7" s="479"/>
      <c r="X7" s="479"/>
      <c r="Y7" s="479"/>
      <c r="Z7" s="479"/>
      <c r="AA7" s="471"/>
      <c r="AB7" s="471"/>
      <c r="AC7" s="471"/>
      <c r="AD7" s="471"/>
      <c r="AE7" s="471"/>
      <c r="AF7" s="471"/>
      <c r="AG7" s="471"/>
      <c r="AH7" s="471"/>
      <c r="AI7" s="471"/>
      <c r="AJ7" s="471"/>
      <c r="AK7" s="471"/>
      <c r="AL7" s="471"/>
      <c r="AM7" s="471"/>
    </row>
    <row r="8" spans="1:39" ht="13">
      <c r="A8" s="480"/>
      <c r="F8" s="459"/>
      <c r="J8" s="459"/>
      <c r="O8" s="459"/>
      <c r="Q8" s="471"/>
      <c r="R8" s="471"/>
      <c r="S8" s="481"/>
      <c r="T8" s="471"/>
      <c r="U8" s="471"/>
      <c r="V8" s="471"/>
      <c r="W8" s="471"/>
      <c r="X8" s="471"/>
      <c r="Y8" s="471"/>
      <c r="Z8" s="471"/>
      <c r="AA8" s="471"/>
      <c r="AB8" s="471"/>
      <c r="AC8" s="471"/>
      <c r="AD8" s="471"/>
      <c r="AE8" s="471"/>
      <c r="AF8" s="471"/>
      <c r="AG8" s="471"/>
      <c r="AH8" s="471"/>
      <c r="AI8" s="471"/>
      <c r="AJ8" s="471"/>
      <c r="AK8" s="471"/>
      <c r="AL8" s="471"/>
      <c r="AM8" s="471"/>
    </row>
    <row r="9" spans="1:39" ht="13">
      <c r="A9" s="482" t="s">
        <v>517</v>
      </c>
      <c r="M9" s="456"/>
      <c r="Q9" s="471"/>
      <c r="R9" s="471"/>
      <c r="S9" s="471"/>
      <c r="T9" s="471"/>
      <c r="U9" s="471"/>
      <c r="V9" s="471"/>
      <c r="W9" s="471"/>
      <c r="X9" s="471"/>
      <c r="Y9" s="471"/>
      <c r="Z9" s="471"/>
      <c r="AA9" s="471"/>
      <c r="AB9" s="471"/>
      <c r="AC9" s="471"/>
      <c r="AD9" s="471"/>
      <c r="AE9" s="471"/>
      <c r="AF9" s="471"/>
      <c r="AG9" s="471"/>
      <c r="AH9" s="471"/>
      <c r="AI9" s="471"/>
      <c r="AJ9" s="471"/>
      <c r="AK9" s="471"/>
      <c r="AL9" s="471"/>
      <c r="AM9" s="471"/>
    </row>
    <row r="10" spans="1:39">
      <c r="A10" s="474" t="s">
        <v>89</v>
      </c>
      <c r="B10" s="460">
        <v>19.399999999999999</v>
      </c>
      <c r="C10" s="460">
        <v>23.7</v>
      </c>
      <c r="D10" s="456">
        <v>24.9</v>
      </c>
      <c r="E10" s="460">
        <v>32.9</v>
      </c>
      <c r="F10" s="460">
        <v>21.6</v>
      </c>
      <c r="M10" s="456"/>
      <c r="Q10" s="475"/>
      <c r="R10" s="475"/>
      <c r="S10" s="475"/>
      <c r="T10" s="471"/>
      <c r="U10" s="471"/>
      <c r="V10" s="475"/>
      <c r="W10" s="475"/>
      <c r="X10" s="475"/>
      <c r="Y10" s="475"/>
      <c r="Z10" s="475"/>
      <c r="AA10" s="471"/>
      <c r="AB10" s="471"/>
      <c r="AC10" s="471"/>
      <c r="AD10" s="471"/>
      <c r="AE10" s="471"/>
      <c r="AF10" s="471"/>
      <c r="AG10" s="471"/>
      <c r="AH10" s="471"/>
      <c r="AI10" s="471"/>
      <c r="AJ10" s="471"/>
      <c r="AK10" s="471"/>
      <c r="AL10" s="471"/>
      <c r="AM10" s="471"/>
    </row>
    <row r="11" spans="1:39">
      <c r="A11" s="474" t="s">
        <v>600</v>
      </c>
      <c r="B11" s="460">
        <v>9.3000000000000007</v>
      </c>
      <c r="C11" s="460">
        <v>12.7</v>
      </c>
      <c r="D11" s="456">
        <v>7.9</v>
      </c>
      <c r="E11" s="460">
        <v>13.1</v>
      </c>
      <c r="F11" s="460">
        <v>9.5</v>
      </c>
      <c r="M11" s="456"/>
      <c r="Q11" s="475"/>
      <c r="R11" s="475"/>
      <c r="S11" s="475"/>
      <c r="T11" s="471"/>
      <c r="U11" s="471"/>
      <c r="V11" s="475"/>
      <c r="W11" s="475"/>
      <c r="X11" s="475"/>
      <c r="Y11" s="475"/>
      <c r="Z11" s="475"/>
      <c r="AA11" s="471"/>
      <c r="AB11" s="471"/>
      <c r="AC11" s="471"/>
      <c r="AD11" s="471"/>
      <c r="AE11" s="471"/>
      <c r="AF11" s="471"/>
      <c r="AG11" s="471"/>
      <c r="AH11" s="471"/>
      <c r="AI11" s="471"/>
      <c r="AJ11" s="471"/>
      <c r="AK11" s="471"/>
      <c r="AL11" s="471"/>
      <c r="AM11" s="471"/>
    </row>
    <row r="12" spans="1:39">
      <c r="A12" s="474" t="s">
        <v>151</v>
      </c>
      <c r="B12" s="460">
        <v>30.6</v>
      </c>
      <c r="C12" s="460">
        <v>33.5</v>
      </c>
      <c r="D12" s="456">
        <v>27.6</v>
      </c>
      <c r="E12" s="460">
        <v>27.4</v>
      </c>
      <c r="F12" s="460">
        <v>30.1</v>
      </c>
      <c r="M12" s="456"/>
      <c r="Q12" s="475"/>
      <c r="R12" s="475"/>
      <c r="S12" s="475"/>
      <c r="T12" s="471"/>
      <c r="U12" s="471"/>
      <c r="V12" s="475"/>
      <c r="W12" s="475"/>
      <c r="X12" s="475"/>
      <c r="Y12" s="475"/>
      <c r="Z12" s="475"/>
      <c r="AA12" s="471"/>
      <c r="AB12" s="471"/>
      <c r="AC12" s="471"/>
      <c r="AD12" s="471"/>
      <c r="AE12" s="471"/>
      <c r="AF12" s="471"/>
      <c r="AG12" s="471"/>
      <c r="AH12" s="471"/>
      <c r="AI12" s="471"/>
      <c r="AJ12" s="471"/>
      <c r="AK12" s="471"/>
      <c r="AL12" s="471"/>
      <c r="AM12" s="471"/>
    </row>
    <row r="13" spans="1:39">
      <c r="A13" s="474" t="s">
        <v>152</v>
      </c>
      <c r="B13" s="460">
        <v>31.3</v>
      </c>
      <c r="C13" s="460">
        <v>25</v>
      </c>
      <c r="D13" s="456">
        <v>28.4</v>
      </c>
      <c r="E13" s="460">
        <v>18.5</v>
      </c>
      <c r="F13" s="460">
        <v>29.5</v>
      </c>
      <c r="M13" s="456"/>
      <c r="Q13" s="475"/>
      <c r="R13" s="475"/>
      <c r="S13" s="475"/>
      <c r="T13" s="471"/>
      <c r="U13" s="471"/>
      <c r="V13" s="475"/>
      <c r="W13" s="475"/>
      <c r="X13" s="475"/>
      <c r="Y13" s="475"/>
      <c r="Z13" s="475"/>
      <c r="AA13" s="471"/>
      <c r="AB13" s="471"/>
      <c r="AC13" s="471"/>
      <c r="AD13" s="471"/>
      <c r="AE13" s="471"/>
      <c r="AF13" s="471"/>
      <c r="AG13" s="471"/>
      <c r="AH13" s="471"/>
      <c r="AI13" s="471"/>
      <c r="AJ13" s="471"/>
      <c r="AK13" s="471"/>
      <c r="AL13" s="471"/>
      <c r="AM13" s="471"/>
    </row>
    <row r="14" spans="1:39">
      <c r="A14" s="474" t="s">
        <v>153</v>
      </c>
      <c r="B14" s="460">
        <v>7.7</v>
      </c>
      <c r="C14" s="460">
        <v>4.2</v>
      </c>
      <c r="D14" s="456">
        <v>8.6</v>
      </c>
      <c r="E14" s="460">
        <v>6.6</v>
      </c>
      <c r="F14" s="460">
        <v>7.6</v>
      </c>
      <c r="M14" s="456"/>
      <c r="Q14" s="475"/>
      <c r="R14" s="475"/>
      <c r="S14" s="475"/>
      <c r="T14" s="471"/>
      <c r="U14" s="471"/>
      <c r="V14" s="475"/>
      <c r="W14" s="475"/>
      <c r="X14" s="475"/>
      <c r="Y14" s="475"/>
      <c r="Z14" s="475"/>
      <c r="AA14" s="471"/>
      <c r="AB14" s="471"/>
      <c r="AC14" s="471"/>
      <c r="AD14" s="471"/>
      <c r="AE14" s="471"/>
      <c r="AF14" s="471"/>
      <c r="AG14" s="471"/>
      <c r="AH14" s="471"/>
      <c r="AI14" s="471"/>
      <c r="AJ14" s="471"/>
      <c r="AK14" s="471"/>
      <c r="AL14" s="471"/>
      <c r="AM14" s="471"/>
    </row>
    <row r="15" spans="1:39">
      <c r="A15" s="474" t="s">
        <v>154</v>
      </c>
      <c r="B15" s="460">
        <v>1.7</v>
      </c>
      <c r="C15" s="460">
        <v>0.8</v>
      </c>
      <c r="D15" s="456">
        <v>2.7</v>
      </c>
      <c r="E15" s="460">
        <v>1.4</v>
      </c>
      <c r="F15" s="460">
        <v>1.8</v>
      </c>
      <c r="M15" s="456"/>
      <c r="Q15" s="475"/>
      <c r="R15" s="475"/>
      <c r="S15" s="475"/>
      <c r="T15" s="471"/>
      <c r="U15" s="471"/>
      <c r="V15" s="475"/>
      <c r="W15" s="475"/>
      <c r="X15" s="475"/>
      <c r="Y15" s="475"/>
      <c r="Z15" s="475"/>
      <c r="AA15" s="471"/>
      <c r="AB15" s="471"/>
      <c r="AC15" s="471"/>
      <c r="AD15" s="471"/>
      <c r="AE15" s="471"/>
      <c r="AF15" s="471"/>
      <c r="AG15" s="471"/>
      <c r="AH15" s="471"/>
      <c r="AI15" s="471"/>
      <c r="AJ15" s="471"/>
      <c r="AK15" s="471"/>
      <c r="AL15" s="471"/>
      <c r="AM15" s="471"/>
    </row>
    <row r="16" spans="1:39" ht="13.5" thickBot="1">
      <c r="A16" s="483" t="s">
        <v>11</v>
      </c>
      <c r="B16" s="495">
        <v>7360</v>
      </c>
      <c r="C16" s="495">
        <v>500</v>
      </c>
      <c r="D16" s="495">
        <v>1470</v>
      </c>
      <c r="E16" s="495">
        <v>740</v>
      </c>
      <c r="F16" s="495">
        <v>10070</v>
      </c>
      <c r="M16" s="456"/>
      <c r="Q16" s="484"/>
      <c r="R16" s="484"/>
      <c r="S16" s="484"/>
      <c r="T16" s="471"/>
      <c r="U16" s="471"/>
      <c r="V16" s="485"/>
      <c r="W16" s="485"/>
      <c r="X16" s="485"/>
      <c r="Y16" s="485"/>
      <c r="Z16" s="485"/>
      <c r="AA16" s="471"/>
      <c r="AB16" s="471"/>
      <c r="AC16" s="471"/>
      <c r="AD16" s="471"/>
      <c r="AE16" s="471"/>
      <c r="AF16" s="471"/>
      <c r="AG16" s="471"/>
      <c r="AH16" s="471"/>
      <c r="AI16" s="471"/>
      <c r="AJ16" s="471"/>
      <c r="AK16" s="471"/>
      <c r="AL16" s="471"/>
      <c r="AM16" s="471"/>
    </row>
    <row r="17" spans="1:38">
      <c r="A17" s="459"/>
      <c r="B17" s="459"/>
      <c r="C17" s="459"/>
      <c r="D17" s="459"/>
      <c r="E17" s="459"/>
      <c r="F17" s="459"/>
      <c r="M17" s="456"/>
    </row>
    <row r="18" spans="1:38">
      <c r="M18" s="456"/>
      <c r="Q18" s="486"/>
      <c r="R18" s="486"/>
      <c r="S18" s="486"/>
    </row>
    <row r="19" spans="1:38" ht="13.5" customHeight="1">
      <c r="A19" s="739" t="s">
        <v>903</v>
      </c>
      <c r="B19" s="487"/>
      <c r="C19" s="487"/>
      <c r="D19" s="487"/>
      <c r="E19" s="487"/>
      <c r="F19" s="487"/>
      <c r="G19" s="487"/>
      <c r="H19" s="487"/>
      <c r="I19" s="487"/>
      <c r="Q19" s="486"/>
      <c r="R19" s="486"/>
      <c r="S19" s="486"/>
    </row>
    <row r="20" spans="1:38" ht="12.75" customHeight="1">
      <c r="A20" s="1212" t="s">
        <v>519</v>
      </c>
      <c r="B20" s="1212"/>
      <c r="C20" s="1212"/>
      <c r="D20" s="1212"/>
      <c r="E20" s="1212"/>
      <c r="F20" s="1212"/>
      <c r="G20" s="1212"/>
      <c r="H20" s="1212"/>
      <c r="I20" s="1212"/>
    </row>
    <row r="21" spans="1:38">
      <c r="A21" s="1212"/>
      <c r="B21" s="1212"/>
      <c r="C21" s="1212"/>
      <c r="D21" s="1212"/>
      <c r="E21" s="1212"/>
      <c r="F21" s="1212"/>
      <c r="G21" s="1212"/>
      <c r="H21" s="1212"/>
      <c r="I21" s="1212"/>
    </row>
    <row r="23" spans="1:38" ht="16" thickBot="1">
      <c r="A23" s="740" t="s">
        <v>808</v>
      </c>
      <c r="B23" s="488"/>
      <c r="C23" s="488"/>
      <c r="D23" s="489"/>
      <c r="E23" s="489"/>
      <c r="F23" s="489"/>
      <c r="G23" s="489"/>
      <c r="H23" s="489"/>
      <c r="I23" s="489"/>
      <c r="L23" s="455"/>
      <c r="M23" s="456"/>
      <c r="N23" s="457"/>
      <c r="O23" s="457"/>
      <c r="P23" s="457"/>
      <c r="Q23" s="457"/>
      <c r="R23" s="457"/>
      <c r="S23" s="458"/>
      <c r="T23" s="455"/>
    </row>
    <row r="24" spans="1:38" ht="13.5" customHeight="1">
      <c r="A24" s="490"/>
      <c r="B24" s="1213" t="s">
        <v>156</v>
      </c>
      <c r="C24" s="1214"/>
      <c r="D24" s="1214"/>
      <c r="E24" s="1214"/>
      <c r="F24" s="1214"/>
      <c r="G24" s="1214"/>
      <c r="H24" s="1214"/>
      <c r="I24" s="1214"/>
      <c r="L24" s="459"/>
      <c r="T24" s="459"/>
    </row>
    <row r="25" spans="1:38" ht="13.9" customHeight="1">
      <c r="A25" s="492"/>
      <c r="B25" s="492" t="s">
        <v>34</v>
      </c>
      <c r="C25" s="492" t="s">
        <v>35</v>
      </c>
      <c r="D25" s="492" t="s">
        <v>36</v>
      </c>
      <c r="E25" s="492" t="s">
        <v>74</v>
      </c>
      <c r="F25" s="492" t="s">
        <v>121</v>
      </c>
      <c r="G25" s="492" t="s">
        <v>285</v>
      </c>
      <c r="H25" s="492" t="s">
        <v>37</v>
      </c>
      <c r="I25" s="492" t="s">
        <v>0</v>
      </c>
    </row>
    <row r="26" spans="1:38" ht="13">
      <c r="A26" s="472" t="s">
        <v>155</v>
      </c>
      <c r="B26" s="459"/>
      <c r="C26" s="459"/>
      <c r="D26" s="459"/>
      <c r="E26" s="459"/>
      <c r="F26" s="459"/>
      <c r="G26" s="459"/>
      <c r="H26" s="459"/>
      <c r="I26" s="473" t="s">
        <v>150</v>
      </c>
    </row>
    <row r="27" spans="1:38">
      <c r="A27" s="474" t="s">
        <v>34</v>
      </c>
      <c r="B27" s="460">
        <v>87</v>
      </c>
      <c r="C27" s="460">
        <v>1</v>
      </c>
      <c r="D27" s="460">
        <v>2</v>
      </c>
      <c r="E27" s="460">
        <v>4</v>
      </c>
      <c r="F27" s="460">
        <v>5</v>
      </c>
      <c r="G27" s="460">
        <v>2</v>
      </c>
      <c r="H27" s="460">
        <v>1</v>
      </c>
      <c r="I27" s="623">
        <v>12</v>
      </c>
      <c r="Z27" s="316"/>
      <c r="AA27" s="316"/>
      <c r="AB27" s="316"/>
      <c r="AC27" s="316"/>
      <c r="AD27" s="316"/>
      <c r="AE27" s="316"/>
      <c r="AF27" s="316"/>
      <c r="AG27" s="316"/>
      <c r="AH27" s="316"/>
      <c r="AI27" s="316"/>
      <c r="AJ27" s="316"/>
      <c r="AK27" s="316"/>
      <c r="AL27" s="316"/>
    </row>
    <row r="28" spans="1:38">
      <c r="A28" s="474" t="s">
        <v>35</v>
      </c>
      <c r="B28" s="460">
        <v>6</v>
      </c>
      <c r="C28" s="460">
        <v>98</v>
      </c>
      <c r="D28" s="460">
        <v>7</v>
      </c>
      <c r="E28" s="460">
        <v>6</v>
      </c>
      <c r="F28" s="460">
        <v>6</v>
      </c>
      <c r="G28" s="460">
        <v>8</v>
      </c>
      <c r="H28" s="460">
        <v>6</v>
      </c>
      <c r="I28" s="623">
        <v>63.7</v>
      </c>
      <c r="Z28" s="316"/>
      <c r="AA28" s="316"/>
      <c r="AB28" s="316"/>
      <c r="AC28" s="316"/>
      <c r="AD28" s="316"/>
      <c r="AE28" s="316"/>
      <c r="AF28" s="316"/>
      <c r="AG28" s="316"/>
      <c r="AH28" s="316"/>
      <c r="AI28" s="316"/>
      <c r="AJ28" s="316"/>
      <c r="AK28" s="316"/>
      <c r="AL28" s="316"/>
    </row>
    <row r="29" spans="1:38">
      <c r="A29" s="474" t="s">
        <v>36</v>
      </c>
      <c r="B29" s="460">
        <v>2</v>
      </c>
      <c r="C29" s="460">
        <v>0</v>
      </c>
      <c r="D29" s="460">
        <v>85</v>
      </c>
      <c r="E29" s="460">
        <v>1</v>
      </c>
      <c r="F29" s="460">
        <v>2</v>
      </c>
      <c r="G29" s="460">
        <v>0</v>
      </c>
      <c r="H29" s="460">
        <v>2</v>
      </c>
      <c r="I29" s="623">
        <v>5</v>
      </c>
      <c r="Z29" s="316"/>
      <c r="AA29" s="316"/>
      <c r="AB29" s="316"/>
      <c r="AC29" s="316"/>
      <c r="AD29" s="316"/>
      <c r="AE29" s="316"/>
      <c r="AF29" s="316"/>
      <c r="AG29" s="316"/>
      <c r="AH29" s="316"/>
      <c r="AI29" s="316"/>
      <c r="AJ29" s="316"/>
      <c r="AK29" s="316"/>
      <c r="AL29" s="316"/>
    </row>
    <row r="30" spans="1:38">
      <c r="A30" s="474" t="s">
        <v>74</v>
      </c>
      <c r="B30" s="460">
        <v>1</v>
      </c>
      <c r="C30" s="460">
        <v>0</v>
      </c>
      <c r="D30" s="460">
        <v>0</v>
      </c>
      <c r="E30" s="460">
        <v>86</v>
      </c>
      <c r="F30" s="460">
        <v>1</v>
      </c>
      <c r="G30" s="460">
        <v>1</v>
      </c>
      <c r="H30" s="460">
        <v>0</v>
      </c>
      <c r="I30" s="623">
        <v>2.6</v>
      </c>
      <c r="K30" s="493"/>
      <c r="N30" s="508"/>
      <c r="O30" s="508"/>
      <c r="P30" s="508"/>
      <c r="Z30" s="316"/>
      <c r="AA30" s="316"/>
      <c r="AB30" s="316"/>
      <c r="AC30" s="316"/>
      <c r="AD30" s="316"/>
      <c r="AE30" s="316"/>
      <c r="AF30" s="316"/>
      <c r="AG30" s="316"/>
      <c r="AH30" s="316"/>
      <c r="AI30" s="316"/>
      <c r="AJ30" s="316"/>
      <c r="AK30" s="316"/>
      <c r="AL30" s="316"/>
    </row>
    <row r="31" spans="1:38">
      <c r="A31" s="474" t="s">
        <v>121</v>
      </c>
      <c r="B31" s="460">
        <v>3</v>
      </c>
      <c r="C31" s="508">
        <v>1</v>
      </c>
      <c r="D31" s="508">
        <v>3</v>
      </c>
      <c r="E31" s="508">
        <v>2</v>
      </c>
      <c r="F31" s="460">
        <v>85</v>
      </c>
      <c r="G31" s="460">
        <v>2</v>
      </c>
      <c r="H31" s="460">
        <v>2</v>
      </c>
      <c r="I31" s="623">
        <v>9.6999999999999993</v>
      </c>
      <c r="Z31" s="316"/>
      <c r="AA31" s="316"/>
      <c r="AB31" s="316"/>
      <c r="AC31" s="316"/>
      <c r="AD31" s="316"/>
      <c r="AE31" s="316"/>
      <c r="AF31" s="316"/>
      <c r="AG31" s="316"/>
      <c r="AH31" s="316"/>
      <c r="AI31" s="316"/>
      <c r="AJ31" s="316"/>
      <c r="AK31" s="316"/>
      <c r="AL31" s="316"/>
    </row>
    <row r="32" spans="1:38">
      <c r="A32" s="474" t="s">
        <v>285</v>
      </c>
      <c r="B32" s="460">
        <v>1</v>
      </c>
      <c r="C32" s="460">
        <v>0</v>
      </c>
      <c r="D32" s="460">
        <v>1</v>
      </c>
      <c r="E32" s="460">
        <v>1</v>
      </c>
      <c r="F32" s="460">
        <v>1</v>
      </c>
      <c r="G32" s="460">
        <v>86</v>
      </c>
      <c r="H32" s="460">
        <v>0</v>
      </c>
      <c r="I32" s="623">
        <v>4.9000000000000004</v>
      </c>
      <c r="Z32" s="316"/>
      <c r="AA32" s="316"/>
      <c r="AB32" s="316"/>
      <c r="AC32" s="316"/>
      <c r="AD32" s="316"/>
      <c r="AE32" s="316"/>
      <c r="AF32" s="316"/>
      <c r="AG32" s="316"/>
      <c r="AH32" s="316"/>
      <c r="AI32" s="316"/>
      <c r="AJ32" s="316"/>
      <c r="AK32" s="316"/>
      <c r="AL32" s="316"/>
    </row>
    <row r="33" spans="1:38">
      <c r="A33" s="474" t="s">
        <v>37</v>
      </c>
      <c r="B33" s="460">
        <v>1</v>
      </c>
      <c r="C33" s="460">
        <v>0</v>
      </c>
      <c r="D33" s="460">
        <v>2</v>
      </c>
      <c r="E33" s="460">
        <v>0</v>
      </c>
      <c r="F33" s="460">
        <v>0</v>
      </c>
      <c r="G33" s="460">
        <v>1</v>
      </c>
      <c r="H33" s="460">
        <v>88</v>
      </c>
      <c r="I33" s="623">
        <v>2</v>
      </c>
      <c r="Z33" s="316"/>
      <c r="AA33" s="316"/>
      <c r="AB33" s="316"/>
      <c r="AC33" s="316"/>
      <c r="AD33" s="316"/>
      <c r="AE33" s="316"/>
      <c r="AF33" s="316"/>
      <c r="AG33" s="316"/>
      <c r="AH33" s="316"/>
      <c r="AI33" s="316"/>
      <c r="AJ33" s="316"/>
      <c r="AK33" s="316"/>
      <c r="AL33" s="316"/>
    </row>
    <row r="34" spans="1:38" ht="13.5" thickBot="1">
      <c r="A34" s="494" t="s">
        <v>11</v>
      </c>
      <c r="B34" s="495">
        <v>2380</v>
      </c>
      <c r="C34" s="495">
        <v>11920</v>
      </c>
      <c r="D34" s="495">
        <v>840</v>
      </c>
      <c r="E34" s="495">
        <v>410</v>
      </c>
      <c r="F34" s="495">
        <v>1830</v>
      </c>
      <c r="G34" s="495">
        <v>870</v>
      </c>
      <c r="H34" s="495">
        <v>410</v>
      </c>
      <c r="I34" s="495">
        <v>18650</v>
      </c>
      <c r="Z34" s="316"/>
      <c r="AA34" s="316"/>
      <c r="AB34" s="316"/>
      <c r="AC34" s="316"/>
      <c r="AD34" s="316"/>
      <c r="AE34" s="316"/>
      <c r="AF34" s="316"/>
      <c r="AG34" s="316"/>
    </row>
    <row r="35" spans="1:38" ht="13">
      <c r="A35" s="496" t="s">
        <v>607</v>
      </c>
      <c r="B35" s="497"/>
      <c r="C35" s="497"/>
      <c r="D35" s="497"/>
      <c r="E35" s="497"/>
      <c r="F35" s="497"/>
      <c r="G35" s="497"/>
      <c r="H35" s="497"/>
      <c r="I35" s="497"/>
    </row>
    <row r="36" spans="1:38" ht="24.75" customHeight="1">
      <c r="A36" s="1215" t="s">
        <v>852</v>
      </c>
      <c r="B36" s="1215"/>
      <c r="C36" s="1215"/>
      <c r="D36" s="1215"/>
      <c r="E36" s="1215"/>
      <c r="F36" s="1215"/>
      <c r="G36" s="1215"/>
      <c r="H36" s="1215"/>
      <c r="I36" s="1215"/>
    </row>
    <row r="37" spans="1:38" ht="24.75" customHeight="1" thickBot="1">
      <c r="A37" s="741" t="s">
        <v>809</v>
      </c>
      <c r="B37" s="498"/>
      <c r="C37" s="499"/>
      <c r="D37" s="500"/>
      <c r="E37" s="499"/>
      <c r="F37" s="499"/>
      <c r="G37" s="499"/>
      <c r="H37" s="499"/>
      <c r="I37" s="487"/>
    </row>
    <row r="38" spans="1:38" ht="13">
      <c r="A38" s="501"/>
      <c r="B38" s="502">
        <v>2012</v>
      </c>
      <c r="C38" s="501">
        <v>2013</v>
      </c>
      <c r="D38" s="501">
        <v>2014</v>
      </c>
      <c r="E38" s="501">
        <v>2015</v>
      </c>
      <c r="F38" s="501">
        <v>2016</v>
      </c>
      <c r="G38" s="503">
        <v>2017</v>
      </c>
      <c r="H38" s="503">
        <v>2018</v>
      </c>
      <c r="I38" s="504">
        <v>2019</v>
      </c>
      <c r="J38" s="505" t="s">
        <v>811</v>
      </c>
    </row>
    <row r="39" spans="1:38" ht="13">
      <c r="A39" s="506"/>
      <c r="B39" s="506"/>
      <c r="C39" s="506"/>
      <c r="D39" s="506"/>
      <c r="E39" s="506"/>
      <c r="F39" s="507"/>
      <c r="J39" s="546" t="s">
        <v>150</v>
      </c>
      <c r="K39" s="458"/>
      <c r="L39" s="493" t="s">
        <v>866</v>
      </c>
    </row>
    <row r="40" spans="1:38">
      <c r="A40" s="508" t="s">
        <v>469</v>
      </c>
      <c r="B40" s="345">
        <v>36</v>
      </c>
      <c r="C40" s="345">
        <v>29</v>
      </c>
      <c r="D40" s="345">
        <v>42</v>
      </c>
      <c r="E40" s="345">
        <v>35</v>
      </c>
      <c r="F40" s="345">
        <v>39</v>
      </c>
      <c r="G40" s="345">
        <v>31</v>
      </c>
      <c r="H40" s="345">
        <v>30</v>
      </c>
      <c r="I40" s="509">
        <v>38</v>
      </c>
      <c r="J40" s="271">
        <v>34.4</v>
      </c>
      <c r="AA40" s="316"/>
      <c r="AB40" s="316"/>
      <c r="AC40" s="316"/>
      <c r="AD40" s="316"/>
      <c r="AE40" s="316"/>
      <c r="AF40" s="316"/>
      <c r="AG40" s="316"/>
      <c r="AH40" s="316"/>
    </row>
    <row r="41" spans="1:38">
      <c r="A41" s="508" t="s">
        <v>470</v>
      </c>
      <c r="B41" s="467">
        <v>24</v>
      </c>
      <c r="C41" s="467">
        <v>23</v>
      </c>
      <c r="D41" s="467">
        <v>21</v>
      </c>
      <c r="E41" s="467">
        <v>25</v>
      </c>
      <c r="F41" s="467">
        <v>20</v>
      </c>
      <c r="G41" s="510">
        <v>19</v>
      </c>
      <c r="H41" s="510">
        <v>24</v>
      </c>
      <c r="I41" s="511">
        <v>21</v>
      </c>
      <c r="J41" s="271">
        <v>22.3</v>
      </c>
      <c r="AA41" s="316"/>
      <c r="AB41" s="316"/>
      <c r="AC41" s="316"/>
      <c r="AD41" s="316"/>
      <c r="AE41" s="316"/>
      <c r="AF41" s="316"/>
      <c r="AG41" s="316"/>
      <c r="AH41" s="316"/>
    </row>
    <row r="42" spans="1:38">
      <c r="A42" s="508" t="s">
        <v>471</v>
      </c>
      <c r="B42" s="467">
        <v>4</v>
      </c>
      <c r="C42" s="467">
        <v>11</v>
      </c>
      <c r="D42" s="467">
        <v>2</v>
      </c>
      <c r="E42" s="467">
        <v>8</v>
      </c>
      <c r="F42" s="467">
        <v>4</v>
      </c>
      <c r="G42" s="510">
        <v>4</v>
      </c>
      <c r="H42" s="510">
        <v>5</v>
      </c>
      <c r="I42" s="511">
        <v>7</v>
      </c>
      <c r="J42" s="271">
        <v>5.8</v>
      </c>
      <c r="AA42" s="316"/>
      <c r="AB42" s="316"/>
      <c r="AC42" s="316"/>
      <c r="AD42" s="316"/>
      <c r="AE42" s="316"/>
      <c r="AF42" s="316"/>
      <c r="AG42" s="316"/>
      <c r="AH42" s="316"/>
    </row>
    <row r="43" spans="1:38">
      <c r="A43" s="508" t="s">
        <v>472</v>
      </c>
      <c r="B43" s="467">
        <v>4</v>
      </c>
      <c r="C43" s="467">
        <v>6</v>
      </c>
      <c r="D43" s="467">
        <v>9</v>
      </c>
      <c r="E43" s="467">
        <v>7</v>
      </c>
      <c r="F43" s="467">
        <v>7</v>
      </c>
      <c r="G43" s="510">
        <v>12</v>
      </c>
      <c r="H43" s="510">
        <v>9</v>
      </c>
      <c r="I43" s="511">
        <v>10</v>
      </c>
      <c r="J43" s="271">
        <v>8.9</v>
      </c>
      <c r="AA43" s="316"/>
      <c r="AB43" s="316"/>
      <c r="AC43" s="316"/>
      <c r="AD43" s="316"/>
      <c r="AE43" s="316"/>
      <c r="AF43" s="316"/>
      <c r="AG43" s="316"/>
      <c r="AH43" s="316"/>
    </row>
    <row r="44" spans="1:38">
      <c r="A44" s="508" t="s">
        <v>473</v>
      </c>
      <c r="B44" s="467">
        <v>3</v>
      </c>
      <c r="C44" s="467">
        <v>2</v>
      </c>
      <c r="D44" s="467">
        <v>2</v>
      </c>
      <c r="E44" s="467">
        <v>2</v>
      </c>
      <c r="F44" s="467">
        <v>0</v>
      </c>
      <c r="G44" s="510">
        <v>1</v>
      </c>
      <c r="H44" s="510">
        <v>2</v>
      </c>
      <c r="I44" s="511">
        <v>1</v>
      </c>
      <c r="J44" s="271">
        <v>1.2</v>
      </c>
      <c r="AA44" s="316"/>
      <c r="AB44" s="316"/>
      <c r="AC44" s="316"/>
      <c r="AD44" s="316"/>
      <c r="AE44" s="316"/>
      <c r="AF44" s="316"/>
      <c r="AG44" s="316"/>
      <c r="AH44" s="316"/>
    </row>
    <row r="45" spans="1:38">
      <c r="A45" s="508" t="s">
        <v>474</v>
      </c>
      <c r="B45" s="467">
        <v>1</v>
      </c>
      <c r="C45" s="467">
        <v>1</v>
      </c>
      <c r="D45" s="467">
        <v>1</v>
      </c>
      <c r="E45" s="467">
        <v>0</v>
      </c>
      <c r="F45" s="467">
        <v>0</v>
      </c>
      <c r="G45" s="510">
        <v>1</v>
      </c>
      <c r="H45" s="510">
        <v>1</v>
      </c>
      <c r="I45" s="511">
        <v>1</v>
      </c>
      <c r="J45" s="271">
        <v>0.6</v>
      </c>
      <c r="AA45" s="316"/>
      <c r="AB45" s="316"/>
      <c r="AC45" s="316"/>
      <c r="AD45" s="316"/>
      <c r="AE45" s="316"/>
      <c r="AF45" s="316"/>
      <c r="AG45" s="316"/>
      <c r="AH45" s="316"/>
    </row>
    <row r="46" spans="1:38">
      <c r="A46" s="508" t="s">
        <v>475</v>
      </c>
      <c r="B46" s="467">
        <v>0</v>
      </c>
      <c r="C46" s="467">
        <v>1</v>
      </c>
      <c r="D46" s="467">
        <v>1</v>
      </c>
      <c r="E46" s="467">
        <v>1</v>
      </c>
      <c r="F46" s="467">
        <v>0</v>
      </c>
      <c r="G46" s="510">
        <v>0</v>
      </c>
      <c r="H46" s="510">
        <v>1</v>
      </c>
      <c r="I46" s="511">
        <v>1</v>
      </c>
      <c r="J46" s="271">
        <v>0.6</v>
      </c>
      <c r="AA46" s="316"/>
      <c r="AB46" s="316"/>
      <c r="AC46" s="316"/>
      <c r="AD46" s="316"/>
      <c r="AE46" s="316"/>
      <c r="AF46" s="316"/>
      <c r="AG46" s="316"/>
      <c r="AH46" s="316"/>
    </row>
    <row r="47" spans="1:38">
      <c r="A47" s="508" t="s">
        <v>476</v>
      </c>
      <c r="B47" s="467">
        <v>1</v>
      </c>
      <c r="C47" s="467">
        <v>0</v>
      </c>
      <c r="D47" s="467">
        <v>0</v>
      </c>
      <c r="E47" s="467">
        <v>2</v>
      </c>
      <c r="F47" s="467">
        <v>0</v>
      </c>
      <c r="G47" s="510">
        <v>0</v>
      </c>
      <c r="H47" s="510">
        <v>0</v>
      </c>
      <c r="I47" s="511">
        <v>0</v>
      </c>
      <c r="J47" s="271">
        <v>0.5</v>
      </c>
      <c r="AA47" s="316"/>
      <c r="AB47" s="316"/>
      <c r="AC47" s="316"/>
      <c r="AD47" s="316"/>
      <c r="AE47" s="316"/>
      <c r="AF47" s="316"/>
      <c r="AG47" s="316"/>
      <c r="AH47" s="316"/>
    </row>
    <row r="48" spans="1:38">
      <c r="A48" s="508" t="s">
        <v>477</v>
      </c>
      <c r="B48" s="467">
        <v>2</v>
      </c>
      <c r="C48" s="467">
        <v>1</v>
      </c>
      <c r="D48" s="467">
        <v>3</v>
      </c>
      <c r="E48" s="467">
        <v>4</v>
      </c>
      <c r="F48" s="467">
        <v>4</v>
      </c>
      <c r="G48" s="510">
        <v>3</v>
      </c>
      <c r="H48" s="510">
        <v>4</v>
      </c>
      <c r="I48" s="511">
        <v>2</v>
      </c>
      <c r="J48" s="271">
        <v>3.4</v>
      </c>
      <c r="AA48" s="316"/>
      <c r="AB48" s="316"/>
      <c r="AC48" s="316"/>
      <c r="AD48" s="316"/>
      <c r="AE48" s="316"/>
      <c r="AF48" s="316"/>
      <c r="AG48" s="316"/>
      <c r="AH48" s="316"/>
    </row>
    <row r="49" spans="1:34">
      <c r="A49" s="508" t="s">
        <v>478</v>
      </c>
      <c r="B49" s="467">
        <v>0</v>
      </c>
      <c r="C49" s="467">
        <v>2</v>
      </c>
      <c r="D49" s="467">
        <v>1</v>
      </c>
      <c r="E49" s="467">
        <v>0</v>
      </c>
      <c r="F49" s="467">
        <v>0</v>
      </c>
      <c r="G49" s="510">
        <v>1</v>
      </c>
      <c r="H49" s="510">
        <v>1</v>
      </c>
      <c r="I49" s="511">
        <v>1</v>
      </c>
      <c r="J49" s="271">
        <v>0.7</v>
      </c>
      <c r="AA49" s="316"/>
      <c r="AB49" s="316"/>
      <c r="AC49" s="316"/>
      <c r="AD49" s="316"/>
      <c r="AE49" s="316"/>
      <c r="AF49" s="316"/>
      <c r="AG49" s="316"/>
      <c r="AH49" s="316"/>
    </row>
    <row r="50" spans="1:34">
      <c r="A50" s="508" t="s">
        <v>479</v>
      </c>
      <c r="B50" s="467">
        <v>3</v>
      </c>
      <c r="C50" s="467">
        <v>2</v>
      </c>
      <c r="D50" s="467">
        <v>3</v>
      </c>
      <c r="E50" s="467">
        <v>6</v>
      </c>
      <c r="F50" s="467">
        <v>4</v>
      </c>
      <c r="G50" s="510">
        <v>4</v>
      </c>
      <c r="H50" s="510">
        <v>3</v>
      </c>
      <c r="I50" s="511">
        <v>5</v>
      </c>
      <c r="J50" s="271">
        <v>4.4000000000000004</v>
      </c>
      <c r="AA50" s="316"/>
      <c r="AB50" s="316"/>
      <c r="AC50" s="316"/>
      <c r="AD50" s="316"/>
      <c r="AE50" s="316"/>
      <c r="AF50" s="316"/>
      <c r="AG50" s="316"/>
      <c r="AH50" s="316"/>
    </row>
    <row r="51" spans="1:34">
      <c r="A51" s="508" t="s">
        <v>687</v>
      </c>
      <c r="B51" s="467">
        <v>0</v>
      </c>
      <c r="C51" s="467">
        <v>2</v>
      </c>
      <c r="D51" s="467">
        <v>1</v>
      </c>
      <c r="E51" s="467">
        <v>0</v>
      </c>
      <c r="F51" s="467">
        <v>0</v>
      </c>
      <c r="G51" s="510">
        <v>0</v>
      </c>
      <c r="H51" s="510">
        <v>1</v>
      </c>
      <c r="I51" s="511">
        <v>3</v>
      </c>
      <c r="J51" s="271">
        <v>1</v>
      </c>
      <c r="AA51" s="316"/>
      <c r="AB51" s="316"/>
      <c r="AC51" s="316"/>
      <c r="AD51" s="316"/>
      <c r="AE51" s="316"/>
      <c r="AF51" s="316"/>
      <c r="AG51" s="316"/>
      <c r="AH51" s="316"/>
    </row>
    <row r="52" spans="1:34">
      <c r="A52" s="508" t="s">
        <v>480</v>
      </c>
      <c r="B52" s="467">
        <v>2</v>
      </c>
      <c r="C52" s="467">
        <v>6</v>
      </c>
      <c r="D52" s="467">
        <v>2</v>
      </c>
      <c r="E52" s="467">
        <v>3</v>
      </c>
      <c r="F52" s="467">
        <v>6</v>
      </c>
      <c r="G52" s="510">
        <v>3</v>
      </c>
      <c r="H52" s="510">
        <v>4</v>
      </c>
      <c r="I52" s="511">
        <v>2</v>
      </c>
      <c r="J52" s="271">
        <v>3.4</v>
      </c>
      <c r="AA52" s="316"/>
      <c r="AB52" s="316"/>
      <c r="AC52" s="316"/>
      <c r="AD52" s="316"/>
      <c r="AE52" s="316"/>
      <c r="AF52" s="316"/>
      <c r="AG52" s="316"/>
      <c r="AH52" s="316"/>
    </row>
    <row r="53" spans="1:34">
      <c r="A53" s="508" t="s">
        <v>37</v>
      </c>
      <c r="B53" s="467">
        <v>29</v>
      </c>
      <c r="C53" s="467">
        <v>26</v>
      </c>
      <c r="D53" s="467">
        <v>22</v>
      </c>
      <c r="E53" s="467">
        <v>16</v>
      </c>
      <c r="F53" s="467">
        <v>18</v>
      </c>
      <c r="G53" s="510">
        <v>25</v>
      </c>
      <c r="H53" s="510">
        <v>24</v>
      </c>
      <c r="I53" s="511">
        <v>20</v>
      </c>
      <c r="J53" s="271">
        <v>20.399999999999999</v>
      </c>
      <c r="AA53" s="316"/>
      <c r="AB53" s="316"/>
      <c r="AC53" s="316"/>
      <c r="AD53" s="316"/>
      <c r="AE53" s="316"/>
      <c r="AF53" s="316"/>
      <c r="AG53" s="316"/>
      <c r="AH53" s="316"/>
    </row>
    <row r="54" spans="1:34" ht="13.5" thickBot="1">
      <c r="A54" s="512" t="s">
        <v>688</v>
      </c>
      <c r="B54" s="495">
        <v>210</v>
      </c>
      <c r="C54" s="495">
        <v>230</v>
      </c>
      <c r="D54" s="495">
        <v>240</v>
      </c>
      <c r="E54" s="495">
        <v>250</v>
      </c>
      <c r="F54" s="495">
        <v>190</v>
      </c>
      <c r="G54" s="513">
        <v>200</v>
      </c>
      <c r="H54" s="513">
        <v>240</v>
      </c>
      <c r="I54" s="514">
        <v>200</v>
      </c>
      <c r="J54" s="515">
        <v>1086</v>
      </c>
      <c r="L54" s="516"/>
      <c r="O54" s="516"/>
      <c r="P54" s="516"/>
      <c r="Q54" s="516"/>
    </row>
    <row r="55" spans="1:34" ht="13">
      <c r="A55" s="517" t="s">
        <v>549</v>
      </c>
      <c r="B55" s="518"/>
      <c r="C55" s="518"/>
      <c r="D55" s="518"/>
      <c r="E55" s="518"/>
      <c r="F55" s="518"/>
      <c r="G55" s="518"/>
      <c r="H55" s="518"/>
    </row>
    <row r="56" spans="1:34" ht="13">
      <c r="A56" s="519" t="s">
        <v>853</v>
      </c>
      <c r="B56" s="520"/>
      <c r="C56" s="520"/>
      <c r="D56" s="520"/>
      <c r="E56" s="520"/>
      <c r="F56" s="520"/>
      <c r="G56" s="520"/>
      <c r="H56" s="520"/>
    </row>
    <row r="57" spans="1:34" ht="13">
      <c r="A57" s="487"/>
      <c r="B57" s="521"/>
      <c r="C57" s="521"/>
      <c r="D57" s="521"/>
      <c r="E57" s="521"/>
      <c r="F57" s="521"/>
      <c r="G57" s="521"/>
      <c r="H57" s="521"/>
    </row>
    <row r="59" spans="1:34" ht="19" thickBot="1">
      <c r="A59" s="740" t="s">
        <v>812</v>
      </c>
      <c r="B59" s="488"/>
    </row>
    <row r="60" spans="1:34" ht="13">
      <c r="A60" s="522"/>
      <c r="B60" s="523" t="s">
        <v>811</v>
      </c>
      <c r="C60" s="493"/>
      <c r="D60" s="493"/>
      <c r="G60" s="487"/>
      <c r="H60" s="487"/>
      <c r="I60" s="487"/>
      <c r="J60" s="487"/>
      <c r="K60" s="487"/>
      <c r="N60" s="487"/>
      <c r="O60" s="487"/>
      <c r="P60" s="487"/>
    </row>
    <row r="61" spans="1:34" ht="13">
      <c r="A61" s="497"/>
      <c r="B61" s="524" t="s">
        <v>150</v>
      </c>
      <c r="C61" s="493"/>
      <c r="G61" s="487"/>
      <c r="H61" s="487"/>
      <c r="I61" s="487"/>
      <c r="J61" s="487"/>
      <c r="K61" s="487"/>
      <c r="N61" s="487"/>
      <c r="O61" s="487"/>
      <c r="P61" s="487"/>
    </row>
    <row r="62" spans="1:34" ht="13">
      <c r="A62" s="482" t="s">
        <v>513</v>
      </c>
      <c r="G62" s="482"/>
      <c r="H62" s="525"/>
      <c r="I62" s="525"/>
      <c r="J62" s="525"/>
      <c r="K62" s="526"/>
      <c r="N62" s="526"/>
      <c r="O62" s="526"/>
      <c r="P62" s="526"/>
    </row>
    <row r="63" spans="1:34">
      <c r="A63" s="474" t="s">
        <v>157</v>
      </c>
      <c r="B63" s="903">
        <v>9.3000000000000007</v>
      </c>
      <c r="G63" s="474"/>
      <c r="H63" s="487"/>
      <c r="I63" s="487"/>
      <c r="J63" s="527"/>
      <c r="K63" s="528"/>
      <c r="N63" s="528"/>
      <c r="O63" s="528"/>
      <c r="P63" s="528"/>
    </row>
    <row r="64" spans="1:34">
      <c r="A64" s="529" t="s">
        <v>158</v>
      </c>
      <c r="B64" s="903">
        <v>90.7</v>
      </c>
      <c r="G64" s="529"/>
      <c r="H64" s="487"/>
      <c r="I64" s="487"/>
      <c r="J64" s="527"/>
      <c r="K64" s="528"/>
      <c r="N64" s="528"/>
      <c r="O64" s="528"/>
      <c r="P64" s="528"/>
    </row>
    <row r="65" spans="1:16" ht="13">
      <c r="A65" s="530" t="s">
        <v>11</v>
      </c>
      <c r="B65" s="540">
        <v>6259</v>
      </c>
      <c r="G65" s="530"/>
      <c r="H65" s="532"/>
      <c r="I65" s="532"/>
      <c r="J65" s="531"/>
      <c r="K65" s="533"/>
      <c r="N65" s="533"/>
      <c r="O65" s="533"/>
      <c r="P65" s="533"/>
    </row>
    <row r="66" spans="1:16">
      <c r="A66" s="487"/>
      <c r="B66" s="905"/>
      <c r="G66" s="487"/>
      <c r="H66" s="487"/>
      <c r="I66" s="487"/>
      <c r="J66" s="487"/>
      <c r="K66" s="519"/>
      <c r="N66" s="519"/>
      <c r="O66" s="519"/>
      <c r="P66" s="519"/>
    </row>
    <row r="67" spans="1:16" ht="13">
      <c r="A67" s="482" t="s">
        <v>514</v>
      </c>
      <c r="B67" s="905"/>
      <c r="G67" s="482"/>
      <c r="H67" s="487"/>
      <c r="I67" s="487"/>
      <c r="J67" s="487"/>
      <c r="K67" s="519"/>
      <c r="N67" s="519"/>
      <c r="O67" s="519"/>
      <c r="P67" s="519"/>
    </row>
    <row r="68" spans="1:16">
      <c r="A68" s="474" t="s">
        <v>159</v>
      </c>
      <c r="B68" s="519">
        <v>91</v>
      </c>
      <c r="G68" s="474"/>
      <c r="H68" s="487"/>
      <c r="I68" s="487"/>
      <c r="J68" s="487"/>
      <c r="K68" s="528"/>
      <c r="N68" s="528"/>
      <c r="O68" s="528"/>
      <c r="P68" s="528"/>
    </row>
    <row r="69" spans="1:16">
      <c r="A69" s="474" t="s">
        <v>566</v>
      </c>
      <c r="B69" s="519">
        <v>8</v>
      </c>
      <c r="G69" s="474"/>
      <c r="H69" s="487"/>
      <c r="I69" s="487"/>
      <c r="J69" s="487"/>
      <c r="K69" s="528"/>
      <c r="N69" s="528"/>
      <c r="O69" s="528"/>
      <c r="P69" s="528"/>
    </row>
    <row r="70" spans="1:16">
      <c r="A70" s="529" t="s">
        <v>37</v>
      </c>
      <c r="B70" s="519">
        <v>1</v>
      </c>
      <c r="G70" s="529"/>
      <c r="H70" s="487"/>
      <c r="I70" s="487"/>
      <c r="J70" s="487"/>
      <c r="K70" s="528"/>
      <c r="N70" s="528"/>
      <c r="O70" s="528"/>
      <c r="P70" s="528"/>
    </row>
    <row r="71" spans="1:16" ht="13">
      <c r="A71" s="530" t="s">
        <v>11</v>
      </c>
      <c r="B71" s="904">
        <v>580</v>
      </c>
      <c r="G71" s="530"/>
      <c r="H71" s="532"/>
      <c r="I71" s="532"/>
      <c r="J71" s="534"/>
      <c r="K71" s="533"/>
      <c r="N71" s="533"/>
      <c r="O71" s="533"/>
      <c r="P71" s="533"/>
    </row>
    <row r="72" spans="1:16" ht="13">
      <c r="A72" s="530"/>
      <c r="G72" s="530"/>
      <c r="H72" s="532"/>
      <c r="I72" s="532"/>
      <c r="J72" s="487"/>
      <c r="K72" s="535"/>
      <c r="N72" s="535"/>
      <c r="O72" s="535"/>
      <c r="P72" s="535"/>
    </row>
    <row r="73" spans="1:16" ht="13">
      <c r="A73" s="536" t="s">
        <v>515</v>
      </c>
      <c r="B73" s="493"/>
      <c r="G73" s="482"/>
      <c r="H73" s="532"/>
      <c r="I73" s="532"/>
      <c r="J73" s="487"/>
      <c r="K73" s="535"/>
      <c r="N73" s="535"/>
      <c r="O73" s="535"/>
      <c r="P73" s="535"/>
    </row>
    <row r="74" spans="1:16" ht="57" customHeight="1">
      <c r="A74" s="1216" t="s">
        <v>755</v>
      </c>
      <c r="B74" s="1217"/>
      <c r="C74" s="487"/>
      <c r="D74" s="487"/>
      <c r="E74" s="487"/>
      <c r="F74" s="487"/>
      <c r="G74" s="487"/>
      <c r="H74" s="487"/>
      <c r="I74" s="487"/>
      <c r="J74" s="487"/>
      <c r="K74" s="487"/>
      <c r="L74" s="487"/>
      <c r="N74" s="487"/>
      <c r="O74" s="487"/>
      <c r="P74" s="487"/>
    </row>
    <row r="75" spans="1:16" ht="13.5" thickBot="1">
      <c r="A75" s="537"/>
      <c r="B75" s="538"/>
      <c r="C75" s="539"/>
      <c r="G75" s="482"/>
      <c r="H75" s="532"/>
      <c r="I75" s="532"/>
      <c r="J75" s="487"/>
      <c r="K75" s="540"/>
      <c r="N75" s="540"/>
      <c r="O75" s="540"/>
      <c r="P75" s="540"/>
    </row>
    <row r="76" spans="1:16">
      <c r="A76" s="497" t="s">
        <v>810</v>
      </c>
      <c r="B76" s="459"/>
    </row>
  </sheetData>
  <mergeCells count="4">
    <mergeCell ref="A20:I21"/>
    <mergeCell ref="B24:I24"/>
    <mergeCell ref="A36:I36"/>
    <mergeCell ref="A74:B74"/>
  </mergeCells>
  <pageMargins left="0.7" right="0.7" top="0.75" bottom="0.75" header="0.3" footer="0.3"/>
  <pageSetup paperSize="9"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D69"/>
  <sheetViews>
    <sheetView zoomScaleNormal="100" workbookViewId="0"/>
  </sheetViews>
  <sheetFormatPr defaultColWidth="9.1796875" defaultRowHeight="12.5"/>
  <cols>
    <col min="1" max="1" width="52.1796875" style="460" customWidth="1"/>
    <col min="2" max="2" width="19.453125" style="460" customWidth="1"/>
    <col min="3" max="6" width="9.1796875" style="460"/>
    <col min="7" max="7" width="11" style="460" bestFit="1" customWidth="1"/>
    <col min="8" max="22" width="9.1796875" style="460"/>
    <col min="23" max="30" width="9.1796875" style="508"/>
    <col min="31" max="16384" width="9.1796875" style="460"/>
  </cols>
  <sheetData>
    <row r="1" spans="1:30" ht="15.5">
      <c r="A1" s="739" t="s">
        <v>777</v>
      </c>
      <c r="B1" s="487"/>
      <c r="C1" s="487"/>
      <c r="D1" s="531"/>
      <c r="E1" s="487"/>
      <c r="F1" s="487"/>
      <c r="G1" s="487"/>
      <c r="H1" s="487"/>
    </row>
    <row r="2" spans="1:30" ht="24.75" customHeight="1">
      <c r="A2" s="1216" t="s">
        <v>520</v>
      </c>
      <c r="B2" s="1218"/>
      <c r="C2" s="1218"/>
      <c r="D2" s="1218"/>
      <c r="E2" s="1218"/>
      <c r="F2" s="1218"/>
      <c r="G2" s="1218"/>
      <c r="H2" s="972"/>
      <c r="I2" s="972"/>
      <c r="J2" s="973"/>
    </row>
    <row r="3" spans="1:30" ht="15.5">
      <c r="E3" s="908"/>
      <c r="K3" s="907"/>
    </row>
    <row r="4" spans="1:30" ht="12.75" customHeight="1">
      <c r="A4" s="541"/>
      <c r="B4" s="541"/>
      <c r="C4" s="541"/>
      <c r="D4" s="541"/>
      <c r="E4" s="541"/>
      <c r="F4" s="541"/>
      <c r="G4" s="542"/>
      <c r="H4" s="541"/>
    </row>
    <row r="5" spans="1:30" ht="15.5">
      <c r="A5" s="1220" t="s">
        <v>856</v>
      </c>
      <c r="B5" s="1220"/>
      <c r="C5" s="1220"/>
      <c r="D5" s="1220"/>
      <c r="E5" s="1220"/>
      <c r="F5" s="1220"/>
      <c r="G5" s="1220"/>
      <c r="H5" s="1220"/>
      <c r="I5" s="493"/>
      <c r="AA5" s="948"/>
      <c r="AB5" s="970"/>
      <c r="AC5" s="947"/>
      <c r="AD5" s="948"/>
    </row>
    <row r="6" spans="1:30" ht="26.25" customHeight="1">
      <c r="A6" s="1221" t="s">
        <v>854</v>
      </c>
      <c r="B6" s="1222"/>
      <c r="C6" s="1222"/>
      <c r="D6" s="1222"/>
      <c r="E6" s="1222"/>
      <c r="F6" s="1222"/>
      <c r="G6" s="1222"/>
      <c r="H6" s="974"/>
      <c r="I6" s="974"/>
      <c r="J6" s="974"/>
      <c r="K6" s="974"/>
      <c r="L6" s="974"/>
      <c r="M6" s="975"/>
      <c r="Y6" s="947"/>
      <c r="AA6" s="971"/>
      <c r="AD6" s="506"/>
    </row>
    <row r="7" spans="1:30" ht="27" customHeight="1">
      <c r="A7" s="521"/>
      <c r="B7" s="521"/>
      <c r="C7" s="521"/>
      <c r="D7" s="521"/>
      <c r="E7" s="521"/>
      <c r="F7" s="521"/>
      <c r="G7" s="458"/>
      <c r="AA7" s="506"/>
    </row>
    <row r="8" spans="1:30" ht="13">
      <c r="A8" s="521"/>
      <c r="B8" s="521"/>
      <c r="C8" s="521"/>
      <c r="D8" s="521"/>
      <c r="E8" s="521"/>
      <c r="F8" s="521"/>
      <c r="G8" s="458"/>
    </row>
    <row r="9" spans="1:30" ht="15.5">
      <c r="A9" s="774" t="s">
        <v>857</v>
      </c>
      <c r="B9" s="775"/>
      <c r="C9" s="775"/>
      <c r="D9" s="775"/>
      <c r="E9" s="775"/>
      <c r="F9" s="544"/>
      <c r="G9" s="458"/>
    </row>
    <row r="10" spans="1:30" ht="26.25" customHeight="1">
      <c r="A10" s="1223" t="s">
        <v>855</v>
      </c>
      <c r="B10" s="1223"/>
      <c r="C10" s="1223"/>
      <c r="D10" s="1223"/>
      <c r="E10" s="1223"/>
      <c r="F10" s="1223"/>
      <c r="G10" s="1224"/>
    </row>
    <row r="11" spans="1:30" ht="14.5">
      <c r="A11" s="991"/>
      <c r="B11" s="992"/>
      <c r="C11" s="947"/>
      <c r="D11" s="508"/>
    </row>
    <row r="12" spans="1:30" ht="14">
      <c r="A12" s="978"/>
      <c r="B12" s="990"/>
      <c r="C12" s="508"/>
      <c r="D12" s="508"/>
    </row>
    <row r="13" spans="1:30" ht="14">
      <c r="A13" s="776"/>
      <c r="B13" s="976"/>
      <c r="C13" s="508"/>
      <c r="D13" s="508"/>
    </row>
    <row r="14" spans="1:30" ht="14">
      <c r="A14" s="776"/>
      <c r="B14" s="977"/>
      <c r="C14" s="508"/>
      <c r="D14" s="508"/>
      <c r="F14" s="521"/>
    </row>
    <row r="15" spans="1:30" ht="14.5">
      <c r="A15" s="979"/>
      <c r="B15" s="980"/>
      <c r="C15" s="508"/>
      <c r="D15" s="508"/>
      <c r="F15" s="521"/>
      <c r="G15" s="543"/>
    </row>
    <row r="16" spans="1:30" ht="14.5">
      <c r="A16" s="979"/>
      <c r="B16" s="981"/>
      <c r="C16" s="508"/>
      <c r="D16" s="508"/>
      <c r="F16" s="521"/>
    </row>
    <row r="17" spans="1:7" ht="14">
      <c r="A17" s="982"/>
      <c r="B17" s="983"/>
      <c r="C17" s="508"/>
      <c r="D17" s="508"/>
      <c r="F17" s="521"/>
    </row>
    <row r="18" spans="1:7" ht="14">
      <c r="A18" s="776"/>
      <c r="B18" s="984"/>
      <c r="C18" s="623"/>
      <c r="D18" s="508"/>
      <c r="F18" s="521"/>
      <c r="G18" s="316"/>
    </row>
    <row r="19" spans="1:7" ht="14">
      <c r="A19" s="776"/>
      <c r="B19" s="984"/>
      <c r="C19" s="623"/>
      <c r="D19" s="508"/>
      <c r="F19" s="521"/>
    </row>
    <row r="20" spans="1:7" ht="14">
      <c r="A20" s="776"/>
      <c r="B20" s="984"/>
      <c r="C20" s="623"/>
      <c r="D20" s="508"/>
      <c r="F20" s="521"/>
    </row>
    <row r="21" spans="1:7" ht="14">
      <c r="A21" s="776"/>
      <c r="B21" s="984"/>
      <c r="C21" s="623"/>
      <c r="D21" s="508"/>
      <c r="F21" s="521"/>
      <c r="G21" s="316"/>
    </row>
    <row r="22" spans="1:7" ht="14">
      <c r="A22" s="776"/>
      <c r="B22" s="984"/>
      <c r="C22" s="623"/>
      <c r="D22" s="508"/>
      <c r="F22" s="521"/>
    </row>
    <row r="23" spans="1:7" ht="14">
      <c r="A23" s="776"/>
      <c r="B23" s="984"/>
      <c r="C23" s="623"/>
      <c r="D23" s="508"/>
      <c r="F23" s="521"/>
    </row>
    <row r="24" spans="1:7" ht="14">
      <c r="A24" s="776"/>
      <c r="B24" s="984"/>
      <c r="C24" s="623"/>
      <c r="D24" s="508"/>
      <c r="F24" s="521"/>
    </row>
    <row r="25" spans="1:7" ht="14">
      <c r="A25" s="776"/>
      <c r="B25" s="984"/>
      <c r="C25" s="623"/>
      <c r="D25" s="508"/>
      <c r="F25" s="521"/>
    </row>
    <row r="26" spans="1:7" ht="14">
      <c r="A26" s="776"/>
      <c r="B26" s="984"/>
      <c r="C26" s="623"/>
      <c r="D26" s="508"/>
      <c r="F26" s="521"/>
    </row>
    <row r="27" spans="1:7" ht="14">
      <c r="A27" s="776"/>
      <c r="B27" s="984"/>
      <c r="C27" s="623"/>
      <c r="D27" s="508"/>
      <c r="F27" s="521"/>
      <c r="G27" s="316"/>
    </row>
    <row r="28" spans="1:7" ht="14">
      <c r="A28" s="776"/>
      <c r="B28" s="984"/>
      <c r="C28" s="623"/>
      <c r="D28" s="508"/>
      <c r="F28" s="521"/>
    </row>
    <row r="29" spans="1:7" ht="14">
      <c r="A29" s="776"/>
      <c r="B29" s="984"/>
      <c r="C29" s="623"/>
      <c r="D29" s="508"/>
      <c r="F29" s="521"/>
    </row>
    <row r="30" spans="1:7" ht="14">
      <c r="A30" s="776"/>
      <c r="B30" s="984"/>
      <c r="C30" s="623"/>
      <c r="D30" s="508"/>
      <c r="F30" s="521"/>
    </row>
    <row r="31" spans="1:7" ht="14">
      <c r="A31" s="776"/>
      <c r="B31" s="984"/>
      <c r="C31" s="623"/>
      <c r="D31" s="508"/>
      <c r="F31" s="521"/>
    </row>
    <row r="32" spans="1:7" ht="14">
      <c r="A32" s="776"/>
      <c r="B32" s="984"/>
      <c r="C32" s="623"/>
      <c r="D32" s="508"/>
      <c r="F32" s="521"/>
    </row>
    <row r="33" spans="1:7" ht="14">
      <c r="A33" s="776"/>
      <c r="B33" s="985"/>
      <c r="C33" s="623"/>
      <c r="D33" s="508"/>
      <c r="F33" s="521"/>
      <c r="G33" s="316"/>
    </row>
    <row r="34" spans="1:7" ht="14">
      <c r="A34" s="776"/>
      <c r="B34" s="985"/>
      <c r="C34" s="623"/>
      <c r="D34" s="508"/>
      <c r="F34" s="521"/>
      <c r="G34" s="316"/>
    </row>
    <row r="35" spans="1:7" ht="14.5">
      <c r="A35" s="986"/>
      <c r="B35" s="985"/>
      <c r="C35" s="508"/>
      <c r="D35" s="508"/>
      <c r="F35" s="521"/>
    </row>
    <row r="36" spans="1:7" ht="14.5">
      <c r="A36" s="979"/>
      <c r="B36" s="987"/>
      <c r="C36" s="508"/>
      <c r="D36" s="508"/>
      <c r="F36" s="521"/>
      <c r="G36" s="545"/>
    </row>
    <row r="37" spans="1:7" ht="14.5">
      <c r="A37" s="979"/>
      <c r="B37" s="987"/>
      <c r="C37" s="508"/>
      <c r="D37" s="508"/>
      <c r="F37" s="521"/>
    </row>
    <row r="38" spans="1:7" ht="14">
      <c r="A38" s="982"/>
      <c r="B38" s="988"/>
      <c r="C38" s="508"/>
      <c r="D38" s="508"/>
      <c r="F38" s="521"/>
    </row>
    <row r="39" spans="1:7" ht="14">
      <c r="A39" s="989"/>
      <c r="B39" s="984"/>
      <c r="C39" s="508"/>
      <c r="D39" s="623"/>
      <c r="F39" s="521"/>
      <c r="G39" s="316"/>
    </row>
    <row r="40" spans="1:7" ht="14">
      <c r="A40" s="776"/>
      <c r="B40" s="984"/>
      <c r="C40" s="508"/>
      <c r="D40" s="623"/>
      <c r="F40" s="521"/>
      <c r="G40" s="316"/>
    </row>
    <row r="41" spans="1:7" ht="14">
      <c r="A41" s="989"/>
      <c r="B41" s="984"/>
      <c r="C41" s="508"/>
      <c r="D41" s="623"/>
      <c r="F41" s="521"/>
    </row>
    <row r="42" spans="1:7" ht="14">
      <c r="A42" s="989"/>
      <c r="B42" s="984"/>
      <c r="C42" s="508"/>
      <c r="D42" s="623"/>
      <c r="F42" s="521"/>
    </row>
    <row r="43" spans="1:7" ht="14">
      <c r="A43" s="989"/>
      <c r="B43" s="984"/>
      <c r="C43" s="508"/>
      <c r="D43" s="623"/>
      <c r="F43" s="521"/>
    </row>
    <row r="44" spans="1:7" ht="14">
      <c r="A44" s="989"/>
      <c r="B44" s="984"/>
      <c r="C44" s="508"/>
      <c r="D44" s="623"/>
      <c r="F44" s="521"/>
      <c r="G44" s="316"/>
    </row>
    <row r="45" spans="1:7" ht="14">
      <c r="A45" s="989"/>
      <c r="B45" s="984"/>
      <c r="C45" s="508"/>
      <c r="D45" s="623"/>
      <c r="F45" s="521"/>
    </row>
    <row r="46" spans="1:7" ht="14">
      <c r="A46" s="776"/>
      <c r="B46" s="984"/>
      <c r="C46" s="508"/>
      <c r="D46" s="623"/>
      <c r="F46" s="521"/>
    </row>
    <row r="47" spans="1:7" ht="14">
      <c r="A47" s="776"/>
      <c r="B47" s="984"/>
      <c r="C47" s="508"/>
      <c r="D47" s="623"/>
      <c r="F47" s="521"/>
    </row>
    <row r="48" spans="1:7" ht="14">
      <c r="A48" s="776"/>
      <c r="B48" s="984"/>
      <c r="C48" s="508"/>
      <c r="D48" s="623"/>
      <c r="F48" s="521"/>
    </row>
    <row r="49" spans="1:7" ht="14">
      <c r="A49" s="776"/>
      <c r="B49" s="984"/>
      <c r="C49" s="508"/>
      <c r="D49" s="623"/>
      <c r="F49" s="521"/>
    </row>
    <row r="50" spans="1:7" ht="14">
      <c r="A50" s="989"/>
      <c r="B50" s="984"/>
      <c r="C50" s="508"/>
      <c r="D50" s="623"/>
      <c r="F50" s="521"/>
    </row>
    <row r="51" spans="1:7" ht="14.5">
      <c r="A51" s="1015"/>
      <c r="B51" s="1016"/>
      <c r="C51" s="508"/>
      <c r="D51" s="508"/>
    </row>
    <row r="52" spans="1:7" ht="14.5">
      <c r="A52" s="1017"/>
      <c r="B52" s="1018"/>
      <c r="C52" s="947"/>
      <c r="D52" s="508"/>
      <c r="G52" s="516"/>
    </row>
    <row r="53" spans="1:7">
      <c r="A53" s="1219"/>
      <c r="B53" s="1219"/>
      <c r="C53" s="508"/>
      <c r="D53" s="508"/>
    </row>
    <row r="54" spans="1:7">
      <c r="A54" s="508"/>
      <c r="B54" s="508"/>
      <c r="C54" s="508"/>
      <c r="D54" s="508"/>
    </row>
    <row r="55" spans="1:7">
      <c r="A55" s="508"/>
      <c r="B55" s="508"/>
      <c r="C55" s="508"/>
      <c r="D55" s="508"/>
    </row>
    <row r="56" spans="1:7">
      <c r="A56" s="508"/>
      <c r="B56" s="508"/>
      <c r="C56" s="508"/>
      <c r="D56" s="508"/>
    </row>
    <row r="57" spans="1:7">
      <c r="A57" s="508"/>
      <c r="B57" s="508"/>
      <c r="C57" s="508"/>
      <c r="D57" s="508"/>
    </row>
    <row r="58" spans="1:7">
      <c r="A58" s="508"/>
      <c r="B58" s="508"/>
      <c r="C58" s="508"/>
      <c r="D58" s="508"/>
    </row>
    <row r="59" spans="1:7">
      <c r="A59" s="508"/>
      <c r="B59" s="508"/>
      <c r="C59" s="508"/>
      <c r="D59" s="508"/>
    </row>
    <row r="60" spans="1:7" ht="15.75" customHeight="1"/>
    <row r="68" ht="18" customHeight="1"/>
    <row r="69" ht="33.75" customHeight="1"/>
  </sheetData>
  <mergeCells count="5">
    <mergeCell ref="A2:G2"/>
    <mergeCell ref="A53:B53"/>
    <mergeCell ref="A5:H5"/>
    <mergeCell ref="A6:G6"/>
    <mergeCell ref="A10:G10"/>
  </mergeCells>
  <pageMargins left="0.7" right="0.7" top="0.75" bottom="0.75" header="0.3" footer="0.3"/>
  <pageSetup paperSize="9" scale="45"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53"/>
  <sheetViews>
    <sheetView zoomScaleNormal="100" workbookViewId="0">
      <pane ySplit="2" topLeftCell="A3" activePane="bottomLeft" state="frozen"/>
      <selection activeCell="B21" sqref="B21"/>
      <selection pane="bottomLeft"/>
    </sheetView>
  </sheetViews>
  <sheetFormatPr defaultColWidth="9.1796875" defaultRowHeight="12.5"/>
  <cols>
    <col min="1" max="1" width="39" style="197" customWidth="1"/>
    <col min="2" max="9" width="10.7265625" style="197" customWidth="1"/>
    <col min="10" max="11" width="9.1796875" style="197"/>
    <col min="12" max="23" width="9.1796875" style="999"/>
    <col min="24" max="16384" width="9.1796875" style="197"/>
  </cols>
  <sheetData>
    <row r="1" spans="1:22" ht="16" thickBot="1">
      <c r="A1" s="289" t="s">
        <v>813</v>
      </c>
      <c r="B1" s="241"/>
      <c r="C1" s="241"/>
      <c r="D1" s="241"/>
      <c r="E1" s="241"/>
      <c r="F1" s="241"/>
      <c r="G1" s="241"/>
      <c r="H1" s="241"/>
      <c r="I1" s="241"/>
      <c r="J1" s="284"/>
    </row>
    <row r="2" spans="1:22" ht="43.5" customHeight="1">
      <c r="A2" s="290"/>
      <c r="B2" s="291" t="s">
        <v>34</v>
      </c>
      <c r="C2" s="291" t="s">
        <v>73</v>
      </c>
      <c r="D2" s="291" t="s">
        <v>74</v>
      </c>
      <c r="E2" s="291" t="s">
        <v>292</v>
      </c>
      <c r="F2" s="291" t="s">
        <v>75</v>
      </c>
      <c r="G2" s="291" t="s">
        <v>76</v>
      </c>
      <c r="H2" s="291" t="s">
        <v>77</v>
      </c>
      <c r="I2" s="292" t="s">
        <v>11</v>
      </c>
      <c r="K2" s="283"/>
      <c r="L2" s="1000"/>
      <c r="M2" s="970"/>
      <c r="N2" s="1003"/>
      <c r="O2" s="1003"/>
      <c r="P2" s="1003"/>
      <c r="Q2" s="1003"/>
      <c r="R2" s="1003"/>
      <c r="S2" s="947"/>
      <c r="U2" s="1001"/>
      <c r="V2" s="1001"/>
    </row>
    <row r="3" spans="1:22" ht="15.75" customHeight="1">
      <c r="A3" s="285"/>
      <c r="B3" s="251"/>
      <c r="C3" s="251"/>
      <c r="D3" s="251"/>
      <c r="E3" s="251"/>
      <c r="F3" s="251"/>
      <c r="G3" s="251"/>
      <c r="H3" s="264" t="s">
        <v>191</v>
      </c>
      <c r="I3" s="251"/>
      <c r="J3" s="251"/>
      <c r="L3" s="1002"/>
      <c r="U3" s="1000"/>
      <c r="V3" s="1002"/>
    </row>
    <row r="4" spans="1:22" ht="14">
      <c r="A4" s="277" t="s">
        <v>377</v>
      </c>
      <c r="B4" s="271">
        <v>51.8</v>
      </c>
      <c r="C4" s="271">
        <v>25.1</v>
      </c>
      <c r="D4" s="271">
        <v>1.9</v>
      </c>
      <c r="E4" s="271">
        <v>14.3</v>
      </c>
      <c r="F4" s="310">
        <v>5</v>
      </c>
      <c r="G4" s="271">
        <v>0.3</v>
      </c>
      <c r="H4" s="271">
        <v>1.7</v>
      </c>
      <c r="I4" s="296">
        <v>1920</v>
      </c>
    </row>
    <row r="5" spans="1:22" ht="15.75" customHeight="1">
      <c r="A5" s="277" t="s">
        <v>1</v>
      </c>
      <c r="B5" s="272"/>
      <c r="C5" s="272"/>
      <c r="D5" s="272"/>
      <c r="E5" s="272"/>
      <c r="F5" s="272"/>
      <c r="G5" s="272"/>
      <c r="H5" s="272"/>
      <c r="I5" s="274"/>
    </row>
    <row r="6" spans="1:22" ht="13.9" customHeight="1">
      <c r="A6" s="359" t="s">
        <v>712</v>
      </c>
      <c r="B6" s="197">
        <v>50</v>
      </c>
      <c r="C6" s="197">
        <v>25</v>
      </c>
      <c r="D6" s="197">
        <v>3</v>
      </c>
      <c r="E6" s="197">
        <v>14</v>
      </c>
      <c r="F6" s="197">
        <v>5</v>
      </c>
      <c r="G6" s="197">
        <v>0</v>
      </c>
      <c r="H6" s="197">
        <v>2</v>
      </c>
      <c r="I6" s="296">
        <v>980</v>
      </c>
    </row>
    <row r="7" spans="1:22" ht="14">
      <c r="A7" s="359" t="s">
        <v>713</v>
      </c>
      <c r="B7" s="197">
        <v>54</v>
      </c>
      <c r="C7" s="197">
        <v>25</v>
      </c>
      <c r="D7" s="197">
        <v>1</v>
      </c>
      <c r="E7" s="197">
        <v>14</v>
      </c>
      <c r="F7" s="197">
        <v>5</v>
      </c>
      <c r="G7" s="197">
        <v>0</v>
      </c>
      <c r="H7" s="197">
        <v>1</v>
      </c>
      <c r="I7" s="296">
        <v>940</v>
      </c>
    </row>
    <row r="8" spans="1:22" ht="15" customHeight="1">
      <c r="A8" s="359" t="s">
        <v>709</v>
      </c>
      <c r="B8" s="311" t="s">
        <v>311</v>
      </c>
      <c r="C8" s="311" t="s">
        <v>311</v>
      </c>
      <c r="D8" s="311" t="s">
        <v>311</v>
      </c>
      <c r="E8" s="311" t="s">
        <v>311</v>
      </c>
      <c r="F8" s="311" t="s">
        <v>311</v>
      </c>
      <c r="G8" s="311" t="s">
        <v>311</v>
      </c>
      <c r="H8" s="311" t="s">
        <v>311</v>
      </c>
      <c r="I8" s="296">
        <v>0</v>
      </c>
    </row>
    <row r="9" spans="1:22" ht="14">
      <c r="A9" s="359" t="s">
        <v>708</v>
      </c>
      <c r="B9" s="311" t="s">
        <v>311</v>
      </c>
      <c r="C9" s="311" t="s">
        <v>311</v>
      </c>
      <c r="D9" s="311" t="s">
        <v>311</v>
      </c>
      <c r="E9" s="311" t="s">
        <v>311</v>
      </c>
      <c r="F9" s="311" t="s">
        <v>311</v>
      </c>
      <c r="G9" s="311" t="s">
        <v>311</v>
      </c>
      <c r="H9" s="311" t="s">
        <v>311</v>
      </c>
      <c r="I9" s="296">
        <v>0</v>
      </c>
    </row>
    <row r="10" spans="1:22" ht="14">
      <c r="A10" s="277" t="s">
        <v>2</v>
      </c>
      <c r="B10" s="273"/>
      <c r="C10" s="273"/>
      <c r="D10" s="909"/>
      <c r="E10" s="909"/>
      <c r="F10" s="909"/>
      <c r="G10" s="909"/>
      <c r="H10" s="909"/>
      <c r="I10" s="274"/>
    </row>
    <row r="11" spans="1:22" ht="14">
      <c r="A11" s="278" t="s">
        <v>78</v>
      </c>
      <c r="B11" s="197">
        <v>57</v>
      </c>
      <c r="C11" s="197">
        <v>33</v>
      </c>
      <c r="D11" s="197">
        <v>3</v>
      </c>
      <c r="E11" s="197">
        <v>5</v>
      </c>
      <c r="F11" s="197">
        <v>1</v>
      </c>
      <c r="G11" s="197">
        <v>0</v>
      </c>
      <c r="H11" s="197">
        <v>2</v>
      </c>
      <c r="I11" s="296">
        <v>170</v>
      </c>
    </row>
    <row r="12" spans="1:22" ht="14">
      <c r="A12" s="278" t="s">
        <v>79</v>
      </c>
      <c r="B12" s="197">
        <v>58</v>
      </c>
      <c r="C12" s="197">
        <v>33</v>
      </c>
      <c r="D12" s="197">
        <v>0</v>
      </c>
      <c r="E12" s="197">
        <v>4</v>
      </c>
      <c r="F12" s="197">
        <v>2</v>
      </c>
      <c r="G12" s="197">
        <v>0</v>
      </c>
      <c r="H12" s="197">
        <v>2</v>
      </c>
      <c r="I12" s="296">
        <v>330</v>
      </c>
    </row>
    <row r="13" spans="1:22" ht="15" customHeight="1">
      <c r="A13" s="278" t="s">
        <v>80</v>
      </c>
      <c r="B13" s="197">
        <v>55</v>
      </c>
      <c r="C13" s="197">
        <v>32</v>
      </c>
      <c r="D13" s="197">
        <v>3</v>
      </c>
      <c r="E13" s="197">
        <v>9</v>
      </c>
      <c r="F13" s="197">
        <v>2</v>
      </c>
      <c r="G13" s="197">
        <v>0</v>
      </c>
      <c r="H13" s="197">
        <v>0</v>
      </c>
      <c r="I13" s="296">
        <v>330</v>
      </c>
    </row>
    <row r="14" spans="1:22" ht="14">
      <c r="A14" s="278" t="s">
        <v>81</v>
      </c>
      <c r="B14" s="197">
        <v>65</v>
      </c>
      <c r="C14" s="197">
        <v>18</v>
      </c>
      <c r="D14" s="197">
        <v>3</v>
      </c>
      <c r="E14" s="197">
        <v>9</v>
      </c>
      <c r="F14" s="197">
        <v>2</v>
      </c>
      <c r="G14" s="197">
        <v>0</v>
      </c>
      <c r="H14" s="197">
        <v>2</v>
      </c>
      <c r="I14" s="296">
        <v>290</v>
      </c>
    </row>
    <row r="15" spans="1:22" ht="14">
      <c r="A15" s="279" t="s">
        <v>235</v>
      </c>
      <c r="B15" s="271">
        <v>59</v>
      </c>
      <c r="C15" s="271">
        <v>29</v>
      </c>
      <c r="D15" s="271">
        <v>2</v>
      </c>
      <c r="E15" s="271">
        <v>7</v>
      </c>
      <c r="F15" s="271">
        <v>2</v>
      </c>
      <c r="G15" s="271">
        <v>0</v>
      </c>
      <c r="H15" s="271">
        <v>2</v>
      </c>
      <c r="I15" s="296">
        <v>1130</v>
      </c>
    </row>
    <row r="16" spans="1:22" ht="14">
      <c r="A16" s="278" t="s">
        <v>82</v>
      </c>
      <c r="B16" s="197">
        <v>41</v>
      </c>
      <c r="C16" s="197">
        <v>19</v>
      </c>
      <c r="D16" s="197">
        <v>3</v>
      </c>
      <c r="E16" s="197">
        <v>23</v>
      </c>
      <c r="F16" s="197">
        <v>12</v>
      </c>
      <c r="G16" s="197">
        <v>0</v>
      </c>
      <c r="H16" s="197">
        <v>2</v>
      </c>
      <c r="I16" s="296">
        <v>300</v>
      </c>
    </row>
    <row r="17" spans="1:9" ht="15" customHeight="1">
      <c r="A17" s="278" t="s">
        <v>83</v>
      </c>
      <c r="B17" s="197">
        <v>43</v>
      </c>
      <c r="C17" s="197">
        <v>19</v>
      </c>
      <c r="D17" s="197">
        <v>1</v>
      </c>
      <c r="E17" s="197">
        <v>27</v>
      </c>
      <c r="F17" s="197">
        <v>9</v>
      </c>
      <c r="G17" s="197">
        <v>1</v>
      </c>
      <c r="H17" s="197">
        <v>1</v>
      </c>
      <c r="I17" s="296">
        <v>320</v>
      </c>
    </row>
    <row r="18" spans="1:9" ht="14">
      <c r="A18" s="278" t="s">
        <v>84</v>
      </c>
      <c r="B18" s="197">
        <v>42</v>
      </c>
      <c r="C18" s="197">
        <v>25</v>
      </c>
      <c r="D18" s="197">
        <v>0</v>
      </c>
      <c r="E18" s="197">
        <v>24</v>
      </c>
      <c r="F18" s="197">
        <v>7</v>
      </c>
      <c r="G18" s="197">
        <v>1</v>
      </c>
      <c r="H18" s="197">
        <v>2</v>
      </c>
      <c r="I18" s="296">
        <v>180</v>
      </c>
    </row>
    <row r="19" spans="1:9" ht="14">
      <c r="A19" s="279" t="s">
        <v>236</v>
      </c>
      <c r="B19" s="197">
        <v>42</v>
      </c>
      <c r="C19" s="197">
        <v>20</v>
      </c>
      <c r="D19" s="197">
        <v>1</v>
      </c>
      <c r="E19" s="197">
        <v>25</v>
      </c>
      <c r="F19" s="197">
        <v>10</v>
      </c>
      <c r="G19" s="197">
        <v>0</v>
      </c>
      <c r="H19" s="197">
        <v>2</v>
      </c>
      <c r="I19" s="296">
        <v>790</v>
      </c>
    </row>
    <row r="20" spans="1:9" ht="14">
      <c r="A20" s="277" t="s">
        <v>43</v>
      </c>
      <c r="B20" s="273"/>
      <c r="C20" s="273"/>
      <c r="D20" s="273"/>
      <c r="E20" s="273"/>
      <c r="F20" s="273"/>
      <c r="G20" s="273"/>
      <c r="H20" s="273"/>
      <c r="I20" s="274"/>
    </row>
    <row r="21" spans="1:9" ht="14">
      <c r="A21" s="278" t="s">
        <v>294</v>
      </c>
      <c r="B21" s="197">
        <v>66</v>
      </c>
      <c r="C21" s="197">
        <v>14</v>
      </c>
      <c r="D21" s="197">
        <v>1</v>
      </c>
      <c r="E21" s="197">
        <v>9</v>
      </c>
      <c r="F21" s="197">
        <v>7</v>
      </c>
      <c r="G21" s="197">
        <v>0</v>
      </c>
      <c r="H21" s="197">
        <v>3</v>
      </c>
      <c r="I21" s="296">
        <v>140</v>
      </c>
    </row>
    <row r="22" spans="1:9" ht="14">
      <c r="A22" s="278" t="s">
        <v>85</v>
      </c>
      <c r="B22" s="197">
        <v>54</v>
      </c>
      <c r="C22" s="197">
        <v>17</v>
      </c>
      <c r="D22" s="197">
        <v>1</v>
      </c>
      <c r="E22" s="197">
        <v>18</v>
      </c>
      <c r="F22" s="197">
        <v>7</v>
      </c>
      <c r="G22" s="197">
        <v>0</v>
      </c>
      <c r="H22" s="197">
        <v>2</v>
      </c>
      <c r="I22" s="296">
        <v>180</v>
      </c>
    </row>
    <row r="23" spans="1:9" ht="14">
      <c r="A23" s="278" t="s">
        <v>86</v>
      </c>
      <c r="B23" s="197">
        <v>63</v>
      </c>
      <c r="C23" s="197">
        <v>14</v>
      </c>
      <c r="D23" s="197">
        <v>1</v>
      </c>
      <c r="E23" s="197">
        <v>13</v>
      </c>
      <c r="F23" s="197">
        <v>6</v>
      </c>
      <c r="G23" s="197">
        <v>0</v>
      </c>
      <c r="H23" s="197">
        <v>2</v>
      </c>
      <c r="I23" s="296">
        <v>200</v>
      </c>
    </row>
    <row r="24" spans="1:9" ht="14">
      <c r="A24" s="278" t="s">
        <v>87</v>
      </c>
      <c r="B24" s="197">
        <v>52</v>
      </c>
      <c r="C24" s="197">
        <v>24</v>
      </c>
      <c r="D24" s="197">
        <v>1</v>
      </c>
      <c r="E24" s="197">
        <v>16</v>
      </c>
      <c r="F24" s="197">
        <v>6</v>
      </c>
      <c r="G24" s="197">
        <v>0</v>
      </c>
      <c r="H24" s="197">
        <v>1</v>
      </c>
      <c r="I24" s="296">
        <v>190</v>
      </c>
    </row>
    <row r="25" spans="1:9" ht="14">
      <c r="A25" s="278" t="s">
        <v>88</v>
      </c>
      <c r="B25" s="197">
        <v>44</v>
      </c>
      <c r="C25" s="197">
        <v>31</v>
      </c>
      <c r="D25" s="197">
        <v>2</v>
      </c>
      <c r="E25" s="197">
        <v>16</v>
      </c>
      <c r="F25" s="197">
        <v>5</v>
      </c>
      <c r="G25" s="197">
        <v>1</v>
      </c>
      <c r="H25" s="197">
        <v>2</v>
      </c>
      <c r="I25" s="296">
        <v>380</v>
      </c>
    </row>
    <row r="26" spans="1:9" ht="14">
      <c r="A26" s="278" t="s">
        <v>761</v>
      </c>
      <c r="B26" s="197">
        <v>48</v>
      </c>
      <c r="C26" s="197">
        <v>28</v>
      </c>
      <c r="D26" s="197">
        <v>3</v>
      </c>
      <c r="E26" s="197">
        <v>16</v>
      </c>
      <c r="F26" s="197">
        <v>3</v>
      </c>
      <c r="G26" s="197">
        <v>0</v>
      </c>
      <c r="H26" s="197">
        <v>2</v>
      </c>
      <c r="I26" s="296">
        <v>310</v>
      </c>
    </row>
    <row r="27" spans="1:9" ht="14">
      <c r="A27" s="278" t="s">
        <v>717</v>
      </c>
      <c r="B27" s="197">
        <v>51</v>
      </c>
      <c r="C27" s="197">
        <v>30</v>
      </c>
      <c r="D27" s="197">
        <v>2</v>
      </c>
      <c r="E27" s="197">
        <v>13</v>
      </c>
      <c r="F27" s="197">
        <v>4</v>
      </c>
      <c r="G27" s="197">
        <v>0</v>
      </c>
      <c r="H27" s="197">
        <v>1</v>
      </c>
      <c r="I27" s="296">
        <v>490</v>
      </c>
    </row>
    <row r="28" spans="1:9" ht="14">
      <c r="A28" s="277" t="s">
        <v>51</v>
      </c>
      <c r="B28" s="273"/>
      <c r="C28" s="273"/>
      <c r="D28" s="273"/>
      <c r="E28" s="273"/>
      <c r="F28" s="273"/>
      <c r="G28" s="273"/>
      <c r="H28" s="273"/>
      <c r="I28" s="274"/>
    </row>
    <row r="29" spans="1:9" ht="14">
      <c r="A29" s="278" t="s">
        <v>52</v>
      </c>
      <c r="B29" s="197">
        <v>63</v>
      </c>
      <c r="C29" s="197">
        <v>19</v>
      </c>
      <c r="D29" s="197">
        <v>1</v>
      </c>
      <c r="E29" s="197">
        <v>9</v>
      </c>
      <c r="F29" s="197">
        <v>7</v>
      </c>
      <c r="G29" s="197">
        <v>0</v>
      </c>
      <c r="H29" s="197">
        <v>2</v>
      </c>
      <c r="I29" s="296">
        <v>380</v>
      </c>
    </row>
    <row r="30" spans="1:9" ht="14">
      <c r="A30" s="278">
        <v>2</v>
      </c>
      <c r="B30" s="197">
        <v>55</v>
      </c>
      <c r="C30" s="197">
        <v>25</v>
      </c>
      <c r="D30" s="197">
        <v>1</v>
      </c>
      <c r="E30" s="197">
        <v>12</v>
      </c>
      <c r="F30" s="197">
        <v>4</v>
      </c>
      <c r="G30" s="197">
        <v>0</v>
      </c>
      <c r="H30" s="197">
        <v>2</v>
      </c>
      <c r="I30" s="296">
        <v>360</v>
      </c>
    </row>
    <row r="31" spans="1:9" ht="14">
      <c r="A31" s="278">
        <v>3</v>
      </c>
      <c r="B31" s="197">
        <v>48</v>
      </c>
      <c r="C31" s="197">
        <v>24</v>
      </c>
      <c r="D31" s="197">
        <v>1</v>
      </c>
      <c r="E31" s="197">
        <v>23</v>
      </c>
      <c r="F31" s="197">
        <v>3</v>
      </c>
      <c r="G31" s="197">
        <v>0</v>
      </c>
      <c r="H31" s="197">
        <v>1</v>
      </c>
      <c r="I31" s="296">
        <v>390</v>
      </c>
    </row>
    <row r="32" spans="1:9" ht="14">
      <c r="A32" s="278">
        <v>4</v>
      </c>
      <c r="B32" s="197">
        <v>41</v>
      </c>
      <c r="C32" s="197">
        <v>33</v>
      </c>
      <c r="D32" s="197">
        <v>2</v>
      </c>
      <c r="E32" s="197">
        <v>18</v>
      </c>
      <c r="F32" s="197">
        <v>4</v>
      </c>
      <c r="G32" s="197">
        <v>0</v>
      </c>
      <c r="H32" s="197">
        <v>2</v>
      </c>
      <c r="I32" s="296">
        <v>400</v>
      </c>
    </row>
    <row r="33" spans="1:10" ht="14">
      <c r="A33" s="278" t="s">
        <v>53</v>
      </c>
      <c r="B33" s="197">
        <v>51</v>
      </c>
      <c r="C33" s="197">
        <v>26</v>
      </c>
      <c r="D33" s="197">
        <v>4</v>
      </c>
      <c r="E33" s="197">
        <v>11</v>
      </c>
      <c r="F33" s="197">
        <v>7</v>
      </c>
      <c r="G33" s="197">
        <v>0</v>
      </c>
      <c r="H33" s="197">
        <v>1</v>
      </c>
      <c r="I33" s="296">
        <v>390</v>
      </c>
    </row>
    <row r="34" spans="1:10" ht="14">
      <c r="A34" s="277" t="s">
        <v>54</v>
      </c>
      <c r="B34" s="273"/>
      <c r="C34" s="273"/>
      <c r="D34" s="273"/>
      <c r="E34" s="273"/>
      <c r="F34" s="273"/>
      <c r="G34" s="273"/>
      <c r="H34" s="273"/>
      <c r="I34" s="274"/>
    </row>
    <row r="35" spans="1:10" ht="14">
      <c r="A35" s="278" t="s">
        <v>55</v>
      </c>
      <c r="B35" s="197">
        <v>54</v>
      </c>
      <c r="C35" s="197">
        <v>26</v>
      </c>
      <c r="D35" s="197">
        <v>2</v>
      </c>
      <c r="E35" s="197">
        <v>6</v>
      </c>
      <c r="F35" s="197">
        <v>10</v>
      </c>
      <c r="G35" s="197">
        <v>0</v>
      </c>
      <c r="H35" s="197">
        <v>2</v>
      </c>
      <c r="I35" s="296">
        <v>550</v>
      </c>
    </row>
    <row r="36" spans="1:10" ht="14">
      <c r="A36" s="278" t="s">
        <v>56</v>
      </c>
      <c r="B36" s="197">
        <v>60</v>
      </c>
      <c r="C36" s="197">
        <v>24</v>
      </c>
      <c r="D36" s="197">
        <v>2</v>
      </c>
      <c r="E36" s="197">
        <v>11</v>
      </c>
      <c r="F36" s="197">
        <v>3</v>
      </c>
      <c r="G36" s="197">
        <v>0</v>
      </c>
      <c r="H36" s="197">
        <v>1</v>
      </c>
      <c r="I36" s="296">
        <v>690</v>
      </c>
    </row>
    <row r="37" spans="1:10" ht="14">
      <c r="A37" s="278" t="s">
        <v>760</v>
      </c>
      <c r="B37" s="197">
        <v>55</v>
      </c>
      <c r="C37" s="197">
        <v>20</v>
      </c>
      <c r="D37" s="197">
        <v>1</v>
      </c>
      <c r="E37" s="197">
        <v>19</v>
      </c>
      <c r="F37" s="197">
        <v>1</v>
      </c>
      <c r="G37" s="197">
        <v>0</v>
      </c>
      <c r="H37" s="197">
        <v>3</v>
      </c>
      <c r="I37" s="296">
        <v>170</v>
      </c>
    </row>
    <row r="38" spans="1:10" ht="14">
      <c r="A38" s="658" t="s">
        <v>714</v>
      </c>
      <c r="B38" s="197">
        <v>68</v>
      </c>
      <c r="C38" s="197">
        <v>26</v>
      </c>
      <c r="D38" s="197">
        <v>4</v>
      </c>
      <c r="E38" s="197">
        <v>0</v>
      </c>
      <c r="F38" s="197">
        <v>0</v>
      </c>
      <c r="G38" s="197">
        <v>1</v>
      </c>
      <c r="H38" s="197">
        <v>1</v>
      </c>
      <c r="I38" s="296">
        <v>100</v>
      </c>
      <c r="J38" s="272"/>
    </row>
    <row r="39" spans="1:10" ht="14">
      <c r="A39" s="278" t="s">
        <v>59</v>
      </c>
      <c r="B39" s="197">
        <v>29</v>
      </c>
      <c r="C39" s="197">
        <v>27</v>
      </c>
      <c r="D39" s="197">
        <v>2</v>
      </c>
      <c r="E39" s="197">
        <v>32</v>
      </c>
      <c r="F39" s="197">
        <v>5</v>
      </c>
      <c r="G39" s="197">
        <v>0</v>
      </c>
      <c r="H39" s="197">
        <v>4</v>
      </c>
      <c r="I39" s="296">
        <v>220</v>
      </c>
    </row>
    <row r="40" spans="1:10" ht="14">
      <c r="A40" s="278" t="s">
        <v>60</v>
      </c>
      <c r="B40" s="197">
        <v>27</v>
      </c>
      <c r="C40" s="197">
        <v>27</v>
      </c>
      <c r="D40" s="197">
        <v>1</v>
      </c>
      <c r="E40" s="197">
        <v>41</v>
      </c>
      <c r="F40" s="197">
        <v>2</v>
      </c>
      <c r="G40" s="197">
        <v>1</v>
      </c>
      <c r="H40" s="197">
        <v>0</v>
      </c>
      <c r="I40" s="296">
        <v>180</v>
      </c>
    </row>
    <row r="41" spans="1:10" ht="14">
      <c r="A41" s="277" t="s">
        <v>61</v>
      </c>
      <c r="B41" s="273"/>
      <c r="C41" s="273"/>
      <c r="D41" s="273"/>
      <c r="E41" s="273"/>
      <c r="F41" s="273"/>
      <c r="G41" s="273"/>
      <c r="H41" s="273"/>
      <c r="I41" s="274"/>
    </row>
    <row r="42" spans="1:10" ht="14">
      <c r="A42" s="278" t="s">
        <v>89</v>
      </c>
      <c r="B42" s="197">
        <v>74</v>
      </c>
      <c r="C42" s="197">
        <v>5</v>
      </c>
      <c r="D42" s="197">
        <v>1</v>
      </c>
      <c r="E42" s="197">
        <v>7</v>
      </c>
      <c r="F42" s="197">
        <v>10</v>
      </c>
      <c r="G42" s="197">
        <v>0</v>
      </c>
      <c r="H42" s="197">
        <v>3</v>
      </c>
      <c r="I42" s="296">
        <v>290</v>
      </c>
    </row>
    <row r="43" spans="1:10" ht="14">
      <c r="A43" s="278" t="s">
        <v>90</v>
      </c>
      <c r="B43" s="197">
        <v>56</v>
      </c>
      <c r="C43" s="197">
        <v>24</v>
      </c>
      <c r="D43" s="197">
        <v>1</v>
      </c>
      <c r="E43" s="197">
        <v>12</v>
      </c>
      <c r="F43" s="197">
        <v>5</v>
      </c>
      <c r="G43" s="197">
        <v>0</v>
      </c>
      <c r="H43" s="197">
        <v>1</v>
      </c>
      <c r="I43" s="296">
        <v>700</v>
      </c>
    </row>
    <row r="44" spans="1:10" ht="14">
      <c r="A44" s="278" t="s">
        <v>91</v>
      </c>
      <c r="B44" s="197">
        <v>41</v>
      </c>
      <c r="C44" s="197">
        <v>32</v>
      </c>
      <c r="D44" s="197">
        <v>3</v>
      </c>
      <c r="E44" s="197">
        <v>18</v>
      </c>
      <c r="F44" s="197">
        <v>3</v>
      </c>
      <c r="G44" s="197">
        <v>0</v>
      </c>
      <c r="H44" s="197">
        <v>2</v>
      </c>
      <c r="I44" s="296">
        <v>930</v>
      </c>
      <c r="J44" s="280"/>
    </row>
    <row r="45" spans="1:10" ht="14">
      <c r="A45" s="277" t="s">
        <v>65</v>
      </c>
      <c r="B45" s="273"/>
      <c r="C45" s="273"/>
      <c r="D45" s="273"/>
      <c r="E45" s="273"/>
      <c r="F45" s="273"/>
      <c r="G45" s="273"/>
      <c r="H45" s="273"/>
      <c r="I45" s="274"/>
    </row>
    <row r="46" spans="1:10" ht="14">
      <c r="A46" s="278" t="s">
        <v>68</v>
      </c>
      <c r="B46" s="197">
        <v>62</v>
      </c>
      <c r="C46" s="197">
        <v>18</v>
      </c>
      <c r="D46" s="197">
        <v>2</v>
      </c>
      <c r="E46" s="197">
        <v>10</v>
      </c>
      <c r="F46" s="197">
        <v>6</v>
      </c>
      <c r="G46" s="197">
        <v>0</v>
      </c>
      <c r="H46" s="197">
        <v>2</v>
      </c>
      <c r="I46" s="296">
        <v>400</v>
      </c>
    </row>
    <row r="47" spans="1:10" ht="14">
      <c r="A47" s="278" t="s">
        <v>69</v>
      </c>
      <c r="B47" s="197">
        <v>49</v>
      </c>
      <c r="C47" s="197">
        <v>28</v>
      </c>
      <c r="D47" s="197">
        <v>2</v>
      </c>
      <c r="E47" s="197">
        <v>15</v>
      </c>
      <c r="F47" s="197">
        <v>4</v>
      </c>
      <c r="G47" s="197">
        <v>0</v>
      </c>
      <c r="H47" s="197">
        <v>1</v>
      </c>
      <c r="I47" s="296">
        <v>900</v>
      </c>
    </row>
    <row r="48" spans="1:10" ht="14">
      <c r="A48" s="278" t="s">
        <v>70</v>
      </c>
      <c r="B48" s="197">
        <v>50</v>
      </c>
      <c r="C48" s="197">
        <v>26</v>
      </c>
      <c r="D48" s="197">
        <v>2</v>
      </c>
      <c r="E48" s="197">
        <v>15</v>
      </c>
      <c r="F48" s="197">
        <v>5</v>
      </c>
      <c r="G48" s="197">
        <v>0</v>
      </c>
      <c r="H48" s="197">
        <v>2</v>
      </c>
      <c r="I48" s="296">
        <v>500</v>
      </c>
    </row>
    <row r="49" spans="1:9" ht="14.5" thickBot="1">
      <c r="A49" s="288" t="s">
        <v>71</v>
      </c>
      <c r="B49" s="241">
        <v>39</v>
      </c>
      <c r="C49" s="241">
        <v>25</v>
      </c>
      <c r="D49" s="241">
        <v>0</v>
      </c>
      <c r="E49" s="241">
        <v>29</v>
      </c>
      <c r="F49" s="241">
        <v>4</v>
      </c>
      <c r="G49" s="241">
        <v>1</v>
      </c>
      <c r="H49" s="241">
        <v>2</v>
      </c>
      <c r="I49" s="303">
        <v>90</v>
      </c>
    </row>
    <row r="50" spans="1:9" ht="14">
      <c r="A50" s="281" t="s">
        <v>291</v>
      </c>
      <c r="B50" s="286"/>
      <c r="C50" s="286"/>
      <c r="D50" s="287"/>
      <c r="E50" s="287"/>
      <c r="F50" s="287"/>
      <c r="G50" s="287"/>
      <c r="H50" s="286"/>
      <c r="I50" s="226"/>
    </row>
    <row r="51" spans="1:9" ht="14">
      <c r="A51" s="282" t="s">
        <v>759</v>
      </c>
    </row>
    <row r="53" spans="1:9">
      <c r="A53" s="199"/>
    </row>
  </sheetData>
  <pageMargins left="0.7" right="0.7" top="0.75" bottom="0.75" header="0.3" footer="0.3"/>
  <pageSetup paperSize="9" scale="71" orientation="portrait" horizontalDpi="1200" verticalDpi="1200"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30</vt:i4>
      </vt:variant>
    </vt:vector>
  </HeadingPairs>
  <TitlesOfParts>
    <vt:vector size="62" baseType="lpstr">
      <vt:lpstr>pop</vt:lpstr>
      <vt:lpstr>Index</vt:lpstr>
      <vt:lpstr>Table Sum1</vt:lpstr>
      <vt:lpstr>Table Sum 2</vt:lpstr>
      <vt:lpstr>SHS Transport Tables 1-5</vt:lpstr>
      <vt:lpstr>SHS Transport Tables 6-7</vt:lpstr>
      <vt:lpstr>SHS Transport Tables 8-11</vt:lpstr>
      <vt:lpstr>SHS Transport Table 12-14</vt:lpstr>
      <vt:lpstr>SHS Transport Table 15</vt:lpstr>
      <vt:lpstr>SHS Transport Tables 16-17</vt:lpstr>
      <vt:lpstr>SHS Transport Table 18</vt:lpstr>
      <vt:lpstr>SHS Transport Table 19</vt:lpstr>
      <vt:lpstr>SHS Transport Table 20</vt:lpstr>
      <vt:lpstr>SHS Transport Tables 21-24 </vt:lpstr>
      <vt:lpstr>SHS Transport Tables 25</vt:lpstr>
      <vt:lpstr>SHS Transport Table 25a</vt:lpstr>
      <vt:lpstr>SHS Transport Tables 26-27</vt:lpstr>
      <vt:lpstr>SHS Transport Table 28</vt:lpstr>
      <vt:lpstr>SHS Transport Tables 29 &amp; 30</vt:lpstr>
      <vt:lpstr>SHS Transport Tables 31 &amp; 32</vt:lpstr>
      <vt:lpstr>SHS Transport Tables 33 to 36</vt:lpstr>
      <vt:lpstr>SHS Transport Table 37</vt:lpstr>
      <vt:lpstr>SHS Transport Table 38</vt:lpstr>
      <vt:lpstr>SHS Transport Table 39-40</vt:lpstr>
      <vt:lpstr>SHS Transport Table 41</vt:lpstr>
      <vt:lpstr>SHS Transport Table 42-43</vt:lpstr>
      <vt:lpstr>SHS Transport Tables 44-45</vt:lpstr>
      <vt:lpstr>SHS Transport Table 46</vt:lpstr>
      <vt:lpstr>SHS Transport Table 47</vt:lpstr>
      <vt:lpstr>SHS Transport Tables 49-51</vt:lpstr>
      <vt:lpstr>Notes</vt:lpstr>
      <vt:lpstr>Table A</vt:lpstr>
      <vt:lpstr>'SHS Transport Tables 25'!_Ref210446092</vt:lpstr>
      <vt:lpstr>Index!Print_Area</vt:lpstr>
      <vt:lpstr>'SHS Transport Table 12-14'!Print_Area</vt:lpstr>
      <vt:lpstr>'SHS Transport Table 15'!Print_Area</vt:lpstr>
      <vt:lpstr>'SHS Transport Table 18'!Print_Area</vt:lpstr>
      <vt:lpstr>'SHS Transport Table 19'!Print_Area</vt:lpstr>
      <vt:lpstr>'SHS Transport Table 20'!Print_Area</vt:lpstr>
      <vt:lpstr>'SHS Transport Table 25a'!Print_Area</vt:lpstr>
      <vt:lpstr>'SHS Transport Table 28'!Print_Area</vt:lpstr>
      <vt:lpstr>'SHS Transport Table 37'!Print_Area</vt:lpstr>
      <vt:lpstr>'SHS Transport Table 38'!Print_Area</vt:lpstr>
      <vt:lpstr>'SHS Transport Table 39-40'!Print_Area</vt:lpstr>
      <vt:lpstr>'SHS Transport Table 41'!Print_Area</vt:lpstr>
      <vt:lpstr>'SHS Transport Table 42-43'!Print_Area</vt:lpstr>
      <vt:lpstr>'SHS Transport Table 46'!Print_Area</vt:lpstr>
      <vt:lpstr>'SHS Transport Table 47'!Print_Area</vt:lpstr>
      <vt:lpstr>'SHS Transport Tables 1-5'!Print_Area</vt:lpstr>
      <vt:lpstr>'SHS Transport Tables 16-17'!Print_Area</vt:lpstr>
      <vt:lpstr>'SHS Transport Tables 21-24 '!Print_Area</vt:lpstr>
      <vt:lpstr>'SHS Transport Tables 25'!Print_Area</vt:lpstr>
      <vt:lpstr>'SHS Transport Tables 26-27'!Print_Area</vt:lpstr>
      <vt:lpstr>'SHS Transport Tables 29 &amp; 30'!Print_Area</vt:lpstr>
      <vt:lpstr>'SHS Transport Tables 31 &amp; 32'!Print_Area</vt:lpstr>
      <vt:lpstr>'SHS Transport Tables 33 to 36'!Print_Area</vt:lpstr>
      <vt:lpstr>'SHS Transport Tables 44-45'!Print_Area</vt:lpstr>
      <vt:lpstr>'SHS Transport Tables 49-51'!Print_Area</vt:lpstr>
      <vt:lpstr>'SHS Transport Tables 6-7'!Print_Area</vt:lpstr>
      <vt:lpstr>'SHS Transport Tables 8-11'!Print_Area</vt:lpstr>
      <vt:lpstr>'Table A'!Print_Area</vt:lpstr>
      <vt:lpstr>'Table Sum 2'!Print_Area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u415031</dc:creator>
  <cp:lastModifiedBy>u418474</cp:lastModifiedBy>
  <cp:lastPrinted>2020-09-08T06:37:57Z</cp:lastPrinted>
  <dcterms:created xsi:type="dcterms:W3CDTF">2013-07-17T10:12:46Z</dcterms:created>
  <dcterms:modified xsi:type="dcterms:W3CDTF">2022-04-20T10:41:40Z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A6596240</vt:lpwstr>
  </property>
  <property fmtid="{D5CDD505-2E9C-101B-9397-08002B2CF9AE}" pid="3" name="Objective-Title">
    <vt:lpwstr>Transport and Travel in Scotland 2012 - Publication - Excel tables - 2012- final version</vt:lpwstr>
  </property>
  <property fmtid="{D5CDD505-2E9C-101B-9397-08002B2CF9AE}" pid="4" name="Objective-Comment">
    <vt:lpwstr/>
  </property>
  <property fmtid="{D5CDD505-2E9C-101B-9397-08002B2CF9AE}" pid="5" name="Objective-CreationStamp">
    <vt:filetime>2013-08-20T08:56:03Z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2013-08-20T08:56:03Z</vt:filetime>
  </property>
  <property fmtid="{D5CDD505-2E9C-101B-9397-08002B2CF9AE}" pid="9" name="Objective-ModificationStamp">
    <vt:filetime>2013-08-20T08:56:04Z</vt:filetime>
  </property>
  <property fmtid="{D5CDD505-2E9C-101B-9397-08002B2CF9AE}" pid="10" name="Objective-Owner">
    <vt:lpwstr>Knight, Andrew A (U016789)</vt:lpwstr>
  </property>
  <property fmtid="{D5CDD505-2E9C-101B-9397-08002B2CF9AE}" pid="11" name="Objective-Path">
    <vt:lpwstr>Objective Global Folder:SG File Plan:Business and industry:Transport:General:Research and analysis: Transport - general:Transport statistics: Transport and travel in Scotland 2012: Research and analysis: Transport: 2013-2018:</vt:lpwstr>
  </property>
  <property fmtid="{D5CDD505-2E9C-101B-9397-08002B2CF9AE}" pid="12" name="Objective-Parent">
    <vt:lpwstr>Transport statistics: Transport and travel in Scotland 2012: Research and analysis: Transport: 2013-2018</vt:lpwstr>
  </property>
  <property fmtid="{D5CDD505-2E9C-101B-9397-08002B2CF9AE}" pid="13" name="Objective-State">
    <vt:lpwstr>Published</vt:lpwstr>
  </property>
  <property fmtid="{D5CDD505-2E9C-101B-9397-08002B2CF9AE}" pid="14" name="Objective-Version">
    <vt:lpwstr>1.0</vt:lpwstr>
  </property>
  <property fmtid="{D5CDD505-2E9C-101B-9397-08002B2CF9AE}" pid="15" name="Objective-VersionNumber">
    <vt:i4>1</vt:i4>
  </property>
  <property fmtid="{D5CDD505-2E9C-101B-9397-08002B2CF9AE}" pid="16" name="Objective-VersionComment">
    <vt:lpwstr>First version</vt:lpwstr>
  </property>
  <property fmtid="{D5CDD505-2E9C-101B-9397-08002B2CF9AE}" pid="17" name="Objective-FileNumber">
    <vt:lpwstr/>
  </property>
  <property fmtid="{D5CDD505-2E9C-101B-9397-08002B2CF9AE}" pid="18" name="Objective-Classification">
    <vt:lpwstr>[Inherited - Restricted]</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ies>
</file>