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0177a\datashare\ETLLD\Transport Stats\_Transport and Travel in Scotland\2020\2020 tables\"/>
    </mc:Choice>
  </mc:AlternateContent>
  <bookViews>
    <workbookView xWindow="6690" yWindow="-230" windowWidth="9900" windowHeight="5840" firstSheet="1" activeTab="1"/>
  </bookViews>
  <sheets>
    <sheet name="pop" sheetId="36" state="hidden" r:id="rId1"/>
    <sheet name="Index" sheetId="162" r:id="rId2"/>
    <sheet name="Table Sum1" sheetId="178" r:id="rId3"/>
    <sheet name="Table Sum 2" sheetId="179" r:id="rId4"/>
    <sheet name="SHS Transport Tables 1-5" sheetId="139" r:id="rId5"/>
    <sheet name="SHS Transport Tables 6-7" sheetId="140" r:id="rId6"/>
    <sheet name="SHS Transport Tables 8-11" sheetId="141" r:id="rId7"/>
    <sheet name="SHS Transport Table 12 &amp; 14" sheetId="164" r:id="rId8"/>
    <sheet name="SHS Transport Table 15" sheetId="143" r:id="rId9"/>
    <sheet name="SHS Transport Tables 16-17" sheetId="144" r:id="rId10"/>
    <sheet name="SHS Transport Table 18" sheetId="145" r:id="rId11"/>
    <sheet name="SHS Transport Table 19" sheetId="146" r:id="rId12"/>
    <sheet name="SHS Transport Table 20" sheetId="147" r:id="rId13"/>
    <sheet name="SHS Transport Tables 21-24 " sheetId="148" r:id="rId14"/>
    <sheet name="SHS Transport Tables 25" sheetId="166" r:id="rId15"/>
    <sheet name="SHS Transport Table 25a" sheetId="167" r:id="rId16"/>
    <sheet name="SHS Transport Tables 26-27" sheetId="168" r:id="rId17"/>
    <sheet name="SHS Transport Table 28" sheetId="149" r:id="rId18"/>
    <sheet name="SHS Transport Tables 29 &amp; 30" sheetId="169" r:id="rId19"/>
    <sheet name="SHS Transport Tables 31 &amp; 32" sheetId="150" r:id="rId20"/>
    <sheet name="SHS Transport Tables 33 to 36" sheetId="170" r:id="rId21"/>
    <sheet name="SHS Transport Table 37" sheetId="171" r:id="rId22"/>
    <sheet name="SHS Transport Table 38" sheetId="172" r:id="rId23"/>
    <sheet name="SHS Transport Table 39-40" sheetId="173" r:id="rId24"/>
    <sheet name="SHS Transport Table 41" sheetId="174" r:id="rId25"/>
    <sheet name="SHS Transport Table 42-43" sheetId="176" r:id="rId26"/>
    <sheet name="SHS Transport Tables 44-45" sheetId="151" r:id="rId27"/>
    <sheet name="SHS Transport Table 46" sheetId="153" r:id="rId28"/>
    <sheet name="SHS Transport Table 47" sheetId="152" r:id="rId29"/>
    <sheet name="SHS Transport Tables 49-51" sheetId="154" r:id="rId30"/>
    <sheet name="Notes" sheetId="127" r:id="rId31"/>
    <sheet name="Table A" sheetId="57" r:id="rId32"/>
  </sheets>
  <externalReferences>
    <externalReference r:id="rId33"/>
    <externalReference r:id="rId34"/>
    <externalReference r:id="rId35"/>
    <externalReference r:id="rId36"/>
  </externalReferences>
  <definedNames>
    <definedName name="_Ref210446092" localSheetId="14">'SHS Transport Tables 25'!$A$1</definedName>
    <definedName name="abc">#REF!</definedName>
    <definedName name="compnum" localSheetId="25">#REF!</definedName>
    <definedName name="compnum" localSheetId="14">'[1]Table SGB1 comp num'!#REF!</definedName>
    <definedName name="compnum" localSheetId="3">#REF!</definedName>
    <definedName name="compnum" localSheetId="2">#REF!</definedName>
    <definedName name="compnum">#REF!</definedName>
    <definedName name="Dynamic" localSheetId="3">OFFSET(OFFSET(#REF!,0,3-COUNT(#REF!),1,1),0,0,1,COUNT(#REF!))</definedName>
    <definedName name="Dynamic" localSheetId="2">OFFSET(OFFSET(#REF!,0,3-COUNT(#REF!),1,1),0,0,1,COUNT(#REF!))</definedName>
    <definedName name="Dynamic">OFFSET(OFFSET(#REF!,0,3-COUNT(#REF!),1,1),0,0,1,COUNT(#REF!))</definedName>
    <definedName name="Dynamic2" localSheetId="3">OFFSET(OFFSET(#REF!,0,3-COUNT(#REF!),1,1),0,0,1,COUNT(#REF!))</definedName>
    <definedName name="Dynamic2" localSheetId="2">OFFSET(OFFSET(#REF!,0,3-COUNT(#REF!),1,1),0,0,1,COUNT(#REF!))</definedName>
    <definedName name="Dynamic2">OFFSET(OFFSET(#REF!,0,3-COUNT(#REF!),1,1),0,0,1,COUNT(#REF!))</definedName>
    <definedName name="Dynamic3" localSheetId="3">OFFSET(OFFSET(#REF!,0,3-COUNT(#REF!),1,1),0,0,1,COUNT(#REF!))</definedName>
    <definedName name="Dynamic3" localSheetId="2">OFFSET(OFFSET(#REF!,0,3-COUNT(#REF!),1,1),0,0,1,COUNT(#REF!))</definedName>
    <definedName name="Dynamic3">OFFSET(OFFSET(#REF!,0,3-COUNT(#REF!),1,1),0,0,1,COUNT(#REF!))</definedName>
    <definedName name="Dynamic99">OFFSET(OFFSET(#REF!,0,3-COUNT(#REF!),1,1),0,0,1,COUNT(#REF!))</definedName>
    <definedName name="DynamicDate" localSheetId="3">#REF!</definedName>
    <definedName name="DynamicDate" localSheetId="2">#REF!</definedName>
    <definedName name="DynamicDate">#REF!</definedName>
    <definedName name="KEYA" localSheetId="25">#REF!</definedName>
    <definedName name="KEYA" localSheetId="14">#REF!</definedName>
    <definedName name="KEYA" localSheetId="3">#REF!</definedName>
    <definedName name="KEYA" localSheetId="2">#REF!</definedName>
    <definedName name="KEYA">#REF!</definedName>
    <definedName name="NewName">IF(#REF!=1,#REF!,IF(#REF!=3,#REF!,IF(#REF!=2,#REF!,IF(#REF!=4,#REF!,#REF!))))</definedName>
    <definedName name="One" localSheetId="3">#REF!</definedName>
    <definedName name="One" localSheetId="2">#REF!</definedName>
    <definedName name="One">#REF!</definedName>
    <definedName name="_xlnm.Print_Area" localSheetId="1">Index!$A$9:$E$74</definedName>
    <definedName name="_xlnm.Print_Area" localSheetId="7">'SHS Transport Table 12 &amp; 14'!$A$1:$H$152</definedName>
    <definedName name="_xlnm.Print_Area" localSheetId="8">'SHS Transport Table 15'!#REF!</definedName>
    <definedName name="_xlnm.Print_Area" localSheetId="10">'SHS Transport Table 18'!#REF!</definedName>
    <definedName name="_xlnm.Print_Area" localSheetId="11">'SHS Transport Table 19'!#REF!</definedName>
    <definedName name="_xlnm.Print_Area" localSheetId="12">'SHS Transport Table 20'!#REF!</definedName>
    <definedName name="_xlnm.Print_Area" localSheetId="15">'SHS Transport Table 25a'!$A$1:$K$75</definedName>
    <definedName name="_xlnm.Print_Area" localSheetId="17">'SHS Transport Table 28'!#REF!</definedName>
    <definedName name="_xlnm.Print_Area" localSheetId="21">'SHS Transport Table 37'!$A$1:$L$59</definedName>
    <definedName name="_xlnm.Print_Area" localSheetId="22">'SHS Transport Table 38'!$A$1:$L$71</definedName>
    <definedName name="_xlnm.Print_Area" localSheetId="23">'SHS Transport Table 39-40'!$A$1:$L$22</definedName>
    <definedName name="_xlnm.Print_Area" localSheetId="24">'SHS Transport Table 41'!$A$1:$I$26</definedName>
    <definedName name="_xlnm.Print_Area" localSheetId="25">'SHS Transport Table 42-43'!$A$1:$R$58</definedName>
    <definedName name="_xlnm.Print_Area" localSheetId="27">'SHS Transport Table 46'!#REF!</definedName>
    <definedName name="_xlnm.Print_Area" localSheetId="28">'SHS Transport Table 47'!$A$1:$H$64</definedName>
    <definedName name="_xlnm.Print_Area" localSheetId="4">'SHS Transport Tables 1-5'!$A$1:$W$119</definedName>
    <definedName name="_xlnm.Print_Area" localSheetId="9">'SHS Transport Tables 16-17'!$A$1:$E$58</definedName>
    <definedName name="_xlnm.Print_Area" localSheetId="13">'SHS Transport Tables 21-24 '!$A$1:$L$15</definedName>
    <definedName name="_xlnm.Print_Area" localSheetId="14">'SHS Transport Tables 25'!$A$1:$K$68</definedName>
    <definedName name="_xlnm.Print_Area" localSheetId="16">'SHS Transport Tables 26-27'!$A$1:$G$24</definedName>
    <definedName name="_xlnm.Print_Area" localSheetId="18">'SHS Transport Tables 29 &amp; 30'!$A$1:$L$29</definedName>
    <definedName name="_xlnm.Print_Area" localSheetId="19">'SHS Transport Tables 31 &amp; 32'!$A$1:$J$73</definedName>
    <definedName name="_xlnm.Print_Area" localSheetId="20">'SHS Transport Tables 33 to 36'!$A$1:$L$15</definedName>
    <definedName name="_xlnm.Print_Area" localSheetId="26">'SHS Transport Tables 44-45'!$A$1:$I$31</definedName>
    <definedName name="_xlnm.Print_Area" localSheetId="29">'SHS Transport Tables 49-51'!$A$1:$K$54</definedName>
    <definedName name="_xlnm.Print_Area" localSheetId="5">'SHS Transport Tables 6-7'!$A$1:$J$61</definedName>
    <definedName name="_xlnm.Print_Area" localSheetId="6">'SHS Transport Tables 8-11'!$A$1:$J$79</definedName>
    <definedName name="_xlnm.Print_Area" localSheetId="31">'Table A'!$A$1:$M$46</definedName>
    <definedName name="_xlnm.Print_Area" localSheetId="3">'Table Sum 2'!$A$1:$U$80</definedName>
    <definedName name="sadjhpoewinioebpwoy">#REF!</definedName>
    <definedName name="Select" localSheetId="1">IF(#REF!=1,'[2]Table SUM2'!$A$3:$A$60,IF(#REF!=2,'[3]S2 Index'!$A$3:$A$60,IF(#REF!=3,'[3]S3 SHS'!$B$4:$B$102,IF(#REF!=4,'[3]S4 Cross Border'!$A$3:$A$66,IF(#REF!=5,[3]SGB1!$A$3:$A$64,IF(#REF!=6,'[3]SGB2 index'!$A$4:$A$59,'[3]SGB3 rel. to pop.'!$A$4:$A$54))))))</definedName>
    <definedName name="Select" localSheetId="21">IF(#REF!=1,'[2]Table SUM2'!$A$3:$A$60,IF(#REF!=2,'[3]S2 Index'!$A$3:$A$60,IF(#REF!=3,'[3]S3 SHS'!$B$4:$B$102,IF(#REF!=4,'[3]S4 Cross Border'!$A$3:$A$66,IF(#REF!=5,[3]SGB1!$A$3:$A$64,IF(#REF!=6,'[3]SGB2 index'!$A$4:$A$59,'[3]SGB3 rel. to pop.'!$A$4:$A$54))))))</definedName>
    <definedName name="Select" localSheetId="22">IF(#REF!=1,'[2]Table SUM2'!$A$3:$A$60,IF(#REF!=2,'[3]S2 Index'!$A$3:$A$60,IF(#REF!=3,'[3]S3 SHS'!$B$4:$B$102,IF(#REF!=4,'[3]S4 Cross Border'!$A$3:$A$66,IF(#REF!=5,[3]SGB1!$A$3:$A$64,IF(#REF!=6,'[3]SGB2 index'!$A$4:$A$59,'[3]SGB3 rel. to pop.'!$A$4:$A$54))))))</definedName>
    <definedName name="Select" localSheetId="23">IF(#REF!=1,'[2]Table SUM2'!$A$3:$A$60,IF(#REF!=2,'[3]S2 Index'!$A$3:$A$60,IF(#REF!=3,'[3]S3 SHS'!$B$4:$B$102,IF(#REF!=4,'[3]S4 Cross Border'!$A$3:$A$66,IF(#REF!=5,[3]SGB1!$A$3:$A$64,IF(#REF!=6,'[3]SGB2 index'!$A$4:$A$59,'[3]SGB3 rel. to pop.'!$A$4:$A$54))))))</definedName>
    <definedName name="Select" localSheetId="25">IF(#REF!=1,'[2]Table SUM2'!$A$3:$A$60,IF(#REF!=2,'[3]S2 Index'!$A$3:$A$60,IF(#REF!=3,'[3]S3 SHS'!$B$4:$B$102,IF(#REF!=4,'[3]S4 Cross Border'!$A$3:$A$66,IF(#REF!=5,[3]SGB1!$A$3:$A$64,IF(#REF!=6,'[3]SGB2 index'!$A$4:$A$59,'[3]SGB3 rel. to pop.'!$A$4:$A$54))))))</definedName>
    <definedName name="Select" localSheetId="18">IF(#REF!=1,'[2]Table SUM2'!$A$3:$A$60,IF(#REF!=2,'[3]S2 Index'!$A$3:$A$60,IF(#REF!=3,'[3]S3 SHS'!$B$4:$B$102,IF(#REF!=4,'[3]S4 Cross Border'!$A$3:$A$66,IF(#REF!=5,[3]SGB1!$A$3:$A$64,IF(#REF!=6,'[3]SGB2 index'!$A$4:$A$59,'[3]SGB3 rel. to pop.'!$A$4:$A$54))))))</definedName>
    <definedName name="Select" localSheetId="20">IF(#REF!=1,'[2]Table SUM2'!$A$3:$A$60,IF(#REF!=2,'[3]S2 Index'!$A$3:$A$60,IF(#REF!=3,'[3]S3 SHS'!$B$4:$B$102,IF(#REF!=4,'[3]S4 Cross Border'!$A$3:$A$66,IF(#REF!=5,[3]SGB1!$A$3:$A$64,IF(#REF!=6,'[3]SGB2 index'!$A$4:$A$59,'[3]SGB3 rel. to pop.'!$A$4:$A$54))))))</definedName>
    <definedName name="Select" localSheetId="3">IF(#REF!=1,'Table Sum 2'!$A$2:$A$47,IF(#REF!=2,'[4]S2 Index'!$A$3:$A$60,IF(#REF!=3,'[4]S3 SHS'!$B$4:$B$102,IF(#REF!=4,'[4]S4 Cross Border'!$A$3:$A$66,IF(#REF!=5,[4]SGB1!$A$3:$A$64,IF(#REF!=6,'[4]SGB2 index'!$A$4:$A$57,'[4]SGB3 rel. to pop.'!$A$4:$A$54))))))</definedName>
    <definedName name="Select" localSheetId="2">IF(#REF!=1,#REF!,IF(#REF!=2,'[3]S2 Index'!$A$3:$A$60,IF(#REF!=3,'[3]S3 SHS'!$B$4:$B$102,IF(#REF!=4,'[3]S4 Cross Border'!$A$3:$A$66,IF(#REF!=5,[3]SGB1!$A$3:$A$64,IF(#REF!=6,'[3]SGB2 index'!$A$4:$A$59,'[3]SGB3 rel. to pop.'!$A$4:$A$54))))))</definedName>
    <definedName name="Select">IF(#REF!=1,#REF!,IF(#REF!=2,'[3]S2 Index'!$A$3:$A$60,IF(#REF!=3,'[3]S3 SHS'!$B$4:$B$102,IF(#REF!=4,'[3]S4 Cross Border'!$A$3:$A$66,IF(#REF!=5,[3]SGB1!$A$3:$A$64,IF(#REF!=6,'[3]SGB2 index'!$A$4:$A$59,'[3]SGB3 rel. to pop.'!$A$4:$A$54))))))</definedName>
    <definedName name="Select2" localSheetId="1">IF(#REF!=1,'[2]Table SUM2'!$A$3:$O$3,IF(#REF!=2,'[3]S2 Index'!$A$3:$O$3,IF(#REF!=3,'[3]S3 SHS'!$B$4:$T$4,IF(#REF!=4,'[3]S4 Cross Border'!$A$3:$O$3,IF(#REF!=5,[3]SGB1!$A$3:$AB$3,IF(#REF!=6,'[3]SGB2 index'!$A$4:$AB$4,'[3]SGB3 rel. to pop.'!$A$4:$P$4))))))</definedName>
    <definedName name="Select2" localSheetId="21">IF(#REF!=1,'[2]Table SUM2'!$A$3:$O$3,IF(#REF!=2,'[3]S2 Index'!$A$3:$O$3,IF(#REF!=3,'[3]S3 SHS'!$B$4:$T$4,IF(#REF!=4,'[3]S4 Cross Border'!$A$3:$O$3,IF(#REF!=5,[3]SGB1!$A$3:$AB$3,IF(#REF!=6,'[3]SGB2 index'!$A$4:$AB$4,'[3]SGB3 rel. to pop.'!$A$4:$P$4))))))</definedName>
    <definedName name="Select2" localSheetId="22">IF(#REF!=1,'[2]Table SUM2'!$A$3:$O$3,IF(#REF!=2,'[3]S2 Index'!$A$3:$O$3,IF(#REF!=3,'[3]S3 SHS'!$B$4:$T$4,IF(#REF!=4,'[3]S4 Cross Border'!$A$3:$O$3,IF(#REF!=5,[3]SGB1!$A$3:$AB$3,IF(#REF!=6,'[3]SGB2 index'!$A$4:$AB$4,'[3]SGB3 rel. to pop.'!$A$4:$P$4))))))</definedName>
    <definedName name="Select2" localSheetId="23">IF(#REF!=1,'[2]Table SUM2'!$A$3:$O$3,IF(#REF!=2,'[3]S2 Index'!$A$3:$O$3,IF(#REF!=3,'[3]S3 SHS'!$B$4:$T$4,IF(#REF!=4,'[3]S4 Cross Border'!$A$3:$O$3,IF(#REF!=5,[3]SGB1!$A$3:$AB$3,IF(#REF!=6,'[3]SGB2 index'!$A$4:$AB$4,'[3]SGB3 rel. to pop.'!$A$4:$P$4))))))</definedName>
    <definedName name="Select2" localSheetId="25">IF(#REF!=1,'[2]Table SUM2'!$A$3:$O$3,IF(#REF!=2,'[3]S2 Index'!$A$3:$O$3,IF(#REF!=3,'[3]S3 SHS'!$B$4:$T$4,IF(#REF!=4,'[3]S4 Cross Border'!$A$3:$O$3,IF(#REF!=5,[3]SGB1!$A$3:$AB$3,IF(#REF!=6,'[3]SGB2 index'!$A$4:$AB$4,'[3]SGB3 rel. to pop.'!$A$4:$P$4))))))</definedName>
    <definedName name="Select2" localSheetId="18">IF(#REF!=1,'[2]Table SUM2'!$A$3:$O$3,IF(#REF!=2,'[3]S2 Index'!$A$3:$O$3,IF(#REF!=3,'[3]S3 SHS'!$B$4:$T$4,IF(#REF!=4,'[3]S4 Cross Border'!$A$3:$O$3,IF(#REF!=5,[3]SGB1!$A$3:$AB$3,IF(#REF!=6,'[3]SGB2 index'!$A$4:$AB$4,'[3]SGB3 rel. to pop.'!$A$4:$P$4))))))</definedName>
    <definedName name="Select2" localSheetId="20">IF(#REF!=1,'[2]Table SUM2'!$A$3:$O$3,IF(#REF!=2,'[3]S2 Index'!$A$3:$O$3,IF(#REF!=3,'[3]S3 SHS'!$B$4:$T$4,IF(#REF!=4,'[3]S4 Cross Border'!$A$3:$O$3,IF(#REF!=5,[3]SGB1!$A$3:$AB$3,IF(#REF!=6,'[3]SGB2 index'!$A$4:$AB$4,'[3]SGB3 rel. to pop.'!$A$4:$P$4))))))</definedName>
    <definedName name="Select2" localSheetId="3">IF(#REF!=1,'Table Sum 2'!$A$2:$O$2,IF(#REF!=2,'[4]S2 Index'!$A$3:$O$3,IF(#REF!=3,'[4]S3 SHS'!$B$4:$T$4,IF(#REF!=4,'[4]S4 Cross Border'!$A$3:$O$3,IF(#REF!=5,[4]SGB1!$A$3:$AB$3,IF(#REF!=6,'[4]SGB2 index'!$A$4:$AB$4,'[4]SGB3 rel. to pop.'!$A$4:$P$4))))))</definedName>
    <definedName name="Select2" localSheetId="2">IF(#REF!=1,#REF!,IF(#REF!=2,'[3]S2 Index'!$A$3:$O$3,IF(#REF!=3,'[3]S3 SHS'!$B$4:$T$4,IF(#REF!=4,'[3]S4 Cross Border'!$A$3:$O$3,IF(#REF!=5,[3]SGB1!$A$3:$AB$3,IF(#REF!=6,'[3]SGB2 index'!$A$4:$AB$4,'[3]SGB3 rel. to pop.'!$A$4:$P$4))))))</definedName>
    <definedName name="Select2">IF(#REF!=1,#REF!,IF(#REF!=2,'[3]S2 Index'!$A$3:$O$3,IF(#REF!=3,'[3]S3 SHS'!$B$4:$T$4,IF(#REF!=4,'[3]S4 Cross Border'!$A$3:$O$3,IF(#REF!=5,[3]SGB1!$A$3:$AB$3,IF(#REF!=6,'[3]SGB2 index'!$A$4:$AB$4,'[3]SGB3 rel. to pop.'!$A$4:$P$4))))))</definedName>
    <definedName name="Three" localSheetId="3">#REF!</definedName>
    <definedName name="Three" localSheetId="2">#REF!</definedName>
    <definedName name="Three">#REF!</definedName>
    <definedName name="Topic" localSheetId="3">IF(#REF!=1,#REF!,IF(#REF!=3,#REF!,IF(#REF!=2,#REF!,IF(#REF!=4,#REF!,#REF!))))</definedName>
    <definedName name="Topic" localSheetId="2">IF(#REF!=1,#REF!,IF(#REF!=3,#REF!,IF(#REF!=2,#REF!,IF(#REF!=4,#REF!,#REF!))))</definedName>
    <definedName name="Topic">IF(#REF!=1,#REF!,IF(#REF!=3,#REF!,IF(#REF!=2,#REF!,IF(#REF!=4,#REF!,#REF!))))</definedName>
    <definedName name="Topic2" localSheetId="3">IF(#REF!=1,#REF!,IF(#REF!=3,#REF!,IF(#REF!=2,#REF!,IF(#REF!=4,#REF!,#REF!))))</definedName>
    <definedName name="Topic2" localSheetId="2">IF(#REF!=1,#REF!,IF(#REF!=3,#REF!,IF(#REF!=2,#REF!,IF(#REF!=4,#REF!,#REF!))))</definedName>
    <definedName name="Topic2">IF(#REF!=1,#REF!,IF(#REF!=3,#REF!,IF(#REF!=2,#REF!,IF(#REF!=4,#REF!,#REF!))))</definedName>
    <definedName name="Topic3" localSheetId="3">IF(#REF!=1,#REF!,IF(#REF!=3,#REF!,IF(#REF!=2,#REF!,IF(#REF!=4,#REF!,#REF!))))</definedName>
    <definedName name="Topic3" localSheetId="2">IF(#REF!=1,#REF!,IF(#REF!=3,#REF!,IF(#REF!=2,#REF!,IF(#REF!=4,#REF!,#REF!))))</definedName>
    <definedName name="Topic3">IF(#REF!=1,#REF!,IF(#REF!=3,#REF!,IF(#REF!=2,#REF!,IF(#REF!=4,#REF!,#REF!))))</definedName>
    <definedName name="Two" localSheetId="3">#REF!</definedName>
    <definedName name="Two" localSheetId="2">#REF!</definedName>
    <definedName name="Two">#REF!</definedName>
    <definedName name="Variable" localSheetId="3">VLOOKUP(#REF!,#REF!,2)</definedName>
    <definedName name="Variable" localSheetId="2">VLOOKUP(#REF!,#REF!,2)</definedName>
    <definedName name="Variable">VLOOKUP(#REF!,#REF!,2)</definedName>
  </definedNames>
  <calcPr calcId="162913"/>
</workbook>
</file>

<file path=xl/calcChain.xml><?xml version="1.0" encoding="utf-8"?>
<calcChain xmlns="http://schemas.openxmlformats.org/spreadsheetml/2006/main">
  <c r="B9" i="57" l="1"/>
  <c r="C9" i="57"/>
  <c r="D9" i="57"/>
  <c r="E9" i="57"/>
  <c r="F9" i="57"/>
  <c r="G9" i="57"/>
  <c r="H9" i="57"/>
  <c r="I9" i="57"/>
  <c r="J9" i="57"/>
  <c r="K9" i="57"/>
  <c r="B10" i="57"/>
  <c r="C10" i="57"/>
  <c r="D10" i="57"/>
  <c r="E10" i="57"/>
  <c r="F10" i="57"/>
  <c r="G10" i="57"/>
  <c r="H10" i="57"/>
  <c r="I10" i="57"/>
  <c r="J10" i="57"/>
  <c r="K10" i="57"/>
  <c r="B11" i="57"/>
  <c r="C11" i="57"/>
  <c r="D11" i="57"/>
  <c r="E11" i="57"/>
  <c r="F11" i="57"/>
  <c r="G11" i="57"/>
  <c r="H11" i="57"/>
  <c r="I11" i="57"/>
  <c r="J11" i="57"/>
  <c r="K11" i="57"/>
  <c r="B12" i="57"/>
  <c r="C12" i="57"/>
  <c r="D12" i="57"/>
  <c r="E12" i="57"/>
  <c r="F12" i="57"/>
  <c r="G12" i="57"/>
  <c r="H12" i="57"/>
  <c r="I12" i="57"/>
  <c r="J12" i="57"/>
  <c r="K12" i="57"/>
  <c r="B13" i="57"/>
  <c r="C13" i="57"/>
  <c r="D13" i="57"/>
  <c r="E13" i="57"/>
  <c r="F13" i="57"/>
  <c r="G13" i="57"/>
  <c r="H13" i="57"/>
  <c r="I13" i="57"/>
  <c r="J13" i="57"/>
  <c r="K13" i="57"/>
  <c r="B14" i="57"/>
  <c r="C14" i="57"/>
  <c r="D14" i="57"/>
  <c r="E14" i="57"/>
  <c r="F14" i="57"/>
  <c r="G14" i="57"/>
  <c r="H14" i="57"/>
  <c r="I14" i="57"/>
  <c r="J14" i="57"/>
  <c r="K14" i="57"/>
  <c r="B15" i="57"/>
  <c r="C15" i="57"/>
  <c r="D15" i="57"/>
  <c r="E15" i="57"/>
  <c r="F15" i="57"/>
  <c r="G15" i="57"/>
  <c r="H15" i="57"/>
  <c r="I15" i="57"/>
  <c r="J15" i="57"/>
  <c r="K15" i="57"/>
  <c r="B16" i="57"/>
  <c r="C16" i="57"/>
  <c r="D16" i="57"/>
  <c r="E16" i="57"/>
  <c r="F16" i="57"/>
  <c r="G16" i="57"/>
  <c r="H16" i="57"/>
  <c r="I16" i="57"/>
  <c r="J16" i="57"/>
  <c r="K16" i="57"/>
  <c r="B17" i="57"/>
  <c r="C17" i="57"/>
  <c r="D17" i="57"/>
  <c r="E17" i="57"/>
  <c r="F17" i="57"/>
  <c r="G17" i="57"/>
  <c r="H17" i="57"/>
  <c r="I17" i="57"/>
  <c r="J17" i="57"/>
  <c r="K17" i="57"/>
  <c r="B18" i="57"/>
  <c r="C18" i="57"/>
  <c r="D18" i="57"/>
  <c r="E18" i="57"/>
  <c r="F18" i="57"/>
  <c r="G18" i="57"/>
  <c r="H18" i="57"/>
  <c r="I18" i="57"/>
  <c r="J18" i="57"/>
  <c r="K18" i="57"/>
  <c r="B19" i="57"/>
  <c r="C19" i="57"/>
  <c r="D19" i="57"/>
  <c r="E19" i="57"/>
  <c r="F19" i="57"/>
  <c r="G19" i="57"/>
  <c r="H19" i="57"/>
  <c r="I19" i="57"/>
  <c r="J19" i="57"/>
  <c r="K19" i="57"/>
  <c r="B20" i="57"/>
  <c r="C20" i="57"/>
  <c r="D20" i="57"/>
  <c r="E20" i="57"/>
  <c r="F20" i="57"/>
  <c r="G20" i="57"/>
  <c r="H20" i="57"/>
  <c r="I20" i="57"/>
  <c r="J20" i="57"/>
  <c r="K20" i="57"/>
  <c r="B21" i="57"/>
  <c r="C21" i="57"/>
  <c r="D21" i="57"/>
  <c r="E21" i="57"/>
  <c r="F21" i="57"/>
  <c r="G21" i="57"/>
  <c r="H21" i="57"/>
  <c r="I21" i="57"/>
  <c r="J21" i="57"/>
  <c r="K21" i="57"/>
  <c r="B22" i="57"/>
  <c r="C22" i="57"/>
  <c r="D22" i="57"/>
  <c r="E22" i="57"/>
  <c r="F22" i="57"/>
  <c r="G22" i="57"/>
  <c r="H22" i="57"/>
  <c r="I22" i="57"/>
  <c r="J22" i="57"/>
  <c r="K22" i="57"/>
  <c r="B23" i="57"/>
  <c r="C23" i="57"/>
  <c r="D23" i="57"/>
  <c r="E23" i="57"/>
  <c r="F23" i="57"/>
  <c r="G23" i="57"/>
  <c r="H23" i="57"/>
  <c r="I23" i="57"/>
  <c r="J23" i="57"/>
  <c r="K23" i="57"/>
  <c r="B24" i="57"/>
  <c r="C24" i="57"/>
  <c r="D24" i="57"/>
  <c r="E24" i="57"/>
  <c r="F24" i="57"/>
  <c r="G24" i="57"/>
  <c r="H24" i="57"/>
  <c r="I24" i="57"/>
  <c r="J24" i="57"/>
  <c r="K24" i="57"/>
  <c r="B25" i="57"/>
  <c r="C25" i="57"/>
  <c r="D25" i="57"/>
  <c r="E25" i="57"/>
  <c r="F25" i="57"/>
  <c r="G25" i="57"/>
  <c r="H25" i="57"/>
  <c r="I25" i="57"/>
  <c r="J25" i="57"/>
  <c r="K25" i="57"/>
  <c r="B26" i="57"/>
  <c r="C26" i="57"/>
  <c r="D26" i="57"/>
  <c r="E26" i="57"/>
  <c r="F26" i="57"/>
  <c r="G26" i="57"/>
  <c r="H26" i="57"/>
  <c r="I26" i="57"/>
  <c r="J26" i="57"/>
  <c r="K26" i="57"/>
  <c r="B27" i="57"/>
  <c r="C27" i="57"/>
  <c r="D27" i="57"/>
  <c r="E27" i="57"/>
  <c r="F27" i="57"/>
  <c r="G27" i="57"/>
  <c r="H27" i="57"/>
  <c r="I27" i="57"/>
  <c r="J27" i="57"/>
  <c r="K27" i="57"/>
  <c r="B28" i="57"/>
  <c r="C28" i="57"/>
  <c r="D28" i="57"/>
  <c r="E28" i="57"/>
  <c r="F28" i="57"/>
  <c r="G28" i="57"/>
  <c r="H28" i="57"/>
  <c r="I28" i="57"/>
  <c r="J28" i="57"/>
  <c r="K28" i="57"/>
  <c r="B29" i="57"/>
  <c r="C29" i="57"/>
  <c r="D29" i="57"/>
  <c r="E29" i="57"/>
  <c r="F29" i="57"/>
  <c r="G29" i="57"/>
  <c r="H29" i="57"/>
  <c r="I29" i="57"/>
  <c r="J29" i="57"/>
  <c r="K29" i="57"/>
  <c r="B30" i="57"/>
  <c r="C30" i="57"/>
  <c r="D30" i="57"/>
  <c r="E30" i="57"/>
  <c r="F30" i="57"/>
  <c r="G30" i="57"/>
  <c r="H30" i="57"/>
  <c r="I30" i="57"/>
  <c r="J30" i="57"/>
  <c r="K30" i="57"/>
  <c r="B31" i="57"/>
  <c r="C31" i="57"/>
  <c r="D31" i="57"/>
  <c r="E31" i="57"/>
  <c r="F31" i="57"/>
  <c r="G31" i="57"/>
  <c r="H31" i="57"/>
  <c r="I31" i="57"/>
  <c r="J31" i="57"/>
  <c r="K31" i="57"/>
  <c r="B32" i="57"/>
  <c r="C32" i="57"/>
  <c r="D32" i="57"/>
  <c r="E32" i="57"/>
  <c r="F32" i="57"/>
  <c r="G32" i="57"/>
  <c r="H32" i="57"/>
  <c r="I32" i="57"/>
  <c r="J32" i="57"/>
  <c r="K32" i="57"/>
  <c r="B33" i="57"/>
  <c r="C33" i="57"/>
  <c r="D33" i="57"/>
  <c r="E33" i="57"/>
  <c r="F33" i="57"/>
  <c r="G33" i="57"/>
  <c r="H33" i="57"/>
  <c r="I33" i="57"/>
  <c r="J33" i="57"/>
  <c r="K33" i="57"/>
  <c r="B34" i="57"/>
  <c r="C34" i="57"/>
  <c r="D34" i="57"/>
  <c r="E34" i="57"/>
  <c r="F34" i="57"/>
  <c r="G34" i="57"/>
  <c r="H34" i="57"/>
  <c r="I34" i="57"/>
  <c r="J34" i="57"/>
  <c r="K34" i="57"/>
  <c r="B35" i="57"/>
  <c r="C35" i="57"/>
  <c r="D35" i="57"/>
  <c r="E35" i="57"/>
  <c r="F35" i="57"/>
  <c r="G35" i="57"/>
  <c r="H35" i="57"/>
  <c r="I35" i="57"/>
  <c r="J35" i="57"/>
  <c r="K35" i="57"/>
  <c r="B36" i="57"/>
  <c r="C36" i="57"/>
  <c r="D36" i="57"/>
  <c r="E36" i="57"/>
  <c r="F36" i="57"/>
  <c r="G36" i="57"/>
  <c r="H36" i="57"/>
  <c r="I36" i="57"/>
  <c r="J36" i="57"/>
  <c r="K36" i="57"/>
  <c r="B37" i="57"/>
  <c r="C37" i="57"/>
  <c r="D37" i="57"/>
  <c r="E37" i="57"/>
  <c r="F37" i="57"/>
  <c r="G37" i="57"/>
  <c r="H37" i="57"/>
  <c r="I37" i="57"/>
  <c r="J37" i="57"/>
  <c r="K37" i="57"/>
  <c r="B38" i="57"/>
  <c r="C38" i="57"/>
  <c r="D38" i="57"/>
  <c r="E38" i="57"/>
  <c r="F38" i="57"/>
  <c r="G38" i="57"/>
  <c r="H38" i="57"/>
  <c r="I38" i="57"/>
  <c r="J38" i="57"/>
  <c r="K38" i="57"/>
  <c r="B39" i="57"/>
  <c r="C39" i="57"/>
  <c r="D39" i="57"/>
  <c r="E39" i="57"/>
  <c r="F39" i="57"/>
  <c r="G39" i="57"/>
  <c r="H39" i="57"/>
  <c r="I39" i="57"/>
  <c r="J39" i="57"/>
  <c r="K39" i="57"/>
  <c r="B40" i="57"/>
  <c r="C40" i="57"/>
  <c r="D40" i="57"/>
  <c r="E40" i="57"/>
  <c r="F40" i="57"/>
  <c r="G40" i="57"/>
  <c r="H40" i="57"/>
  <c r="I40" i="57"/>
  <c r="J40" i="57"/>
  <c r="K40" i="57"/>
  <c r="B41" i="57"/>
  <c r="C41" i="57"/>
  <c r="D41" i="57"/>
  <c r="E41" i="57"/>
  <c r="F41" i="57"/>
  <c r="G41" i="57"/>
  <c r="H41" i="57"/>
  <c r="I41" i="57"/>
  <c r="J41" i="57"/>
  <c r="K41" i="57"/>
  <c r="B42" i="57"/>
  <c r="C42" i="57"/>
  <c r="D42" i="57"/>
  <c r="E42" i="57"/>
  <c r="F42" i="57"/>
  <c r="G42" i="57"/>
  <c r="H42" i="57"/>
  <c r="I42" i="57"/>
  <c r="J42" i="57"/>
  <c r="K42" i="57"/>
  <c r="B43" i="57"/>
  <c r="C43" i="57"/>
  <c r="D43" i="57"/>
  <c r="E43" i="57"/>
  <c r="F43" i="57"/>
  <c r="G43" i="57"/>
  <c r="H43" i="57"/>
  <c r="I43" i="57"/>
  <c r="J43" i="57"/>
  <c r="K43" i="57"/>
  <c r="B8" i="57"/>
  <c r="C8" i="57"/>
  <c r="D8" i="57"/>
  <c r="E8" i="57"/>
  <c r="F8" i="57"/>
  <c r="G8" i="57"/>
  <c r="H8" i="57"/>
  <c r="I8" i="57"/>
  <c r="J8" i="57"/>
  <c r="K8" i="57"/>
  <c r="C7" i="57"/>
  <c r="D7" i="57"/>
  <c r="E7" i="57"/>
  <c r="F7" i="57"/>
  <c r="G7" i="57"/>
  <c r="H7" i="57"/>
  <c r="I7" i="57"/>
  <c r="J7" i="57"/>
  <c r="K7" i="57"/>
  <c r="B7" i="57"/>
  <c r="M19" i="179" l="1"/>
  <c r="L19" i="179"/>
  <c r="K19" i="179"/>
  <c r="J19" i="179"/>
  <c r="I19" i="179"/>
  <c r="H19" i="179"/>
  <c r="G19" i="179"/>
  <c r="F19" i="179"/>
  <c r="E19" i="179"/>
  <c r="D19" i="179"/>
  <c r="C19" i="179"/>
  <c r="AO30" i="164" l="1"/>
  <c r="AI10" i="173"/>
  <c r="Z4" i="173"/>
  <c r="AA4" i="173"/>
  <c r="AB4" i="173"/>
  <c r="AC4" i="173"/>
  <c r="AD4" i="173"/>
  <c r="AF4" i="173"/>
  <c r="AI4" i="173"/>
  <c r="Z5" i="173"/>
  <c r="AA5" i="173"/>
  <c r="AB5" i="173"/>
  <c r="AC5" i="173"/>
  <c r="AD5" i="173"/>
  <c r="AF5" i="173"/>
  <c r="AI5" i="173"/>
  <c r="Z6" i="173"/>
  <c r="AA6" i="173"/>
  <c r="AB6" i="173"/>
  <c r="AC6" i="173"/>
  <c r="AD6" i="173"/>
  <c r="AF6" i="173"/>
  <c r="AI6" i="173"/>
  <c r="Z7" i="173"/>
  <c r="AA7" i="173"/>
  <c r="AB7" i="173"/>
  <c r="AC7" i="173"/>
  <c r="AD7" i="173"/>
  <c r="AF7" i="173"/>
  <c r="AI7" i="173"/>
  <c r="Z8" i="173"/>
  <c r="AA8" i="173"/>
  <c r="AB8" i="173"/>
  <c r="AC8" i="173"/>
  <c r="AD8" i="173"/>
  <c r="AF8" i="173"/>
  <c r="AI8" i="173"/>
  <c r="Z9" i="173"/>
  <c r="AA9" i="173"/>
  <c r="AB9" i="173"/>
  <c r="AC9" i="173"/>
  <c r="AD9" i="173"/>
  <c r="AF9" i="173"/>
  <c r="AI9" i="173"/>
  <c r="AJ5" i="173"/>
  <c r="AJ6" i="173"/>
  <c r="AJ7" i="173"/>
  <c r="AJ8" i="173"/>
  <c r="AJ9" i="173"/>
  <c r="AJ4" i="173"/>
  <c r="O51" i="139"/>
  <c r="O59" i="139"/>
  <c r="E6" i="36"/>
  <c r="F6" i="36"/>
  <c r="G6" i="36"/>
  <c r="H6" i="36"/>
  <c r="I6" i="36"/>
  <c r="J6" i="36"/>
  <c r="K6" i="36"/>
  <c r="L6" i="36"/>
  <c r="M6" i="36"/>
  <c r="N6" i="36"/>
  <c r="O6" i="36"/>
  <c r="P6" i="36"/>
  <c r="Q6" i="36"/>
  <c r="S6" i="36"/>
  <c r="Y6" i="36"/>
  <c r="Z6" i="36"/>
  <c r="Q7" i="36"/>
  <c r="B8" i="36"/>
  <c r="C8" i="36"/>
  <c r="D8" i="36"/>
  <c r="E8" i="36"/>
  <c r="F8" i="36"/>
  <c r="G8" i="36"/>
  <c r="H8" i="36"/>
  <c r="I8" i="36"/>
  <c r="J8" i="36"/>
  <c r="K8" i="36"/>
  <c r="L8" i="36"/>
  <c r="M8" i="36"/>
  <c r="N8" i="36"/>
  <c r="O8" i="36"/>
  <c r="P8" i="36"/>
  <c r="Y8" i="36"/>
  <c r="Z8" i="36"/>
</calcChain>
</file>

<file path=xl/sharedStrings.xml><?xml version="1.0" encoding="utf-8"?>
<sst xmlns="http://schemas.openxmlformats.org/spreadsheetml/2006/main" count="3543" uniqueCount="1018">
  <si>
    <t>All</t>
  </si>
  <si>
    <t>by gender:</t>
  </si>
  <si>
    <t>by age:</t>
  </si>
  <si>
    <t>17-19</t>
  </si>
  <si>
    <t>20-29</t>
  </si>
  <si>
    <t>30-39</t>
  </si>
  <si>
    <t>40-49</t>
  </si>
  <si>
    <t>50-59</t>
  </si>
  <si>
    <t>60-69</t>
  </si>
  <si>
    <t>70-79</t>
  </si>
  <si>
    <t>80+</t>
  </si>
  <si>
    <t>Sample size (=100%)</t>
  </si>
  <si>
    <t>All aged 17+</t>
  </si>
  <si>
    <t>£1 to £19</t>
  </si>
  <si>
    <t>£20 to £39</t>
  </si>
  <si>
    <t>£40 to £59</t>
  </si>
  <si>
    <t>£60 to £99</t>
  </si>
  <si>
    <t>£100 to £149</t>
  </si>
  <si>
    <t>£150 and over</t>
  </si>
  <si>
    <t>Median</t>
  </si>
  <si>
    <t>..</t>
  </si>
  <si>
    <t>Amount spent on fuel in the past month</t>
  </si>
  <si>
    <t>Very satisfied</t>
  </si>
  <si>
    <t>Fairly satisfied</t>
  </si>
  <si>
    <t>Neither satisfied nor dissatisfied</t>
  </si>
  <si>
    <t>Fairly dissatisfied</t>
  </si>
  <si>
    <t>Very dissatisfied</t>
  </si>
  <si>
    <t>sample size (=100%)</t>
  </si>
  <si>
    <t>60 - 64</t>
  </si>
  <si>
    <t>Adults aged 16+</t>
  </si>
  <si>
    <t>Adults aged 60+</t>
  </si>
  <si>
    <t>Adults aged 60-64</t>
  </si>
  <si>
    <t>Adults aged 65+</t>
  </si>
  <si>
    <t>Sample size = (100%)</t>
  </si>
  <si>
    <t>Walking</t>
  </si>
  <si>
    <t>Driver</t>
  </si>
  <si>
    <t>Passenger</t>
  </si>
  <si>
    <t>Other</t>
  </si>
  <si>
    <t>30 - 39</t>
  </si>
  <si>
    <t>40 - 49</t>
  </si>
  <si>
    <t>50 - 59</t>
  </si>
  <si>
    <t>60 and over</t>
  </si>
  <si>
    <t>by current situation:</t>
  </si>
  <si>
    <t>by annual net household income:</t>
  </si>
  <si>
    <t>up to £10,000 p.a.</t>
  </si>
  <si>
    <t>over £10,000 - £15,000</t>
  </si>
  <si>
    <t>over £15,000 - £20,000</t>
  </si>
  <si>
    <t>over £20,000 - £25,000</t>
  </si>
  <si>
    <t>over £25,000 - £30,000</t>
  </si>
  <si>
    <t>over £30,000 - £40,000</t>
  </si>
  <si>
    <t>over £40,000 p.a.</t>
  </si>
  <si>
    <t>by Scottish Index of Multiple Deprivation:</t>
  </si>
  <si>
    <t>1 - Most Deprived</t>
  </si>
  <si>
    <t>5 - Least Deprived</t>
  </si>
  <si>
    <t>by urban/rural:</t>
  </si>
  <si>
    <t>Large urban areas</t>
  </si>
  <si>
    <t>Other urban</t>
  </si>
  <si>
    <t>Small accessible towns</t>
  </si>
  <si>
    <t>Small remote towns</t>
  </si>
  <si>
    <t>Accessible rural</t>
  </si>
  <si>
    <t>Remote rural</t>
  </si>
  <si>
    <t>by number of cars:</t>
  </si>
  <si>
    <t>none</t>
  </si>
  <si>
    <t>one</t>
  </si>
  <si>
    <t>two +</t>
  </si>
  <si>
    <t>Household type</t>
  </si>
  <si>
    <t>Single adult</t>
  </si>
  <si>
    <t>Small adult</t>
  </si>
  <si>
    <t>Single parent</t>
  </si>
  <si>
    <t>Small family</t>
  </si>
  <si>
    <t>Large family</t>
  </si>
  <si>
    <t>Large adult</t>
  </si>
  <si>
    <t>Older smaller</t>
  </si>
  <si>
    <t>Car or van</t>
  </si>
  <si>
    <t>Bicycle</t>
  </si>
  <si>
    <t>Service bus</t>
  </si>
  <si>
    <t>Rail (inc. Glas U/g)</t>
  </si>
  <si>
    <t>All other modes</t>
  </si>
  <si>
    <t>None</t>
  </si>
  <si>
    <t>One</t>
  </si>
  <si>
    <t>Two +</t>
  </si>
  <si>
    <t>Two</t>
  </si>
  <si>
    <t>Three +</t>
  </si>
  <si>
    <t>by household type:</t>
  </si>
  <si>
    <t>Single pensioner</t>
  </si>
  <si>
    <t>by urban/rural classification:</t>
  </si>
  <si>
    <t>Two+</t>
  </si>
  <si>
    <t>One+</t>
  </si>
  <si>
    <t>Sample size of age groups</t>
  </si>
  <si>
    <t>Every day</t>
  </si>
  <si>
    <t>At least 3 times per week</t>
  </si>
  <si>
    <t>1 - 2 times per week</t>
  </si>
  <si>
    <t>At least 2 - 3 times per month</t>
  </si>
  <si>
    <t>At least once a month</t>
  </si>
  <si>
    <t>Less than once a month</t>
  </si>
  <si>
    <t>Has licence but never drives</t>
  </si>
  <si>
    <t>Does not have a full driving licence</t>
  </si>
  <si>
    <t>Every day, or almost every day</t>
  </si>
  <si>
    <t>2 or 3 times per week</t>
  </si>
  <si>
    <t>About once a week</t>
  </si>
  <si>
    <t>About once a fortnight, or about once a month</t>
  </si>
  <si>
    <t>Not used in past month</t>
  </si>
  <si>
    <t>16-19</t>
  </si>
  <si>
    <t>At least three times a week</t>
  </si>
  <si>
    <t>Once or twice a week</t>
  </si>
  <si>
    <t>Less often</t>
  </si>
  <si>
    <t>Never, but holds full driving licence</t>
  </si>
  <si>
    <t>by driving licence:</t>
  </si>
  <si>
    <t>Holds a full driving licence</t>
  </si>
  <si>
    <t>Does NOT hold a full driving licence</t>
  </si>
  <si>
    <t>Bus</t>
  </si>
  <si>
    <t>Train</t>
  </si>
  <si>
    <t>Strongly agree</t>
  </si>
  <si>
    <t>Tend to agree</t>
  </si>
  <si>
    <t>Neither agree nor disagree</t>
  </si>
  <si>
    <t>Tend to disagree</t>
  </si>
  <si>
    <t>Strongly disagree</t>
  </si>
  <si>
    <t>No opinion</t>
  </si>
  <si>
    <t>No pass</t>
  </si>
  <si>
    <t>Almost every day</t>
  </si>
  <si>
    <t>2 or 3 times a week</t>
  </si>
  <si>
    <t>Once a week</t>
  </si>
  <si>
    <t>Once a fortnight</t>
  </si>
  <si>
    <t>Once a month</t>
  </si>
  <si>
    <t>Not used</t>
  </si>
  <si>
    <t>16 - 39</t>
  </si>
  <si>
    <t>65 - 69</t>
  </si>
  <si>
    <t>70 - 74</t>
  </si>
  <si>
    <t>75 - 79</t>
  </si>
  <si>
    <t>80 +</t>
  </si>
  <si>
    <t>All adults aged 16+</t>
  </si>
  <si>
    <t>Permanently retired</t>
  </si>
  <si>
    <t>by Scottish Index of Multiple Deprivation quintiles:</t>
  </si>
  <si>
    <t>At least once a week</t>
  </si>
  <si>
    <t>by whether they hold a full driving licence</t>
  </si>
  <si>
    <t>Bicycles that can be used by adults:</t>
  </si>
  <si>
    <t>Never</t>
  </si>
  <si>
    <t>Driver car/van</t>
  </si>
  <si>
    <t>Passenger car/van</t>
  </si>
  <si>
    <t>column percentages</t>
  </si>
  <si>
    <t>5-10 mins</t>
  </si>
  <si>
    <t>11-30 mins</t>
  </si>
  <si>
    <t>31-60 mins</t>
  </si>
  <si>
    <t>more than 1 hr</t>
  </si>
  <si>
    <t>Current usual mode</t>
  </si>
  <si>
    <t>Usual mode one year ago</t>
  </si>
  <si>
    <t xml:space="preserve">Yes </t>
  </si>
  <si>
    <t>No</t>
  </si>
  <si>
    <t>Normally between ourselves</t>
  </si>
  <si>
    <t>School bus</t>
  </si>
  <si>
    <t>Close / Nearby / Not far away</t>
  </si>
  <si>
    <t>Most convenient</t>
  </si>
  <si>
    <t>Travel with friends</t>
  </si>
  <si>
    <t>Safest method</t>
  </si>
  <si>
    <t>Quickest method</t>
  </si>
  <si>
    <t>Only method available</t>
  </si>
  <si>
    <t>Too far to walk</t>
  </si>
  <si>
    <t>No public transport</t>
  </si>
  <si>
    <t>Publ transp unsuitable (eg too infreq.)</t>
  </si>
  <si>
    <t>Good exercise / fresh air</t>
  </si>
  <si>
    <t>No car / transport</t>
  </si>
  <si>
    <t>Cheapest method</t>
  </si>
  <si>
    <t>It is free</t>
  </si>
  <si>
    <t>On way to work</t>
  </si>
  <si>
    <t>Too young to travel any other way</t>
  </si>
  <si>
    <t>Relative meets child</t>
  </si>
  <si>
    <t>Other reason(s)</t>
  </si>
  <si>
    <t>Usual method of travel to school</t>
  </si>
  <si>
    <t>Age</t>
  </si>
  <si>
    <t>Primary: 
4-11</t>
  </si>
  <si>
    <t>Secondary: 
12-18</t>
  </si>
  <si>
    <t xml:space="preserve"> Yes</t>
  </si>
  <si>
    <t xml:space="preserve"> No</t>
  </si>
  <si>
    <t>Too young to travel on own</t>
  </si>
  <si>
    <t>No service available</t>
  </si>
  <si>
    <t>Too far to bus stop</t>
  </si>
  <si>
    <t>Prefer to use car</t>
  </si>
  <si>
    <t>Others</t>
  </si>
  <si>
    <t>Yes</t>
  </si>
  <si>
    <t>cell percentages</t>
  </si>
  <si>
    <t>row percentages</t>
  </si>
  <si>
    <t>Can’t ride a bike</t>
  </si>
  <si>
    <t>Too far to cycle</t>
  </si>
  <si>
    <t>Health reasons</t>
  </si>
  <si>
    <t>Not enough safe places to lock bike</t>
  </si>
  <si>
    <t>Weather too cold / wet / windy</t>
  </si>
  <si>
    <t>Nowhere at work to shower / change</t>
  </si>
  <si>
    <t xml:space="preserve">Concerns for personal safety on dark / lonely roads </t>
  </si>
  <si>
    <t>No way to carry luggage / shopping</t>
  </si>
  <si>
    <t>Reasons why do not cycle to work</t>
  </si>
  <si>
    <t>1. The apparent year-to-year fluctuations in some of the figures may be due to sampling variability.</t>
  </si>
  <si>
    <t xml:space="preserve">Sample size (=100%) </t>
  </si>
  <si>
    <t>Not used in the past month</t>
  </si>
  <si>
    <t>Once or twice a month</t>
  </si>
  <si>
    <t>Every day or almost every day</t>
  </si>
  <si>
    <t>Train service</t>
  </si>
  <si>
    <t>Bus service</t>
  </si>
  <si>
    <t>Frequency of use of local bus/train service (aged 16+)</t>
  </si>
  <si>
    <t>Sample size</t>
  </si>
  <si>
    <t>Holds full licence, never drives</t>
  </si>
  <si>
    <t>At least 2-3 times a month</t>
  </si>
  <si>
    <t xml:space="preserve">Frequency of driving </t>
  </si>
  <si>
    <t xml:space="preserve">Male </t>
  </si>
  <si>
    <t>Those with a full driving licence</t>
  </si>
  <si>
    <t xml:space="preserve">Driving (aged 17+) </t>
  </si>
  <si>
    <t>1+ Bicycles which can be used by adults</t>
  </si>
  <si>
    <t>Two or more cars</t>
  </si>
  <si>
    <t>One or more cars</t>
  </si>
  <si>
    <t>Three or more cars</t>
  </si>
  <si>
    <t>Two Cars</t>
  </si>
  <si>
    <t>One car</t>
  </si>
  <si>
    <t>No car</t>
  </si>
  <si>
    <t>Rail, including underground</t>
  </si>
  <si>
    <t>Bus (school or service)</t>
  </si>
  <si>
    <t xml:space="preserve">Car or Van </t>
  </si>
  <si>
    <t>Travel to school</t>
  </si>
  <si>
    <t>Does not work from home</t>
  </si>
  <si>
    <t>Works from home</t>
  </si>
  <si>
    <t>Place of work</t>
  </si>
  <si>
    <t>One +</t>
  </si>
  <si>
    <t>All   17+</t>
  </si>
  <si>
    <t>Total agree</t>
  </si>
  <si>
    <t>Buses run to timetable</t>
  </si>
  <si>
    <t>Bus service is stable and not regularly changing</t>
  </si>
  <si>
    <t>Buses are clean</t>
  </si>
  <si>
    <t>Buses are environmentally friendly</t>
  </si>
  <si>
    <t>Feel safe/secure on bus during the day</t>
  </si>
  <si>
    <t>It is simple deciding what type of ticket I need</t>
  </si>
  <si>
    <t>Finding out about routes and times is easy</t>
  </si>
  <si>
    <t>Easy to change from buses to other forms of transport</t>
  </si>
  <si>
    <t>Bus fares are good value</t>
  </si>
  <si>
    <t>Feel safe/secure on bus during the evening</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</si>
  <si>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</si>
  <si>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</si>
  <si>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</si>
  <si>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</si>
  <si>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</si>
  <si>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</si>
  <si>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</si>
  <si>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</si>
  <si>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How often uses free travel pass</t>
  </si>
  <si>
    <t>Whether workplace has a travel plan</t>
  </si>
  <si>
    <t>Concerns with traffic growth</t>
  </si>
  <si>
    <t>Incidents of road rage directed at respondents in past year</t>
  </si>
  <si>
    <t>Households' bus availability</t>
  </si>
  <si>
    <t>How adults normally travel to a doctors surgery</t>
  </si>
  <si>
    <t>How adults normally travel to a hospital outpatients department</t>
  </si>
  <si>
    <t>How adults normally travel to a dentist</t>
  </si>
  <si>
    <t>Population Estimates</t>
  </si>
  <si>
    <t>2000</t>
  </si>
  <si>
    <t>England</t>
  </si>
  <si>
    <t>-</t>
  </si>
  <si>
    <t xml:space="preserve">Wales </t>
  </si>
  <si>
    <t>Scotland</t>
  </si>
  <si>
    <t>GB</t>
  </si>
  <si>
    <t>NI</t>
  </si>
  <si>
    <t>UK</t>
  </si>
  <si>
    <t>(1) The UK,GB, NI and E &amp; W figures are based on 2005 mid-year estimates as 2006 not due to be published until August 2007.</t>
  </si>
  <si>
    <t>Rail</t>
  </si>
  <si>
    <t>Sub-sample size (=100%)</t>
  </si>
  <si>
    <t>Estimate</t>
  </si>
  <si>
    <t>or</t>
  </si>
  <si>
    <t>percentage points  ( + / - )</t>
  </si>
  <si>
    <t>* Excludes respondents who answered 'no opinion' in line with figures published in the SHS Annual Report and the National Indicator on improving people's perceptions of the quality of public services.  Approximately 15% of all respondents answered 'no opinion' in 2007-2011.</t>
  </si>
  <si>
    <t>*Includes school bus, private bus and works bus.</t>
  </si>
  <si>
    <t>School bus*</t>
  </si>
  <si>
    <t>Self employed</t>
  </si>
  <si>
    <t>Employed full time</t>
  </si>
  <si>
    <t>Employed part time</t>
  </si>
  <si>
    <t>Looking after the home or family</t>
  </si>
  <si>
    <t>Permanently retired from work</t>
  </si>
  <si>
    <t>Unemployed and seeking work</t>
  </si>
  <si>
    <t>Permanently sick or disabled</t>
  </si>
  <si>
    <t>In further / higher education</t>
  </si>
  <si>
    <t>TATIS 2011 for the most recently produced version of the table.</t>
  </si>
  <si>
    <t>1-2 days</t>
  </si>
  <si>
    <t>3-5 days</t>
  </si>
  <si>
    <t>6-7 days</t>
  </si>
  <si>
    <t>Walking just for pleasure / to keep fit</t>
  </si>
  <si>
    <t>1+ days</t>
  </si>
  <si>
    <t>As a means of transport:</t>
  </si>
  <si>
    <t>Just for pleasure:</t>
  </si>
  <si>
    <t>**</t>
  </si>
  <si>
    <t>Inconvenient</t>
  </si>
  <si>
    <t>percentage of the relevant sub-group*</t>
  </si>
  <si>
    <t>Nothing</t>
  </si>
  <si>
    <t>Smoking policy</t>
  </si>
  <si>
    <t>Dirty/filthy</t>
  </si>
  <si>
    <t>Too crowded</t>
  </si>
  <si>
    <t>Not safe</t>
  </si>
  <si>
    <t>Laziness</t>
  </si>
  <si>
    <t>Given lifts</t>
  </si>
  <si>
    <t>Walking as a means of transport</t>
  </si>
  <si>
    <t xml:space="preserve"> Male</t>
  </si>
  <si>
    <t xml:space="preserve"> Female</t>
  </si>
  <si>
    <t xml:space="preserve"> 16-19</t>
  </si>
  <si>
    <t xml:space="preserve"> 20-29</t>
  </si>
  <si>
    <t xml:space="preserve"> 30-39</t>
  </si>
  <si>
    <t xml:space="preserve"> 40-49</t>
  </si>
  <si>
    <t xml:space="preserve"> 50-59</t>
  </si>
  <si>
    <t xml:space="preserve"> 60-69</t>
  </si>
  <si>
    <t xml:space="preserve"> 70-79</t>
  </si>
  <si>
    <t xml:space="preserve"> 80+</t>
  </si>
  <si>
    <t xml:space="preserve"> Self employed</t>
  </si>
  <si>
    <t xml:space="preserve"> Employed full time</t>
  </si>
  <si>
    <t xml:space="preserve"> Employed part time</t>
  </si>
  <si>
    <t xml:space="preserve"> Looking after the home/family</t>
  </si>
  <si>
    <t xml:space="preserve"> Permanently retired from work</t>
  </si>
  <si>
    <t xml:space="preserve"> Unemployed/seeking work</t>
  </si>
  <si>
    <t xml:space="preserve"> In further/higher education</t>
  </si>
  <si>
    <t xml:space="preserve"> Permanently sick or disabled</t>
  </si>
  <si>
    <t xml:space="preserve"> up to £10,000 p.a.</t>
  </si>
  <si>
    <t xml:space="preserve"> over £10,000 - £15,000</t>
  </si>
  <si>
    <t xml:space="preserve"> over £15,000 - £20,000</t>
  </si>
  <si>
    <t xml:space="preserve"> over £20,000 - £25,000</t>
  </si>
  <si>
    <t xml:space="preserve"> over £25,000 - £30,000</t>
  </si>
  <si>
    <t xml:space="preserve"> over £30,000 - £40,000</t>
  </si>
  <si>
    <t xml:space="preserve"> 1 (20% most deprived)</t>
  </si>
  <si>
    <t xml:space="preserve"> 5 (20% least deprived)</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</si>
  <si>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</si>
  <si>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</si>
  <si>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</si>
  <si>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</si>
  <si>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</si>
  <si>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</si>
  <si>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</si>
  <si>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</si>
  <si>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</si>
  <si>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</si>
  <si>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</si>
  <si>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by whether has a long term physical / mental health condition / illness</t>
  </si>
  <si>
    <t xml:space="preserve">     A lot</t>
  </si>
  <si>
    <t xml:space="preserve">     A little</t>
  </si>
  <si>
    <t xml:space="preserve">    If yes, does it impact on ability to carry out day to day activities</t>
  </si>
  <si>
    <t>Takes too long</t>
  </si>
  <si>
    <t>No direct route</t>
  </si>
  <si>
    <t>Cost</t>
  </si>
  <si>
    <t>Lack of service</t>
  </si>
  <si>
    <t>Too infrequent</t>
  </si>
  <si>
    <t>Long walk to bus stop</t>
  </si>
  <si>
    <t>Dislike waiting about</t>
  </si>
  <si>
    <t>Uncomfortable</t>
  </si>
  <si>
    <t>Prefer to walk</t>
  </si>
  <si>
    <t>Taxi/minicab</t>
  </si>
  <si>
    <t>Row percentages</t>
  </si>
  <si>
    <t>Column percentages</t>
  </si>
  <si>
    <t>All people</t>
  </si>
  <si>
    <t>Cell percentages</t>
  </si>
  <si>
    <t>All households</t>
  </si>
  <si>
    <t>All people aged 17+:</t>
  </si>
  <si>
    <t>All people:</t>
  </si>
  <si>
    <t>All people aged 16+</t>
  </si>
  <si>
    <t>Notes</t>
  </si>
  <si>
    <t>Table 1</t>
  </si>
  <si>
    <t>Table 2</t>
  </si>
  <si>
    <t>Table 3</t>
  </si>
  <si>
    <t>Table 4</t>
  </si>
  <si>
    <t>Table 5</t>
  </si>
  <si>
    <t>Table 6</t>
  </si>
  <si>
    <t>Table 7</t>
  </si>
  <si>
    <t>Table 8</t>
  </si>
  <si>
    <t>Table 9</t>
  </si>
  <si>
    <t>Table 10</t>
  </si>
  <si>
    <t>Table 11</t>
  </si>
  <si>
    <t>Table 12</t>
  </si>
  <si>
    <t>Table 13</t>
  </si>
  <si>
    <t>Table 14</t>
  </si>
  <si>
    <t>Table 15</t>
  </si>
  <si>
    <t>Table 16</t>
  </si>
  <si>
    <t>Table A</t>
  </si>
  <si>
    <t>SHS Transport and Travel Tables</t>
  </si>
  <si>
    <t>Table 17</t>
  </si>
  <si>
    <t>Table 19</t>
  </si>
  <si>
    <t>Table 20</t>
  </si>
  <si>
    <t>Table 21</t>
  </si>
  <si>
    <t>Table 22</t>
  </si>
  <si>
    <t>Table 23</t>
  </si>
  <si>
    <t>Table 24</t>
  </si>
  <si>
    <t>Table 25</t>
  </si>
  <si>
    <t>Table 26</t>
  </si>
  <si>
    <t>Table 27</t>
  </si>
  <si>
    <t>Table 28</t>
  </si>
  <si>
    <t>Table 29</t>
  </si>
  <si>
    <t>Table 30</t>
  </si>
  <si>
    <t>Table 31</t>
  </si>
  <si>
    <t>Table 32</t>
  </si>
  <si>
    <t>Adults with limited mobility</t>
  </si>
  <si>
    <t>Journeys carried out on way to/from work</t>
  </si>
  <si>
    <t>Table 18a</t>
  </si>
  <si>
    <t>Table 18b</t>
  </si>
  <si>
    <t>Time series</t>
  </si>
  <si>
    <t>Table type</t>
  </si>
  <si>
    <t>Table 33</t>
  </si>
  <si>
    <t>Table 34</t>
  </si>
  <si>
    <t>Table 35</t>
  </si>
  <si>
    <t>Table 36</t>
  </si>
  <si>
    <t>Single year, detail</t>
  </si>
  <si>
    <t>Combined years, detail</t>
  </si>
  <si>
    <t>Travel - congestion</t>
  </si>
  <si>
    <t>Travel to work</t>
  </si>
  <si>
    <t>Driving</t>
  </si>
  <si>
    <t>Walking and Cycling</t>
  </si>
  <si>
    <t>Public Transport</t>
  </si>
  <si>
    <t>Topic</t>
  </si>
  <si>
    <t>Concessionary Travel</t>
  </si>
  <si>
    <t>1 or 2</t>
  </si>
  <si>
    <t>3 or 4</t>
  </si>
  <si>
    <t>5 or 6</t>
  </si>
  <si>
    <t>7 or 8</t>
  </si>
  <si>
    <t>9 to 12</t>
  </si>
  <si>
    <t>13 to 20</t>
  </si>
  <si>
    <t>More than 20</t>
  </si>
  <si>
    <t>Quicker</t>
  </si>
  <si>
    <t>Cheaper</t>
  </si>
  <si>
    <t>Easy/convenient</t>
  </si>
  <si>
    <t>Employer/someone else organised</t>
  </si>
  <si>
    <t>Connecting flight/part of holiday</t>
  </si>
  <si>
    <t>No alternative</t>
  </si>
  <si>
    <t>Flights within Scotland</t>
  </si>
  <si>
    <t>Flights to rest of UK</t>
  </si>
  <si>
    <t>Flights to other European Countries</t>
  </si>
  <si>
    <t>Flights to countries outside Europe</t>
  </si>
  <si>
    <t>1. Sample size is those who answered yes to previous question asking whether respondent had flown for work or business purposes in the last 12 months.</t>
  </si>
  <si>
    <t>Table 38</t>
  </si>
  <si>
    <t>All leisure flights</t>
  </si>
  <si>
    <t>All business flights</t>
  </si>
  <si>
    <t>1. Percentages will sum to more than 100% as multiple answers can be given.</t>
  </si>
  <si>
    <t>Lower decile</t>
  </si>
  <si>
    <t>Lower quartile</t>
  </si>
  <si>
    <t>Upper quartile</t>
  </si>
  <si>
    <t>Upper decile</t>
  </si>
  <si>
    <t>Of which:</t>
  </si>
  <si>
    <t>Mean*</t>
  </si>
  <si>
    <t>Table 39</t>
  </si>
  <si>
    <t>Table 40</t>
  </si>
  <si>
    <t>Aviation</t>
  </si>
  <si>
    <t>Changed job</t>
  </si>
  <si>
    <t>Moved home</t>
  </si>
  <si>
    <t>Employer re-located</t>
  </si>
  <si>
    <t>Bought a car</t>
  </si>
  <si>
    <t>Sold car</t>
  </si>
  <si>
    <t>Lost licence</t>
  </si>
  <si>
    <t>Public transport service added</t>
  </si>
  <si>
    <t>Public transport service withdrawn</t>
  </si>
  <si>
    <t>Changed working hours</t>
  </si>
  <si>
    <t>Had a baby</t>
  </si>
  <si>
    <t>Passed driving test</t>
  </si>
  <si>
    <t>Fresh air / exercise</t>
  </si>
  <si>
    <t>In the course of work</t>
  </si>
  <si>
    <t>To place of work</t>
  </si>
  <si>
    <t>Travel:</t>
  </si>
  <si>
    <t>To hospital, doctor or other health service</t>
  </si>
  <si>
    <t>To visit friends or relatives</t>
  </si>
  <si>
    <t>Table 10a</t>
  </si>
  <si>
    <t>Nothing discourages</t>
  </si>
  <si>
    <t>Prefer to walk/cycle</t>
  </si>
  <si>
    <t>Use my own car</t>
  </si>
  <si>
    <t>Public transport unreliable</t>
  </si>
  <si>
    <t>Difficult access,on-off steps</t>
  </si>
  <si>
    <t>Too much to carry,awkward</t>
  </si>
  <si>
    <t>No need</t>
  </si>
  <si>
    <t>Lives centrally,within walking distance</t>
  </si>
  <si>
    <t>Table 41</t>
  </si>
  <si>
    <t>Need a car for/at work</t>
  </si>
  <si>
    <t>Work unsocial/unusual hours</t>
  </si>
  <si>
    <t>Dislike waiting</t>
  </si>
  <si>
    <t>No nearby station</t>
  </si>
  <si>
    <t>Difficult to access</t>
  </si>
  <si>
    <t>Too much to carry/awkward</t>
  </si>
  <si>
    <t>Live centrally/within walking distance</t>
  </si>
  <si>
    <t>Use other things - bus/underground/taxi</t>
  </si>
  <si>
    <t>Table 42</t>
  </si>
  <si>
    <t>Health reasons / unable to walk far</t>
  </si>
  <si>
    <t>Weather</t>
  </si>
  <si>
    <t>Lack of walking paths</t>
  </si>
  <si>
    <t>Poor quality paths</t>
  </si>
  <si>
    <t>Travelling with others</t>
  </si>
  <si>
    <t>Live too far away</t>
  </si>
  <si>
    <t>Prefer to use other modes - car/bus/train</t>
  </si>
  <si>
    <t>Table 43</t>
  </si>
  <si>
    <t>Whether involved in any car sharing arrangement</t>
  </si>
  <si>
    <t>How car sharing is organised</t>
  </si>
  <si>
    <t>Reasons why not involved in a car share arrangement</t>
  </si>
  <si>
    <t>How often journey to work affected by traffic congestion</t>
  </si>
  <si>
    <t>How much extra time normally allowed for journey to work</t>
  </si>
  <si>
    <r>
      <t xml:space="preserve">Following changes to the Scottish Household survey, data for </t>
    </r>
    <r>
      <rPr>
        <b/>
        <sz val="10"/>
        <color indexed="8"/>
        <rFont val="Arial"/>
        <family val="2"/>
      </rPr>
      <t>Table 6</t>
    </r>
    <r>
      <rPr>
        <sz val="10"/>
        <color theme="1"/>
        <rFont val="Arial"/>
        <family val="2"/>
      </rPr>
      <t xml:space="preserve"> is no longer collected - Please see TATIS 2011 for the most recently produced version of the table.</t>
    </r>
  </si>
  <si>
    <r>
      <t xml:space="preserve">Following changes to the Scottish Household survey, data for </t>
    </r>
    <r>
      <rPr>
        <b/>
        <sz val="10"/>
        <color indexed="8"/>
        <rFont val="Arial"/>
        <family val="2"/>
      </rPr>
      <t>Table 9</t>
    </r>
    <r>
      <rPr>
        <sz val="10"/>
        <color theme="1"/>
        <rFont val="Arial"/>
        <family val="2"/>
      </rPr>
      <t xml:space="preserve"> is no longer collected - Please see TATIS 2011 for the most recently produced version of the table.</t>
    </r>
  </si>
  <si>
    <t>Table 34: How adults normally travel to a doctors surgery</t>
  </si>
  <si>
    <t>Table 35: How adults normally travel to a hospital outpatients department</t>
  </si>
  <si>
    <t>Table 36: How adults normally travel to a dentist</t>
  </si>
  <si>
    <r>
      <t xml:space="preserve">Following changes to the Scottish Household survey data for </t>
    </r>
    <r>
      <rPr>
        <b/>
        <sz val="10"/>
        <color indexed="8"/>
        <rFont val="Arial"/>
        <family val="2"/>
      </rPr>
      <t>Table 34</t>
    </r>
    <r>
      <rPr>
        <sz val="10"/>
        <color theme="1"/>
        <rFont val="Arial"/>
        <family val="2"/>
      </rPr>
      <t xml:space="preserve"> is no longer collected - Please see TATIS 2011 for the most recently produced version of the table.</t>
    </r>
  </si>
  <si>
    <r>
      <t xml:space="preserve">Following changes to the Scottish Household survey data for </t>
    </r>
    <r>
      <rPr>
        <b/>
        <sz val="10"/>
        <color indexed="8"/>
        <rFont val="Arial"/>
        <family val="2"/>
      </rPr>
      <t>Table 35</t>
    </r>
    <r>
      <rPr>
        <sz val="10"/>
        <color theme="1"/>
        <rFont val="Arial"/>
        <family val="2"/>
      </rPr>
      <t xml:space="preserve"> is no longer collected - Please see TATIS 2011 for the most recently produced version of the table.</t>
    </r>
  </si>
  <si>
    <r>
      <t xml:space="preserve">Following changes to the Scottish Household survey data for </t>
    </r>
    <r>
      <rPr>
        <b/>
        <sz val="10"/>
        <color indexed="8"/>
        <rFont val="Arial"/>
        <family val="2"/>
      </rPr>
      <t>Table 36</t>
    </r>
    <r>
      <rPr>
        <sz val="10"/>
        <color theme="1"/>
        <rFont val="Arial"/>
        <family val="2"/>
      </rPr>
      <t xml:space="preserve"> is no longer collected - Please see TATIS 2011 for the most recently produced version of the table.</t>
    </r>
  </si>
  <si>
    <t>Accessibility between stops/stations</t>
  </si>
  <si>
    <t>Stops/stations not close enough to each other</t>
  </si>
  <si>
    <t>Unable to use one ticket/ travel pass for all journeys/ modes</t>
  </si>
  <si>
    <t>Lack of signposting to connecting modes</t>
  </si>
  <si>
    <t>Lack of information about connecting modes</t>
  </si>
  <si>
    <t>Long wait between journeys</t>
  </si>
  <si>
    <t>Not enough time to change modes</t>
  </si>
  <si>
    <t>Sample Size (=100%)</t>
  </si>
  <si>
    <t>Table 44</t>
  </si>
  <si>
    <t>Table 45</t>
  </si>
  <si>
    <t>Estimates based on smaller sample sizes may be subject to larger levels of variation and therefore may see relatively large fluctuations over time</t>
  </si>
  <si>
    <t>Table 25a</t>
  </si>
  <si>
    <t>Cycling as a means of transport</t>
  </si>
  <si>
    <t>Cycling just for pleasure / to keep fit</t>
  </si>
  <si>
    <t>Table 3a</t>
  </si>
  <si>
    <t>Reasons why do not cycle to work: 2009-2014</t>
  </si>
  <si>
    <t>To access data tables, select the table headings or tabs.</t>
  </si>
  <si>
    <t>Cover sheet</t>
  </si>
  <si>
    <t>Web publication</t>
  </si>
  <si>
    <t>Sample size of group</t>
  </si>
  <si>
    <t>95% confidence limits for estimates, based on SHS sub-sample sizes</t>
  </si>
  <si>
    <t>** Percentages based on a denominator of 50 respondents or fewer are not shown. 
* Denominator includes people for whom it was not known, or not recorded, what type of driving licence (if any) was held.</t>
  </si>
  <si>
    <t>1. This question is now also asked of people who did not use a train at all in the previous month; results for these respondents are provided in Table 42a. This table continues the series on the same basis as previous years, excluding respondents who had not taken the train in the previous month.</t>
  </si>
  <si>
    <t>Summary</t>
  </si>
  <si>
    <t>3. The Travel diary methodology changed in 2007 and in 2012, creating a break in the time series.</t>
  </si>
  <si>
    <t>16 - 19</t>
  </si>
  <si>
    <t>20 - 29</t>
  </si>
  <si>
    <t xml:space="preserve"> 2'</t>
  </si>
  <si>
    <t xml:space="preserve"> 3'</t>
  </si>
  <si>
    <t xml:space="preserve"> 4'</t>
  </si>
  <si>
    <r>
      <t>by frequency of driving</t>
    </r>
    <r>
      <rPr>
        <b/>
        <vertAlign val="superscript"/>
        <sz val="10"/>
        <rFont val="Arial"/>
        <family val="2"/>
      </rPr>
      <t>†</t>
    </r>
    <r>
      <rPr>
        <b/>
        <sz val="10"/>
        <rFont val="Arial"/>
        <family val="2"/>
      </rPr>
      <t>:</t>
    </r>
  </si>
  <si>
    <t>Aware of - fuel efficient driver training courses?</t>
  </si>
  <si>
    <t>Aware of - car clubs or formal car sharing schemes?</t>
  </si>
  <si>
    <t>Aware of - electric vehicles?</t>
  </si>
  <si>
    <t>Aware of - cycle hire schemes?</t>
  </si>
  <si>
    <t>Attended a fuel efficient driver training course</t>
  </si>
  <si>
    <t>Member of a car club or formal car sharing scheme</t>
  </si>
  <si>
    <t>Used a cycle hire scheme in the last 12 months</t>
  </si>
  <si>
    <t>Through employer</t>
  </si>
  <si>
    <t xml:space="preserve">     Not at all</t>
  </si>
  <si>
    <t>Employed</t>
  </si>
  <si>
    <r>
      <t xml:space="preserve">Following changes to the Scottish Household survey data for </t>
    </r>
    <r>
      <rPr>
        <b/>
        <sz val="10"/>
        <color indexed="8"/>
        <rFont val="Arial"/>
        <family val="2"/>
      </rPr>
      <t>Table 40a</t>
    </r>
    <r>
      <rPr>
        <sz val="10"/>
        <color theme="1"/>
        <rFont val="Arial"/>
        <family val="2"/>
      </rPr>
      <t xml:space="preserve"> is no longer collected - Please see TATIS 2014 for the most recently produced version of the table.</t>
    </r>
  </si>
  <si>
    <r>
      <t xml:space="preserve">Following changes to the Scottish Household survey data for </t>
    </r>
    <r>
      <rPr>
        <b/>
        <sz val="10"/>
        <color indexed="8"/>
        <rFont val="Arial"/>
        <family val="2"/>
      </rPr>
      <t>Table 40b</t>
    </r>
    <r>
      <rPr>
        <sz val="10"/>
        <color theme="1"/>
        <rFont val="Arial"/>
        <family val="2"/>
      </rPr>
      <t xml:space="preserve"> is no longer collected - Please see TATIS 2014 for the most recently produced version of the table.</t>
    </r>
  </si>
  <si>
    <r>
      <t xml:space="preserve">Following changes to the Scottish Household survey data for </t>
    </r>
    <r>
      <rPr>
        <b/>
        <sz val="10"/>
        <color indexed="8"/>
        <rFont val="Arial"/>
        <family val="2"/>
      </rPr>
      <t>Table 40c</t>
    </r>
    <r>
      <rPr>
        <sz val="10"/>
        <color theme="1"/>
        <rFont val="Arial"/>
        <family val="2"/>
      </rPr>
      <t xml:space="preserve"> is no longer collected - Please see TATIS 2014 for the most recently produced version of the table.</t>
    </r>
  </si>
  <si>
    <t>For education</t>
  </si>
  <si>
    <t>For shopping</t>
  </si>
  <si>
    <t>For holiday / day trip</t>
  </si>
  <si>
    <t>For other recreational activity</t>
  </si>
  <si>
    <t>I already own an electric car or van</t>
  </si>
  <si>
    <t>I am thinking about buying an electric car or van quite soon</t>
  </si>
  <si>
    <t>I would consider buying an electric car or van in the future</t>
  </si>
  <si>
    <t>I would not consider buying an electric car or van</t>
  </si>
  <si>
    <t>I don’t drive/don’t need a car</t>
  </si>
  <si>
    <t>Cost of vehicle purchase</t>
  </si>
  <si>
    <t>Fuel or running costs</t>
  </si>
  <si>
    <t>Battery: distance travelled on charge</t>
  </si>
  <si>
    <t>Availability or convienience of recharging</t>
  </si>
  <si>
    <t>Vehicle resale value</t>
  </si>
  <si>
    <t>Vehicle performance, size, practicallity or looks</t>
  </si>
  <si>
    <t>Availability of different models</t>
  </si>
  <si>
    <t>Environmentally friendly</t>
  </si>
  <si>
    <t>Reliability</t>
  </si>
  <si>
    <t>Opinion of friends and family</t>
  </si>
  <si>
    <t>Don't know</t>
  </si>
  <si>
    <t>Limited choice (not many vehicles to choose from)</t>
  </si>
  <si>
    <t>Lack of knowledge about electric vehicles</t>
  </si>
  <si>
    <t>Running costs (maintenance and fuel)</t>
  </si>
  <si>
    <t>Availability or convenience of charging points</t>
  </si>
  <si>
    <t>Vehicle performance, size, practicality or looks</t>
  </si>
  <si>
    <t>Technology - doesn't work or not proven</t>
  </si>
  <si>
    <t>Opinions of friends or family</t>
  </si>
  <si>
    <t>No intention to buy a car of any kind</t>
  </si>
  <si>
    <t>Less than 5 mins</t>
  </si>
  <si>
    <t>*Percentages may total to more than 100% as respondents can give multiple answers. Table only includes those who have given a reason (question asked only of a sub-sample).</t>
  </si>
  <si>
    <t>Cost, too expensive</t>
  </si>
  <si>
    <t>Too short a distance, not worth it</t>
  </si>
  <si>
    <t>Need a car for / at work</t>
  </si>
  <si>
    <t>*Percentages may total to more than 100% as respondents can give multiple answers. Table only includes those who have given a reason (question asked only of a sub-sample). Figures may not sum due to rounding.</t>
  </si>
  <si>
    <t xml:space="preserve">This table can be used to establish the mode of travel people used in the previous year by their current mode. </t>
  </si>
  <si>
    <t>Table 46</t>
  </si>
  <si>
    <t>Table 47</t>
  </si>
  <si>
    <t>Table 48</t>
  </si>
  <si>
    <t>Table 49</t>
  </si>
  <si>
    <t>Table 50</t>
  </si>
  <si>
    <t>Annual car mileage</t>
  </si>
  <si>
    <t>Table 51</t>
  </si>
  <si>
    <t>Sustainable travel</t>
  </si>
  <si>
    <t>Table Sum 1</t>
  </si>
  <si>
    <t xml:space="preserve">            SUMMARY</t>
  </si>
  <si>
    <t xml:space="preserve">  </t>
  </si>
  <si>
    <t>Vehicles Licensed</t>
  </si>
  <si>
    <t>thousands</t>
  </si>
  <si>
    <r>
      <t xml:space="preserve">Private and Light Goods </t>
    </r>
    <r>
      <rPr>
        <vertAlign val="superscript"/>
        <sz val="14"/>
        <rFont val="Arial"/>
        <family val="2"/>
      </rPr>
      <t>1</t>
    </r>
  </si>
  <si>
    <r>
      <t xml:space="preserve">All Vehicles </t>
    </r>
    <r>
      <rPr>
        <vertAlign val="superscript"/>
        <sz val="14"/>
        <rFont val="Arial"/>
        <family val="2"/>
      </rPr>
      <t xml:space="preserve">1 </t>
    </r>
    <r>
      <rPr>
        <sz val="14"/>
        <rFont val="Arial"/>
        <family val="2"/>
      </rPr>
      <t xml:space="preserve"> </t>
    </r>
  </si>
  <si>
    <t>New Registrations</t>
  </si>
  <si>
    <r>
      <t>Local Bus Services</t>
    </r>
    <r>
      <rPr>
        <b/>
        <vertAlign val="superscript"/>
        <sz val="14"/>
        <rFont val="Arial"/>
        <family val="2"/>
      </rPr>
      <t>2</t>
    </r>
  </si>
  <si>
    <t>millions</t>
  </si>
  <si>
    <r>
      <t>Passenger Journeys (boardings)</t>
    </r>
    <r>
      <rPr>
        <vertAlign val="superscript"/>
        <sz val="14"/>
        <rFont val="Arial"/>
        <family val="2"/>
      </rPr>
      <t>3</t>
    </r>
  </si>
  <si>
    <r>
      <t>Vehicle Kilometres</t>
    </r>
    <r>
      <rPr>
        <vertAlign val="superscript"/>
        <sz val="14"/>
        <rFont val="Arial"/>
        <family val="2"/>
      </rPr>
      <t>3</t>
    </r>
  </si>
  <si>
    <r>
      <t>Passenger Revenue</t>
    </r>
    <r>
      <rPr>
        <vertAlign val="superscript"/>
        <sz val="14"/>
        <rFont val="Arial"/>
        <family val="2"/>
      </rPr>
      <t xml:space="preserve"> </t>
    </r>
  </si>
  <si>
    <t>£ million</t>
  </si>
  <si>
    <r>
      <t>at latest year's prices</t>
    </r>
    <r>
      <rPr>
        <vertAlign val="superscript"/>
        <sz val="14"/>
        <rFont val="Arial"/>
        <family val="2"/>
      </rPr>
      <t>3</t>
    </r>
    <r>
      <rPr>
        <sz val="14"/>
        <rFont val="Arial"/>
        <family val="2"/>
      </rPr>
      <t xml:space="preserve"> </t>
    </r>
  </si>
  <si>
    <t>Freight Lifted</t>
  </si>
  <si>
    <t>million tonnes</t>
  </si>
  <si>
    <r>
      <t xml:space="preserve">Road </t>
    </r>
    <r>
      <rPr>
        <vertAlign val="superscript"/>
        <sz val="14"/>
        <rFont val="Arial"/>
        <family val="2"/>
      </rPr>
      <t>4, 9</t>
    </r>
  </si>
  <si>
    <t>Coastwise traffic</t>
  </si>
  <si>
    <t>One Port traffic</t>
  </si>
  <si>
    <t>Inland waterway traffic</t>
  </si>
  <si>
    <r>
      <t xml:space="preserve">Pipelines </t>
    </r>
    <r>
      <rPr>
        <vertAlign val="superscript"/>
        <sz val="14"/>
        <rFont val="Arial"/>
        <family val="2"/>
      </rPr>
      <t>5</t>
    </r>
  </si>
  <si>
    <t>Total</t>
  </si>
  <si>
    <t xml:space="preserve">Public Road Lengths </t>
  </si>
  <si>
    <t>kilometres</t>
  </si>
  <si>
    <r>
      <t>Trunk (A and M)</t>
    </r>
    <r>
      <rPr>
        <vertAlign val="superscript"/>
        <sz val="14"/>
        <rFont val="Arial"/>
        <family val="2"/>
      </rPr>
      <t>10</t>
    </r>
  </si>
  <si>
    <t>Other Major (A and M)</t>
  </si>
  <si>
    <t>Minor Roads</t>
  </si>
  <si>
    <r>
      <t>All Roads</t>
    </r>
    <r>
      <rPr>
        <vertAlign val="superscript"/>
        <sz val="14"/>
        <rFont val="Arial"/>
        <family val="2"/>
      </rPr>
      <t>10</t>
    </r>
  </si>
  <si>
    <t>million vehicle-kilometres</t>
  </si>
  <si>
    <r>
      <t xml:space="preserve">Motorways </t>
    </r>
    <r>
      <rPr>
        <vertAlign val="superscript"/>
        <sz val="14"/>
        <rFont val="Arial"/>
        <family val="2"/>
      </rPr>
      <t>11</t>
    </r>
  </si>
  <si>
    <t xml:space="preserve">A roads </t>
  </si>
  <si>
    <t>All roads (incl. B, C, uncl.)</t>
  </si>
  <si>
    <t>Killed</t>
  </si>
  <si>
    <t>Killed and Serious</t>
  </si>
  <si>
    <t>All (Killed, Serious, Slight)</t>
  </si>
  <si>
    <r>
      <t xml:space="preserve">Passenger Rail </t>
    </r>
    <r>
      <rPr>
        <b/>
        <vertAlign val="superscript"/>
        <sz val="14"/>
        <rFont val="Arial"/>
        <family val="2"/>
      </rPr>
      <t>2,6</t>
    </r>
  </si>
  <si>
    <r>
      <t xml:space="preserve">  ScotRail</t>
    </r>
    <r>
      <rPr>
        <sz val="14"/>
        <rFont val="Arial"/>
        <family val="2"/>
      </rPr>
      <t xml:space="preserve"> passenger journeys </t>
    </r>
    <r>
      <rPr>
        <vertAlign val="superscript"/>
        <sz val="14"/>
        <rFont val="Arial"/>
        <family val="2"/>
      </rPr>
      <t>6</t>
    </r>
  </si>
  <si>
    <t xml:space="preserve">  ORR data:</t>
  </si>
  <si>
    <r>
      <t xml:space="preserve">   Rail journeys in/from Scotland </t>
    </r>
    <r>
      <rPr>
        <vertAlign val="superscript"/>
        <sz val="14"/>
        <rFont val="Arial"/>
        <family val="2"/>
      </rPr>
      <t>7</t>
    </r>
  </si>
  <si>
    <t>Air Transport</t>
  </si>
  <si>
    <t>Terminal Passengers</t>
  </si>
  <si>
    <t>Transport Movements</t>
  </si>
  <si>
    <t>Freight</t>
  </si>
  <si>
    <r>
      <t xml:space="preserve">Ferries  </t>
    </r>
    <r>
      <rPr>
        <vertAlign val="superscript"/>
        <sz val="14"/>
        <rFont val="Arial"/>
        <family val="2"/>
      </rPr>
      <t>8</t>
    </r>
  </si>
  <si>
    <t>Passengers</t>
  </si>
  <si>
    <t>Vehicles</t>
  </si>
  <si>
    <t xml:space="preserve">   of which on routes within Scotland</t>
  </si>
  <si>
    <t>DfT has revised the figures for the light goods and goods body types back to 2001. DfT does not have the underlying data to revise earlier years' figures.</t>
  </si>
  <si>
    <t>Financial years</t>
  </si>
  <si>
    <t>The DfT have revised figures from 2004/05 onwards as a result of methodological improvements. Figures prior to this period are not directly comparable.</t>
  </si>
  <si>
    <t>Freight lifted in Scotland by UK-registered hauliers, regardless of whether the destination is in Scotland, elsewhere in the UK or outwith the UK.</t>
  </si>
  <si>
    <t>The figures for 2004 onwards are not compatible with those for earlier years due to changes in methodology and processing system for the survey.</t>
  </si>
  <si>
    <t xml:space="preserve">The estimated amounts of crude oil and products carried by pipelines over 50km in length. 2012 figures are provisional. </t>
  </si>
  <si>
    <t xml:space="preserve">ScotRail introduced a new methodology which better estimates Strathclyde Zonecard journeys from 2009/10. Figures from 2003/04 onwards </t>
  </si>
  <si>
    <t>present the impact of this on previously reported data to provide a more meaningful year on year comparison. Note that this has no impact on actual</t>
  </si>
  <si>
    <t xml:space="preserve"> journeys undertaken.</t>
  </si>
  <si>
    <t xml:space="preserve">The Office of Rail and Road (ORR) produce total passenger figures. These are not adjusted to reflect ScotRail's revised methdology and are therefore </t>
  </si>
  <si>
    <t xml:space="preserve">not comparable with ScotRail figures.  There is a series break between 2007-08 and 2008-09 due to a change in the methodology. </t>
  </si>
  <si>
    <t>From 2008-09 estimates of PTE travel (zone cards) are included.</t>
  </si>
  <si>
    <t>Services to Europe, Northern Ireland and within Scotland (Previous versions of STS only included services where data is available back to 1975, this</t>
  </si>
  <si>
    <t xml:space="preserve"> can still be found in Table H1). Figures for passenger numbers on the Corran ferry service in 2013, 2014 and 2015 have not been included in the total for</t>
  </si>
  <si>
    <t>Scotland as the figures are new estimates and considered as ‘data under development'.</t>
  </si>
  <si>
    <t xml:space="preserve">10    Totals have been revised in  2012 to include slip roads on Trunk A roads which had previously excluded.  </t>
  </si>
  <si>
    <t>11    Changes in the layout of the M74/M77/M8 during 2012 are likely to have affected the traffic data for motorways.</t>
  </si>
  <si>
    <t>Table Sum 2</t>
  </si>
  <si>
    <t>Mean</t>
  </si>
  <si>
    <t>Husband / wife / partner has more need for car</t>
  </si>
  <si>
    <t>Sample size( = 100%)</t>
  </si>
  <si>
    <t/>
  </si>
  <si>
    <t xml:space="preserve"> 2</t>
  </si>
  <si>
    <t xml:space="preserve"> 3</t>
  </si>
  <si>
    <t xml:space="preserve"> 4</t>
  </si>
  <si>
    <r>
      <t xml:space="preserve">Following changes to the Scottish Household survey data for </t>
    </r>
    <r>
      <rPr>
        <b/>
        <sz val="10"/>
        <color indexed="8"/>
        <rFont val="Arial"/>
        <family val="2"/>
      </rPr>
      <t>Table 48</t>
    </r>
    <r>
      <rPr>
        <sz val="10"/>
        <color theme="1"/>
        <rFont val="Arial"/>
        <family val="2"/>
      </rPr>
      <t xml:space="preserve"> is no longer collected. Please see TATIS 2015 for the most recently produced version of the table.</t>
    </r>
  </si>
  <si>
    <t>Ferry use, journey purpose and reasons for choosing mode: 2012-2013</t>
  </si>
  <si>
    <r>
      <rPr>
        <b/>
        <i/>
        <sz val="10"/>
        <color indexed="8"/>
        <rFont val="Arial"/>
        <family val="2"/>
      </rPr>
      <t>Sample size</t>
    </r>
    <r>
      <rPr>
        <b/>
        <i/>
        <vertAlign val="superscript"/>
        <sz val="10"/>
        <color indexed="8"/>
        <rFont val="Arial"/>
        <family val="2"/>
      </rPr>
      <t>†</t>
    </r>
    <r>
      <rPr>
        <b/>
        <i/>
        <sz val="10"/>
        <color indexed="8"/>
        <rFont val="Arial"/>
        <family val="2"/>
      </rPr>
      <t xml:space="preserve"> (=100%)</t>
    </r>
  </si>
  <si>
    <r>
      <t>Other</t>
    </r>
    <r>
      <rPr>
        <b/>
        <vertAlign val="superscript"/>
        <sz val="10"/>
        <color indexed="8"/>
        <rFont val="Arial"/>
        <family val="2"/>
      </rPr>
      <t>1</t>
    </r>
  </si>
  <si>
    <r>
      <t xml:space="preserve">Cars / vans </t>
    </r>
    <r>
      <rPr>
        <b/>
        <vertAlign val="superscript"/>
        <sz val="10"/>
        <color indexed="8"/>
        <rFont val="Arial"/>
        <family val="2"/>
      </rPr>
      <t>1</t>
    </r>
    <r>
      <rPr>
        <b/>
        <sz val="10"/>
        <color indexed="8"/>
        <rFont val="Arial"/>
        <family val="2"/>
      </rPr>
      <t xml:space="preserve"> available for private use:</t>
    </r>
  </si>
  <si>
    <r>
      <t xml:space="preserve"> </t>
    </r>
    <r>
      <rPr>
        <b/>
        <i/>
        <sz val="10"/>
        <color indexed="8"/>
        <rFont val="Arial"/>
        <family val="2"/>
      </rPr>
      <t>Sample size (=100%)</t>
    </r>
  </si>
  <si>
    <r>
      <t xml:space="preserve">Following changes to the Scottish Household survey data for </t>
    </r>
    <r>
      <rPr>
        <b/>
        <sz val="10"/>
        <color indexed="8"/>
        <rFont val="Arial"/>
        <family val="2"/>
      </rPr>
      <t>Table 23</t>
    </r>
    <r>
      <rPr>
        <sz val="10"/>
        <color theme="1"/>
        <rFont val="Arial"/>
        <family val="2"/>
      </rPr>
      <t xml:space="preserve"> is no longer collected - Please see </t>
    </r>
  </si>
  <si>
    <r>
      <t>Following changes to the Scottish Household survey data for</t>
    </r>
    <r>
      <rPr>
        <b/>
        <sz val="10"/>
        <color indexed="8"/>
        <rFont val="Arial"/>
        <family val="2"/>
      </rPr>
      <t xml:space="preserve"> Table 24</t>
    </r>
    <r>
      <rPr>
        <sz val="10"/>
        <color theme="1"/>
        <rFont val="Arial"/>
        <family val="2"/>
      </rPr>
      <t xml:space="preserve"> is no longer collected - Please see </t>
    </r>
  </si>
  <si>
    <t>Sample size (=100%)*</t>
  </si>
  <si>
    <t>Work unsocial / unusual hours</t>
  </si>
  <si>
    <t>Refused</t>
  </si>
  <si>
    <t>Identified in another way</t>
  </si>
  <si>
    <t>*</t>
  </si>
  <si>
    <t>% Public / Active (Former National Indicator)</t>
  </si>
  <si>
    <t>Man/Boy</t>
  </si>
  <si>
    <t>Woman/Girl</t>
  </si>
  <si>
    <t>Remote small towns</t>
  </si>
  <si>
    <t>up to £15,000 p.a.</t>
  </si>
  <si>
    <t>over £40,000 - £50,000</t>
  </si>
  <si>
    <t>over £50,000 p.a.</t>
  </si>
  <si>
    <t>White Scottish</t>
  </si>
  <si>
    <t>White other British</t>
  </si>
  <si>
    <t>Other white</t>
  </si>
  <si>
    <t>White Polish</t>
  </si>
  <si>
    <t>Asian, Asian Scottish or Asian British</t>
  </si>
  <si>
    <t>by ethnicity:</t>
  </si>
  <si>
    <t xml:space="preserve"> over £40,000 - £50,000</t>
  </si>
  <si>
    <t>2. Figures are slightly different from those previously published as the SIMD16 classification is now being used rather than SIMD2012</t>
  </si>
  <si>
    <t>by ethnicity</t>
  </si>
  <si>
    <t>Other ethnic group</t>
  </si>
  <si>
    <t>Flights per person</t>
  </si>
  <si>
    <t>Men</t>
  </si>
  <si>
    <t>Women</t>
  </si>
  <si>
    <t>* Those in full-time employment, part-time employment and self-employment only</t>
  </si>
  <si>
    <t>2003 *</t>
  </si>
  <si>
    <t>2006 **</t>
  </si>
  <si>
    <t>* From April-December only</t>
  </si>
  <si>
    <t>** From April-December only</t>
  </si>
  <si>
    <t>In another way</t>
  </si>
  <si>
    <r>
      <t xml:space="preserve">Sample size (=100%) </t>
    </r>
    <r>
      <rPr>
        <b/>
        <i/>
        <vertAlign val="superscript"/>
        <sz val="10"/>
        <color theme="1"/>
        <rFont val="Arial"/>
        <family val="2"/>
      </rPr>
      <t>3</t>
    </r>
  </si>
  <si>
    <t>3. Sample size is those who answered yes to previous question asking whether respondent had flown for leisure, holildays and visiting friends or family in the last 12 months.</t>
  </si>
  <si>
    <r>
      <t>Modal share of all journeys</t>
    </r>
    <r>
      <rPr>
        <b/>
        <vertAlign val="superscript"/>
        <sz val="12"/>
        <rFont val="Arial"/>
        <family val="2"/>
      </rPr>
      <t>3</t>
    </r>
  </si>
  <si>
    <t>4.  Employed adults (aged 16+) not working from home</t>
  </si>
  <si>
    <r>
      <t xml:space="preserve">Following changes to the Scottish Household survey, data for this section of </t>
    </r>
    <r>
      <rPr>
        <b/>
        <sz val="10"/>
        <color indexed="8"/>
        <rFont val="Arial"/>
        <family val="2"/>
      </rPr>
      <t>Table  11</t>
    </r>
    <r>
      <rPr>
        <sz val="10"/>
        <color theme="1"/>
        <rFont val="Arial"/>
        <family val="2"/>
      </rPr>
      <t xml:space="preserve"> is no longer collected - Please see TATIS 2017 for the most recently produced version of this part of the table.</t>
    </r>
  </si>
  <si>
    <t>* Percentage includes people for whom it was not known, or not recorded, what type of driving licence (if any) was held</t>
  </si>
  <si>
    <t>** values based upon a sample size less than 50 have been suppressed</t>
  </si>
  <si>
    <t xml:space="preserve"> over £50,000 p.a.</t>
  </si>
  <si>
    <t>Accessible small towns</t>
  </si>
  <si>
    <t xml:space="preserve"> up to £15,000 p.a.</t>
  </si>
  <si>
    <t xml:space="preserve">Question asked in alternate years. </t>
  </si>
  <si>
    <t>5 to 8</t>
  </si>
  <si>
    <t>More than 8</t>
  </si>
  <si>
    <t>* Note mean value can be dragged up by a handful of respondents reporting making a large number of flights eg in 2010. The median is a generally considered a better measure of the average.</t>
  </si>
  <si>
    <r>
      <t>†</t>
    </r>
    <r>
      <rPr>
        <sz val="9"/>
        <rFont val="Arial"/>
        <family val="2"/>
      </rPr>
      <t>Only includes those with a full driving licence</t>
    </r>
  </si>
  <si>
    <r>
      <t>by frequency of driving</t>
    </r>
    <r>
      <rPr>
        <b/>
        <vertAlign val="superscript"/>
        <sz val="10"/>
        <rFont val="Arial"/>
        <family val="2"/>
      </rPr>
      <t xml:space="preserve"> †</t>
    </r>
    <r>
      <rPr>
        <b/>
        <sz val="10"/>
        <rFont val="Arial"/>
        <family val="2"/>
      </rPr>
      <t>:</t>
    </r>
  </si>
  <si>
    <t>Sample sizes are rounded to the nearest 10.</t>
  </si>
  <si>
    <r>
      <t>** values based a sample of fewer than 50 responses are suppressed.</t>
    </r>
    <r>
      <rPr>
        <sz val="10"/>
        <color rgb="FFFF0000"/>
        <rFont val="Arial"/>
        <family val="2"/>
      </rPr>
      <t xml:space="preserve"> </t>
    </r>
  </si>
  <si>
    <r>
      <t xml:space="preserve">Table 12: </t>
    </r>
    <r>
      <rPr>
        <sz val="12"/>
        <color theme="1"/>
        <rFont val="Arial"/>
        <family val="2"/>
      </rPr>
      <t>Whether workplace has a travel plan</t>
    </r>
  </si>
  <si>
    <t>*The frequency of driving is shown only for those who hold a full driving licence</t>
  </si>
  <si>
    <r>
      <rPr>
        <b/>
        <sz val="12"/>
        <color indexed="8"/>
        <rFont val="Arial"/>
        <family val="2"/>
      </rPr>
      <t>Table 40a:</t>
    </r>
    <r>
      <rPr>
        <sz val="12"/>
        <color theme="1"/>
        <rFont val="Arial"/>
        <family val="2"/>
      </rPr>
      <t xml:space="preserve"> Frequency of use of ferry services: 2012-2013</t>
    </r>
  </si>
  <si>
    <r>
      <rPr>
        <b/>
        <sz val="12"/>
        <color indexed="8"/>
        <rFont val="Arial"/>
        <family val="2"/>
      </rPr>
      <t>Table 40b:</t>
    </r>
    <r>
      <rPr>
        <sz val="12"/>
        <color theme="1"/>
        <rFont val="Arial"/>
        <family val="2"/>
      </rPr>
      <t xml:space="preserve"> Purpose of ferry use</t>
    </r>
  </si>
  <si>
    <r>
      <rPr>
        <b/>
        <sz val="12"/>
        <color indexed="8"/>
        <rFont val="Arial"/>
        <family val="2"/>
      </rPr>
      <t>Table 40c:</t>
    </r>
    <r>
      <rPr>
        <sz val="12"/>
        <color theme="1"/>
        <rFont val="Arial"/>
        <family val="2"/>
      </rPr>
      <t xml:space="preserve"> Reason for choosing to travel by ferry</t>
    </r>
  </si>
  <si>
    <r>
      <t xml:space="preserve">Table 48: </t>
    </r>
    <r>
      <rPr>
        <sz val="12"/>
        <rFont val="Arial"/>
        <family val="2"/>
      </rPr>
      <t>Annual car mileage (those who own a car which they use for transport)</t>
    </r>
  </si>
  <si>
    <r>
      <rPr>
        <vertAlign val="superscript"/>
        <sz val="9"/>
        <color indexed="8"/>
        <rFont val="Arial"/>
        <family val="2"/>
      </rPr>
      <t>1.</t>
    </r>
    <r>
      <rPr>
        <sz val="9"/>
        <color theme="1"/>
        <rFont val="Arial"/>
        <family val="2"/>
      </rPr>
      <t xml:space="preserve"> This question is asked of those in table 49 who own an electric car or van, are thinking of buying one or would consider one in the future. </t>
    </r>
  </si>
  <si>
    <r>
      <rPr>
        <sz val="10"/>
        <rFont val="Arial"/>
        <family val="2"/>
      </rPr>
      <t>In tables where percentages are rounded to the nearest tenth, values less than 0.05 are recorded as 0.0. In tables where percentages are rounded to the nearest whole number, values less than 0.5 are recorded as 0</t>
    </r>
    <r>
      <rPr>
        <sz val="10"/>
        <color rgb="FFFF0000"/>
        <rFont val="Arial"/>
        <family val="2"/>
      </rPr>
      <t>.</t>
    </r>
  </si>
  <si>
    <t>In most tables, percentages for the whole sample are given to the nearest tenth, and for sub-samples they are given to the nearest whole number.</t>
  </si>
  <si>
    <r>
      <t>Travel to school</t>
    </r>
    <r>
      <rPr>
        <b/>
        <vertAlign val="superscript"/>
        <sz val="12"/>
        <rFont val="Arial"/>
        <family val="2"/>
      </rPr>
      <t>7</t>
    </r>
  </si>
  <si>
    <t>8. From 2012 Q4 the question was changed to ask about access to cars / vans instead of just cars.</t>
  </si>
  <si>
    <t>cell percentages*</t>
  </si>
  <si>
    <t>7. Figures for 2017 Travel to school by car or van have been revised from 25.5.</t>
  </si>
  <si>
    <t>9. Data published in 2015 erroneously included a value of 12.5 because of the exclusion of vans; this table contains the revised data.</t>
  </si>
  <si>
    <t xml:space="preserve">  See Road Network chapter for more information. </t>
  </si>
  <si>
    <r>
      <t>Percentage of car / van stages delayed by traffic congestion</t>
    </r>
    <r>
      <rPr>
        <b/>
        <vertAlign val="superscript"/>
        <sz val="12"/>
        <rFont val="Arial"/>
        <family val="2"/>
      </rPr>
      <t>9</t>
    </r>
  </si>
  <si>
    <t>% Journeys under 2 miles by walking</t>
  </si>
  <si>
    <t>% Journeys under 5 miles by cycling</t>
  </si>
  <si>
    <t>Employed adults method of travel to work and whether they could use public transport, 2018</t>
  </si>
  <si>
    <t>2015-19</t>
  </si>
  <si>
    <t>Health or fitness reasons</t>
  </si>
  <si>
    <t>It would be inconvenient</t>
  </si>
  <si>
    <t>Concerns about cycling in traffic</t>
  </si>
  <si>
    <t>over £30,000 p.a.</t>
  </si>
  <si>
    <t>Unreliable</t>
  </si>
  <si>
    <r>
      <rPr>
        <b/>
        <sz val="12"/>
        <color indexed="8"/>
        <rFont val="Arial"/>
        <family val="2"/>
      </rPr>
      <t>Table 45:</t>
    </r>
    <r>
      <rPr>
        <sz val="12"/>
        <color theme="1"/>
        <rFont val="Arial"/>
        <family val="2"/>
      </rPr>
      <t xml:space="preserve"> Difficulties experienced when changing between Public Transport: 2012, 2014, 2016, 2019 </t>
    </r>
    <r>
      <rPr>
        <vertAlign val="superscript"/>
        <sz val="12"/>
        <color indexed="8"/>
        <rFont val="Arial"/>
        <family val="2"/>
      </rPr>
      <t>1,2</t>
    </r>
  </si>
  <si>
    <t>Different prices for different operators</t>
  </si>
  <si>
    <t>*Only relates to journeys over a quarter of a mile. Between 2007 and 2008 the question was asked of 1/3 of the sample and was then not asked again until 2012.  From 2012 to 2016 the question was asked of the full sample every other year. It was not asked in 2017 and 2018, but is being asked again in alternate years from 2019.</t>
  </si>
  <si>
    <t>Example: Of the people who currently walk to work, last year 87% walked, 1% drove, 2% were passengers, 4% used a bicycle, etc. Of the people who drove a car last year, 1% now walk, 98% still drive, etc.</t>
  </si>
  <si>
    <t>2. Question was not asked in 2015 and 2017</t>
  </si>
  <si>
    <t>Data no longer collected - see 2011 edition of TATIS for last available data</t>
  </si>
  <si>
    <t>Effects of traffic congestion on travel to work journey: 2015-2019 (combined)</t>
  </si>
  <si>
    <t>How random adult usually travelled to work a year ago by current main mode of travel: 2015-2019 (combined)</t>
  </si>
  <si>
    <t>Reason for changing mode of travel to work: 2012-2019</t>
  </si>
  <si>
    <t>Car sharing journeys to work: 2015-2019</t>
  </si>
  <si>
    <t>Data no longer collected - see 2011 edition of TATIS for last available data.</t>
  </si>
  <si>
    <t>See Table 7 for Method of travel to work. The question asking whether car/van commuters are able to use public transport is no longer in the survey. See 2018 edition of TATIS for last available data.</t>
  </si>
  <si>
    <t>Reasons for transport choice to children's full time education establishment: 2015-2019</t>
  </si>
  <si>
    <t>Reasons why public transport is not used by school children: 2012, 2014, 2016, 2019 combined</t>
  </si>
  <si>
    <t xml:space="preserve">Question is being asked in alternate years from 2019. </t>
  </si>
  <si>
    <t>TATIS 2017 for the most recently produced version of the table.</t>
  </si>
  <si>
    <r>
      <t xml:space="preserve">Following changes to the Scottish Household survey data for </t>
    </r>
    <r>
      <rPr>
        <b/>
        <sz val="10"/>
        <color indexed="8"/>
        <rFont val="Arial"/>
        <family val="2"/>
      </rPr>
      <t>Table 21</t>
    </r>
    <r>
      <rPr>
        <sz val="10"/>
        <color theme="1"/>
        <rFont val="Arial"/>
        <family val="2"/>
      </rPr>
      <t xml:space="preserve"> is no longer collected - Please see </t>
    </r>
  </si>
  <si>
    <r>
      <t xml:space="preserve">Following changes to the Scottish Household survey data for </t>
    </r>
    <r>
      <rPr>
        <b/>
        <sz val="10"/>
        <color indexed="8"/>
        <rFont val="Arial"/>
        <family val="2"/>
      </rPr>
      <t>Table 22</t>
    </r>
    <r>
      <rPr>
        <sz val="10"/>
        <color theme="1"/>
        <rFont val="Arial"/>
        <family val="2"/>
      </rPr>
      <t xml:space="preserve"> is no longer collected - Please see </t>
    </r>
  </si>
  <si>
    <t>Part driving/parking journeys</t>
  </si>
  <si>
    <t>Mode of transport used in conjunction with driving by where parked</t>
  </si>
  <si>
    <t>Data no longer collected - see 2017 edition of TATIS for last available data.</t>
  </si>
  <si>
    <t>Frequency of walking in the previous seven days: 2019</t>
  </si>
  <si>
    <t>Frequency of cycling in the previous seven days: 2019</t>
  </si>
  <si>
    <t>Table 26a</t>
  </si>
  <si>
    <t>Reasons why do not cycle to work: 2019</t>
  </si>
  <si>
    <t xml:space="preserve">Question has different response options from former Table 26 and is not comparable. </t>
  </si>
  <si>
    <t xml:space="preserve">Following changes to the Scottish Household survey, options for this question have changed and are no longer comparable. See </t>
  </si>
  <si>
    <t>TATIS 2018 for the most recently produced version of the table with the previous options, and Table 26a (below) for current options.</t>
  </si>
  <si>
    <r>
      <rPr>
        <b/>
        <sz val="12"/>
        <color indexed="8"/>
        <rFont val="Arial"/>
        <family val="2"/>
      </rPr>
      <t>Table 21:</t>
    </r>
    <r>
      <rPr>
        <sz val="12"/>
        <color theme="1"/>
        <rFont val="Arial"/>
        <family val="2"/>
      </rPr>
      <t xml:space="preserve"> Part driving/parking journeys, 2009 - 2015 and 2017</t>
    </r>
  </si>
  <si>
    <r>
      <t>Table 22:</t>
    </r>
    <r>
      <rPr>
        <sz val="12"/>
        <rFont val="Arial"/>
        <family val="2"/>
      </rPr>
      <t xml:space="preserve"> Mode of transport used in conjunction with driving by where parked</t>
    </r>
  </si>
  <si>
    <r>
      <t xml:space="preserve">Table 23: </t>
    </r>
    <r>
      <rPr>
        <sz val="12"/>
        <color theme="1"/>
        <rFont val="Arial"/>
        <family val="2"/>
      </rPr>
      <t>Concerns with traffic growth</t>
    </r>
  </si>
  <si>
    <r>
      <t xml:space="preserve">Table 24: </t>
    </r>
    <r>
      <rPr>
        <sz val="12"/>
        <color theme="1"/>
        <rFont val="Arial"/>
        <family val="2"/>
      </rPr>
      <t>Incidents of road rage directed at respondents in past year</t>
    </r>
  </si>
  <si>
    <r>
      <t xml:space="preserve">Table 6: </t>
    </r>
    <r>
      <rPr>
        <sz val="12"/>
        <color theme="1"/>
        <rFont val="Arial"/>
        <family val="2"/>
      </rPr>
      <t>Adults with limited mobility</t>
    </r>
  </si>
  <si>
    <r>
      <t>Table 9:</t>
    </r>
    <r>
      <rPr>
        <sz val="12"/>
        <color theme="1"/>
        <rFont val="Arial"/>
        <family val="2"/>
      </rPr>
      <t xml:space="preserve"> Journeys carried out on way to/from work</t>
    </r>
  </si>
  <si>
    <t>Time series (first year)</t>
  </si>
  <si>
    <t>Adults (16+) who have used the bus in the previous month, views on their local bus services: 2019</t>
  </si>
  <si>
    <t>Adults (16+) who have used the train in the previous month, views on their local train services: 2019</t>
  </si>
  <si>
    <t>Possession of concessionary fare pass for all adults aged 16+: 2019</t>
  </si>
  <si>
    <t>Possession of concessionary fare pass for all adults aged 60+: 2019</t>
  </si>
  <si>
    <t>Question is now being asked annually.</t>
  </si>
  <si>
    <t>Data no longer collected - see 2014 edition of TATIS for last available data</t>
  </si>
  <si>
    <t>In general, What discourages you from walking more often than you do?: 2012-2019</t>
  </si>
  <si>
    <t>Sample size:</t>
  </si>
  <si>
    <t>Difficulties experienced when changing between public transport: 2012-2019</t>
  </si>
  <si>
    <t>Data no longer collected - see 2015 edition of TATIS for last available data</t>
  </si>
  <si>
    <r>
      <rPr>
        <vertAlign val="superscript"/>
        <sz val="10"/>
        <color theme="1"/>
        <rFont val="Arial"/>
        <family val="2"/>
      </rPr>
      <t>1.</t>
    </r>
    <r>
      <rPr>
        <sz val="10"/>
        <color theme="1"/>
        <rFont val="Arial"/>
        <family val="2"/>
      </rPr>
      <t xml:space="preserve"> This question is asked of those with either a full or a provisional driving licence.</t>
    </r>
  </si>
  <si>
    <t>Table 37a</t>
  </si>
  <si>
    <t>Table 37b</t>
  </si>
  <si>
    <t>Options for question have changed. See Table 26a for revised question</t>
  </si>
  <si>
    <r>
      <t xml:space="preserve">Reported Road Accident Casualties </t>
    </r>
    <r>
      <rPr>
        <b/>
        <vertAlign val="superscript"/>
        <sz val="14"/>
        <rFont val="Arial"/>
        <family val="2"/>
      </rPr>
      <t>12,13</t>
    </r>
  </si>
  <si>
    <t xml:space="preserve">   Passenger receipts (2018 £mill)</t>
  </si>
  <si>
    <t>See Chapter 2 for more detail.  Figures from 2006 include Government support for buses which is not available for the two previous years.</t>
  </si>
  <si>
    <t>13    Changes in the layout of the M74/M77/M8 during 2012 are likely to have affected the traffic data for motorways.</t>
  </si>
  <si>
    <t>Provisional</t>
  </si>
  <si>
    <t xml:space="preserve"> Due to changes in the the way casualty severities are recorded, killed/serious figures in 2019 are not comparable with previous years.</t>
  </si>
  <si>
    <t>6. Tram journeys were not included in publications before 2018. They have now been added, and the 2016 figure is 0.1% higher than previous published.</t>
  </si>
  <si>
    <t>5. Figures for 2017 travel to work by car or van an by train have been revised from 67.7 an 5.1.</t>
  </si>
  <si>
    <r>
      <t>% Public and Active Travel</t>
    </r>
    <r>
      <rPr>
        <b/>
        <vertAlign val="superscript"/>
        <sz val="12"/>
        <rFont val="Arial"/>
        <family val="2"/>
      </rPr>
      <t>6</t>
    </r>
  </si>
  <si>
    <r>
      <t>Travel to work</t>
    </r>
    <r>
      <rPr>
        <b/>
        <vertAlign val="superscript"/>
        <sz val="12"/>
        <rFont val="Arial"/>
        <family val="2"/>
      </rPr>
      <t>4,5</t>
    </r>
  </si>
  <si>
    <t>1. Percentages and sample size differ slightly from tables publsiehd up t 0 2017. The small number of responses that were 'don't know' or a refusal to answer have now been excluded.</t>
  </si>
  <si>
    <t>2.There were errors in initially published figures for 2016. They have now been corrected.</t>
  </si>
  <si>
    <t>1. This table has been modified from those published up to 2017 to now exclude the small number of people who responded 'don't know' or refused to answer. Percentages now add up to 100%.</t>
  </si>
  <si>
    <t>3. There are some very slight changes to figures published up to 2017 as those who replied 'don't know' or refused to answer have now been excluded.</t>
  </si>
  <si>
    <t>* Note mean value can be dragged up by a handful of respondents reporting making a large number of flights eg in 2010.  The median is generally cosidered a better measure of the average.</t>
  </si>
  <si>
    <t>2. The initially published figure for 'other' for 2016 was incorrect. It has been corrected here.</t>
  </si>
  <si>
    <t>3. Some of the initially published figures for 2016 were incorrect. They have been corrected here.</t>
  </si>
  <si>
    <t>Mean (2020 prices, adjusted for RPI inflation)</t>
  </si>
  <si>
    <t>Other choices (train/tube/taxi)</t>
  </si>
  <si>
    <r>
      <t xml:space="preserve">Table 49: </t>
    </r>
    <r>
      <rPr>
        <sz val="12"/>
        <rFont val="Arial"/>
        <family val="2"/>
      </rPr>
      <t xml:space="preserve">[Sustainable travel] Would you consider buying a plug-in electric car or van? (2016-2020) </t>
    </r>
    <r>
      <rPr>
        <vertAlign val="superscript"/>
        <sz val="12"/>
        <rFont val="Arial"/>
        <family val="2"/>
      </rPr>
      <t>1</t>
    </r>
  </si>
  <si>
    <t>by disability:</t>
  </si>
  <si>
    <t>Disabled</t>
  </si>
  <si>
    <t>Not disabled</t>
  </si>
  <si>
    <t>1 - 20% most deprived</t>
  </si>
  <si>
    <t>5 - 20% least deprived</t>
  </si>
  <si>
    <t>Other urban areas</t>
  </si>
  <si>
    <t>By whether they could use public transport</t>
  </si>
  <si>
    <r>
      <t xml:space="preserve">Data for </t>
    </r>
    <r>
      <rPr>
        <sz val="12"/>
        <color indexed="8"/>
        <rFont val="Arial"/>
        <family val="2"/>
      </rPr>
      <t>Table 12</t>
    </r>
    <r>
      <rPr>
        <sz val="12"/>
        <color theme="1"/>
        <rFont val="Arial"/>
        <family val="2"/>
      </rPr>
      <t xml:space="preserve"> has not been collected for a number of years. Please see TATIS 2011 for the most recently produced version of the table.</t>
    </r>
  </si>
  <si>
    <t>Usual method of travel to work</t>
  </si>
  <si>
    <t>Car/van</t>
  </si>
  <si>
    <t>Could use PT</t>
  </si>
  <si>
    <t>Could not use PT</t>
  </si>
  <si>
    <t>(=100%)</t>
  </si>
  <si>
    <t>16 - 29</t>
  </si>
  <si>
    <t>1 (20% most deprived)</t>
  </si>
  <si>
    <t>5 (20% least deprived)</t>
  </si>
  <si>
    <t xml:space="preserve">Accessible small towns </t>
  </si>
  <si>
    <r>
      <t>Car/van commuters</t>
    </r>
    <r>
      <rPr>
        <b/>
        <vertAlign val="superscript"/>
        <sz val="11"/>
        <rFont val="Arial"/>
        <family val="2"/>
      </rPr>
      <t>†</t>
    </r>
  </si>
  <si>
    <r>
      <t>by current situation</t>
    </r>
    <r>
      <rPr>
        <b/>
        <sz val="11"/>
        <rFont val="Arial"/>
        <family val="2"/>
      </rPr>
      <t>:</t>
    </r>
  </si>
  <si>
    <t>by whether disabled:</t>
  </si>
  <si>
    <t xml:space="preserve">Disabled </t>
  </si>
  <si>
    <t xml:space="preserve"> over £4,000 - £50,000</t>
  </si>
  <si>
    <t>2020 figures have not been added to the combined table</t>
  </si>
  <si>
    <t>All people aged 16+ in 2016:</t>
  </si>
  <si>
    <t>Need a car for work</t>
  </si>
  <si>
    <t>Work unusual hours</t>
  </si>
  <si>
    <t>Public transport is unreliable</t>
  </si>
  <si>
    <t>Too much to carry</t>
  </si>
  <si>
    <t>Collect/drop off children on the way</t>
  </si>
  <si>
    <t>Other reasons are all less than 1% when rounded</t>
  </si>
  <si>
    <t>1. Question asked every other year from 2012.</t>
  </si>
  <si>
    <t>by disability status:</t>
  </si>
  <si>
    <r>
      <t xml:space="preserve">† </t>
    </r>
    <r>
      <rPr>
        <sz val="9"/>
        <rFont val="Arial"/>
        <family val="2"/>
      </rPr>
      <t xml:space="preserve">Sample sizes relate to those who provided an opinion on public transport only and so will differ from that reported in the SHS Annual Report. </t>
    </r>
  </si>
  <si>
    <t>e.g. an estimate of 55% that is based on a sample of 800 has 95% confidence limits of 55% ± 4.4% points</t>
  </si>
  <si>
    <t>2020 Sample size</t>
  </si>
  <si>
    <r>
      <t xml:space="preserve">2016 </t>
    </r>
    <r>
      <rPr>
        <b/>
        <vertAlign val="superscript"/>
        <sz val="10"/>
        <rFont val="Arial"/>
        <family val="2"/>
      </rPr>
      <t>2</t>
    </r>
  </si>
  <si>
    <t>*Only relates to journeys over a quarter of a mile. In 2005 and 2006 the question was asked of half the sample.  Between 2007 and 2011 the question was asked of 1/3 of the sample.  From 2012 to 2016 the question was asked of the full sample every other year. The question was not asked in 2017 and 2018, but is being asked in alternate years from 2019. It was not asked in 2020.</t>
  </si>
  <si>
    <r>
      <rPr>
        <vertAlign val="superscript"/>
        <sz val="9"/>
        <color indexed="8"/>
        <rFont val="Arial"/>
        <family val="2"/>
      </rPr>
      <t>1.</t>
    </r>
    <r>
      <rPr>
        <sz val="9"/>
        <color theme="1"/>
        <rFont val="Arial"/>
        <family val="2"/>
      </rPr>
      <t xml:space="preserve"> Question not asked in 2018 or 2020. It is being asked in alternate years from 2019.</t>
    </r>
  </si>
  <si>
    <r>
      <t xml:space="preserve">Table 10a: </t>
    </r>
    <r>
      <rPr>
        <sz val="12"/>
        <rFont val="Arial"/>
        <family val="2"/>
      </rPr>
      <t>[Travel to work]</t>
    </r>
    <r>
      <rPr>
        <b/>
        <sz val="12"/>
        <rFont val="Arial"/>
        <family val="2"/>
      </rPr>
      <t xml:space="preserve"> </t>
    </r>
    <r>
      <rPr>
        <sz val="12"/>
        <rFont val="Arial"/>
        <family val="2"/>
      </rPr>
      <t>Reason for changing mode of transport for travel to work, 2012-2019</t>
    </r>
    <r>
      <rPr>
        <vertAlign val="superscript"/>
        <sz val="12"/>
        <rFont val="Arial"/>
        <family val="2"/>
      </rPr>
      <t xml:space="preserve"> 1,2</t>
    </r>
  </si>
  <si>
    <t>up to £25,000</t>
  </si>
  <si>
    <t>£25,000 - £40,000</t>
  </si>
  <si>
    <r>
      <rPr>
        <b/>
        <sz val="12"/>
        <rFont val="Arial"/>
        <family val="2"/>
      </rPr>
      <t>Table 15</t>
    </r>
    <r>
      <rPr>
        <sz val="12"/>
        <rFont val="Arial"/>
        <family val="2"/>
      </rPr>
      <t>: [Travel to school] School children in full-time education, usual method of travel, 2020</t>
    </r>
  </si>
  <si>
    <t>1. Question asked every other year until 2016. It was missed in 2018, and will be asked in alternate years from 2019. It was not asked in 2020.</t>
  </si>
  <si>
    <r>
      <t>Table 18:</t>
    </r>
    <r>
      <rPr>
        <sz val="12"/>
        <color theme="1"/>
        <rFont val="Arial"/>
        <family val="2"/>
      </rPr>
      <t xml:space="preserve"> [Car / Bicycle access] Households with bicycles cars / vans available for private use, 2020</t>
    </r>
  </si>
  <si>
    <t xml:space="preserve">  `</t>
  </si>
  <si>
    <r>
      <t xml:space="preserve">Table 20: </t>
    </r>
    <r>
      <rPr>
        <sz val="12"/>
        <rFont val="Arial"/>
        <family val="2"/>
      </rPr>
      <t>[Frequency of driving] People aged 17+, frequency of driving, 2020</t>
    </r>
  </si>
  <si>
    <t>1. This question was not asked in 2020. It was asked in even years until 2016, but missed in 2018. Figures will be available in alternate (odd) years from 2019.</t>
  </si>
  <si>
    <r>
      <rPr>
        <b/>
        <sz val="12"/>
        <color indexed="8"/>
        <rFont val="Arial"/>
        <family val="2"/>
      </rPr>
      <t>Table 28:</t>
    </r>
    <r>
      <rPr>
        <sz val="12"/>
        <color theme="1"/>
        <rFont val="Arial"/>
        <family val="2"/>
      </rPr>
      <t xml:space="preserve"> [Bus and train use] Adults use of local bus and train services, in the past month, 2020</t>
    </r>
  </si>
  <si>
    <t>1. This question was not asked in 2020. It is being asked in alternate (odd) years from 2019.</t>
  </si>
  <si>
    <t>1. This question was not asked in 2020. It is being asked in alternate (odd) years.</t>
  </si>
  <si>
    <t>2. Total percentage is more than 100% as respondents can give more than one reason.</t>
  </si>
  <si>
    <t>2. Question was not asked in 2015, 2017, 2018 and 2020. It is now being asked in alternate years from 2019.</t>
  </si>
  <si>
    <r>
      <rPr>
        <b/>
        <sz val="12"/>
        <rFont val="Arial"/>
        <family val="2"/>
      </rPr>
      <t xml:space="preserve">Table 42: </t>
    </r>
    <r>
      <rPr>
        <sz val="12"/>
        <rFont val="Arial"/>
        <family val="2"/>
      </rPr>
      <t>In general, What discourages you from using the train more often than you do? (2012-2014, 2016, 2019)</t>
    </r>
    <r>
      <rPr>
        <vertAlign val="superscript"/>
        <sz val="12"/>
        <rFont val="Arial"/>
        <family val="2"/>
      </rPr>
      <t>1,2</t>
    </r>
  </si>
  <si>
    <r>
      <t xml:space="preserve">2016 </t>
    </r>
    <r>
      <rPr>
        <b/>
        <vertAlign val="superscript"/>
        <sz val="10"/>
        <rFont val="Arial"/>
        <family val="2"/>
      </rPr>
      <t>3</t>
    </r>
  </si>
  <si>
    <t>1. Question was not asked in 2015, 2017 and 2018 and 2020. It is now being asked in alternate years from 2019.</t>
  </si>
  <si>
    <r>
      <rPr>
        <b/>
        <sz val="12"/>
        <rFont val="Arial"/>
        <family val="2"/>
      </rPr>
      <t xml:space="preserve">Table 42a: </t>
    </r>
    <r>
      <rPr>
        <sz val="12"/>
        <rFont val="Arial"/>
        <family val="2"/>
      </rPr>
      <t>In general, What discourages you from using the train? (only those who did not take the train at all in the past month) (2014, 2016, 2019)</t>
    </r>
    <r>
      <rPr>
        <vertAlign val="superscript"/>
        <sz val="12"/>
        <rFont val="Arial"/>
        <family val="2"/>
      </rPr>
      <t>1</t>
    </r>
  </si>
  <si>
    <r>
      <rPr>
        <b/>
        <sz val="12"/>
        <rFont val="Arial"/>
        <family val="2"/>
      </rPr>
      <t xml:space="preserve">Table 43: </t>
    </r>
    <r>
      <rPr>
        <sz val="12"/>
        <rFont val="Arial"/>
        <family val="2"/>
      </rPr>
      <t>In general, What discourages you from walking more often than you do? (2012-2014, 2016, 2019)</t>
    </r>
    <r>
      <rPr>
        <vertAlign val="superscript"/>
        <sz val="12"/>
        <rFont val="Arial"/>
        <family val="2"/>
      </rPr>
      <t>1</t>
    </r>
  </si>
  <si>
    <r>
      <t xml:space="preserve">2018 </t>
    </r>
    <r>
      <rPr>
        <b/>
        <vertAlign val="superscript"/>
        <sz val="10"/>
        <rFont val="Arial"/>
        <family val="2"/>
      </rPr>
      <t>2</t>
    </r>
  </si>
  <si>
    <r>
      <t xml:space="preserve">Table 32: </t>
    </r>
    <r>
      <rPr>
        <sz val="12"/>
        <rFont val="Arial"/>
        <family val="2"/>
      </rPr>
      <t xml:space="preserve">[Concessionary fare pass] Possession of concessionary fare pass for all adults aged 60+, 2019 </t>
    </r>
    <r>
      <rPr>
        <vertAlign val="superscript"/>
        <sz val="12"/>
        <rFont val="Arial"/>
        <family val="2"/>
      </rPr>
      <t>1</t>
    </r>
  </si>
  <si>
    <r>
      <t xml:space="preserve">Table 31: </t>
    </r>
    <r>
      <rPr>
        <sz val="12"/>
        <rFont val="Arial"/>
        <family val="2"/>
      </rPr>
      <t xml:space="preserve">[Concessionary fare pass] Possession of concessionary fare pass for all adults aged 16+, 2019 </t>
    </r>
    <r>
      <rPr>
        <vertAlign val="superscript"/>
        <sz val="12"/>
        <rFont val="Arial"/>
        <family val="2"/>
      </rPr>
      <t>1</t>
    </r>
  </si>
  <si>
    <r>
      <rPr>
        <b/>
        <sz val="12"/>
        <rFont val="Arial"/>
        <family val="2"/>
      </rPr>
      <t>Table 30:</t>
    </r>
    <r>
      <rPr>
        <sz val="12"/>
        <rFont val="Arial"/>
        <family val="2"/>
      </rPr>
      <t xml:space="preserve"> [Users' views on local train services] Adults (16+) who have used the train in the previous month, views on their local train services, 2019</t>
    </r>
    <r>
      <rPr>
        <vertAlign val="superscript"/>
        <sz val="12"/>
        <rFont val="Arial"/>
        <family val="2"/>
      </rPr>
      <t>1</t>
    </r>
  </si>
  <si>
    <r>
      <rPr>
        <b/>
        <sz val="12"/>
        <rFont val="Arial"/>
        <family val="2"/>
      </rPr>
      <t>Table 29:</t>
    </r>
    <r>
      <rPr>
        <sz val="12"/>
        <rFont val="Arial"/>
        <family val="2"/>
      </rPr>
      <t xml:space="preserve"> [Users' views on local bus services] Adults (16+) who have used the bus in the previous month, views on their local bus services, 2019</t>
    </r>
    <r>
      <rPr>
        <vertAlign val="superscript"/>
        <sz val="12"/>
        <rFont val="Arial"/>
        <family val="2"/>
      </rPr>
      <t>1</t>
    </r>
  </si>
  <si>
    <r>
      <rPr>
        <b/>
        <sz val="12"/>
        <rFont val="Arial"/>
        <family val="2"/>
      </rPr>
      <t>Table 26a:</t>
    </r>
    <r>
      <rPr>
        <sz val="12"/>
        <rFont val="Arial"/>
        <family val="2"/>
      </rPr>
      <t xml:space="preserve"> [Cycling] Reasons why do not cycle to work, 2019 </t>
    </r>
    <r>
      <rPr>
        <vertAlign val="superscript"/>
        <sz val="12"/>
        <rFont val="Arial"/>
        <family val="2"/>
      </rPr>
      <t>1</t>
    </r>
  </si>
  <si>
    <r>
      <t xml:space="preserve">Table 27: </t>
    </r>
    <r>
      <rPr>
        <sz val="12"/>
        <rFont val="Arial"/>
        <family val="2"/>
      </rPr>
      <t>Households' bus availability</t>
    </r>
  </si>
  <si>
    <r>
      <t xml:space="preserve">Following changes to the Scottish Household survey data for </t>
    </r>
    <r>
      <rPr>
        <b/>
        <sz val="10"/>
        <rFont val="Arial"/>
        <family val="2"/>
      </rPr>
      <t>Table 27</t>
    </r>
    <r>
      <rPr>
        <sz val="10"/>
        <rFont val="Arial"/>
        <family val="2"/>
      </rPr>
      <t xml:space="preserve"> is no longer collected - Please see </t>
    </r>
  </si>
  <si>
    <t>1. This question was not asked in 2020. It is now being asked in alternate (odd) years.</t>
  </si>
  <si>
    <r>
      <t xml:space="preserve">Table 26: </t>
    </r>
    <r>
      <rPr>
        <sz val="12"/>
        <rFont val="Arial"/>
        <family val="2"/>
      </rPr>
      <t>Reasons why do not cycle to work, 2009-2014</t>
    </r>
  </si>
  <si>
    <r>
      <t>by Scottish Index of Multiple Deprivation quintiles</t>
    </r>
    <r>
      <rPr>
        <b/>
        <vertAlign val="superscript"/>
        <sz val="10"/>
        <rFont val="Arial"/>
        <family val="2"/>
      </rPr>
      <t>2</t>
    </r>
    <r>
      <rPr>
        <b/>
        <sz val="10"/>
        <rFont val="Arial"/>
        <family val="2"/>
      </rPr>
      <t>:</t>
    </r>
  </si>
  <si>
    <r>
      <t>†</t>
    </r>
    <r>
      <rPr>
        <sz val="9"/>
        <rFont val="Arial"/>
        <family val="2"/>
      </rPr>
      <t>Only includes those with a full driving licence.</t>
    </r>
  </si>
  <si>
    <t>up to £20,000 p.a.</t>
  </si>
  <si>
    <t>over £20,000 - £30,000</t>
  </si>
  <si>
    <r>
      <rPr>
        <b/>
        <sz val="12"/>
        <rFont val="Arial"/>
        <family val="2"/>
      </rPr>
      <t>Table 7:</t>
    </r>
    <r>
      <rPr>
        <sz val="12"/>
        <rFont val="Arial"/>
        <family val="2"/>
      </rPr>
      <t xml:space="preserve"> [Travel to work] Employed adults not working from home - usual method of travel to work*, 2020</t>
    </r>
  </si>
  <si>
    <t>Employed adults not working from home - usual method of travel to work: 2020</t>
  </si>
  <si>
    <r>
      <rPr>
        <b/>
        <sz val="12"/>
        <rFont val="Arial"/>
        <family val="2"/>
      </rPr>
      <t>Table 8:</t>
    </r>
    <r>
      <rPr>
        <sz val="12"/>
        <rFont val="Arial"/>
        <family val="2"/>
      </rPr>
      <t xml:space="preserve"> [Congestion] Effects of traffic congestion on travel to work journey, 2015-2019 </t>
    </r>
    <r>
      <rPr>
        <vertAlign val="superscript"/>
        <sz val="12"/>
        <rFont val="Arial"/>
        <family val="2"/>
      </rPr>
      <t>1</t>
    </r>
    <r>
      <rPr>
        <sz val="12"/>
        <rFont val="Arial"/>
        <family val="2"/>
      </rPr>
      <t xml:space="preserve"> (combined)</t>
    </r>
  </si>
  <si>
    <r>
      <rPr>
        <vertAlign val="superscript"/>
        <sz val="10"/>
        <color theme="1"/>
        <rFont val="Arial"/>
        <family val="2"/>
      </rPr>
      <t>1.</t>
    </r>
    <r>
      <rPr>
        <sz val="10"/>
        <color theme="1"/>
        <rFont val="Arial"/>
        <family val="2"/>
      </rPr>
      <t xml:space="preserve"> 2020 data is not directly comparable with previous years and has not been added.</t>
    </r>
  </si>
  <si>
    <r>
      <rPr>
        <b/>
        <sz val="12"/>
        <rFont val="Arial"/>
        <family val="2"/>
      </rPr>
      <t>Table 10:</t>
    </r>
    <r>
      <rPr>
        <sz val="12"/>
        <rFont val="Arial"/>
        <family val="2"/>
      </rPr>
      <t xml:space="preserve"> [Travel to work] How random adult usually travelled to work a year ago by current main mode of travel, 2015-2019 </t>
    </r>
    <r>
      <rPr>
        <vertAlign val="superscript"/>
        <sz val="12"/>
        <rFont val="Arial"/>
        <family val="2"/>
      </rPr>
      <t>1</t>
    </r>
  </si>
  <si>
    <r>
      <t xml:space="preserve">2015-19 </t>
    </r>
    <r>
      <rPr>
        <b/>
        <vertAlign val="superscript"/>
        <sz val="10"/>
        <rFont val="Arial"/>
        <family val="2"/>
      </rPr>
      <t>3</t>
    </r>
  </si>
  <si>
    <r>
      <rPr>
        <b/>
        <sz val="12"/>
        <color indexed="8"/>
        <rFont val="Arial"/>
        <family val="2"/>
      </rPr>
      <t>Table 11</t>
    </r>
    <r>
      <rPr>
        <sz val="12"/>
        <color theme="1"/>
        <rFont val="Arial"/>
        <family val="2"/>
      </rPr>
      <t>: [Car share] Car sharing journeys to work, 2015-2019</t>
    </r>
    <r>
      <rPr>
        <vertAlign val="superscript"/>
        <sz val="12"/>
        <color indexed="8"/>
        <rFont val="Arial"/>
        <family val="2"/>
      </rPr>
      <t xml:space="preserve">1,2 </t>
    </r>
    <r>
      <rPr>
        <sz val="12"/>
        <color indexed="8"/>
        <rFont val="Arial"/>
        <family val="2"/>
      </rPr>
      <t>(combined)</t>
    </r>
  </si>
  <si>
    <r>
      <rPr>
        <vertAlign val="superscript"/>
        <sz val="10"/>
        <color theme="1"/>
        <rFont val="Arial"/>
        <family val="2"/>
      </rPr>
      <t>1.</t>
    </r>
    <r>
      <rPr>
        <sz val="10"/>
        <color theme="1"/>
        <rFont val="Arial"/>
        <family val="2"/>
      </rPr>
      <t xml:space="preserve"> Full sample 2015, one third sample 2016-19</t>
    </r>
  </si>
  <si>
    <r>
      <t>Table 13:</t>
    </r>
    <r>
      <rPr>
        <sz val="12"/>
        <rFont val="Arial"/>
        <family val="2"/>
      </rPr>
      <t xml:space="preserve"> [Travel to work] Employed adults method of travel to work and whether they could use public transport, 2020 </t>
    </r>
    <r>
      <rPr>
        <vertAlign val="superscript"/>
        <sz val="12"/>
        <rFont val="Arial"/>
        <family val="2"/>
      </rPr>
      <t>1</t>
    </r>
    <r>
      <rPr>
        <sz val="12"/>
        <rFont val="Arial"/>
        <family val="2"/>
      </rPr>
      <t xml:space="preserve">. </t>
    </r>
  </si>
  <si>
    <t>4 to 11</t>
  </si>
  <si>
    <t>12 to 18</t>
  </si>
  <si>
    <t>School children in full-time education, usual method of travel: 2020</t>
  </si>
  <si>
    <r>
      <rPr>
        <b/>
        <sz val="10"/>
        <rFont val="Arial"/>
        <family val="2"/>
      </rPr>
      <t>Table 16:</t>
    </r>
    <r>
      <rPr>
        <sz val="10"/>
        <rFont val="Arial"/>
        <family val="2"/>
      </rPr>
      <t xml:space="preserve"> [Travel to school reasons] Reasons for transport choice to children's full time education establishment, 2015-2019  (combined)</t>
    </r>
    <r>
      <rPr>
        <vertAlign val="superscript"/>
        <sz val="10"/>
        <rFont val="Arial"/>
        <family val="2"/>
      </rPr>
      <t xml:space="preserve"> 1</t>
    </r>
  </si>
  <si>
    <r>
      <rPr>
        <vertAlign val="superscript"/>
        <sz val="9"/>
        <color theme="1"/>
        <rFont val="Arial"/>
        <family val="2"/>
      </rPr>
      <t>3.</t>
    </r>
    <r>
      <rPr>
        <sz val="9"/>
        <color theme="1"/>
        <rFont val="Arial"/>
        <family val="2"/>
      </rPr>
      <t xml:space="preserve"> 2020 data is not directly comparable with previous years and has not been added.</t>
    </r>
  </si>
  <si>
    <r>
      <t xml:space="preserve">Table 17: </t>
    </r>
    <r>
      <rPr>
        <sz val="10"/>
        <rFont val="Arial"/>
        <family val="2"/>
      </rPr>
      <t>[Travel to school reasons]</t>
    </r>
    <r>
      <rPr>
        <b/>
        <sz val="10"/>
        <rFont val="Arial"/>
        <family val="2"/>
      </rPr>
      <t xml:space="preserve"> </t>
    </r>
    <r>
      <rPr>
        <sz val="10"/>
        <rFont val="Arial"/>
        <family val="2"/>
      </rPr>
      <t xml:space="preserve">Reasons why public transport is not used by school children, 2012, 2014, 2016 and 2019 combined </t>
    </r>
    <r>
      <rPr>
        <vertAlign val="superscript"/>
        <sz val="10"/>
        <rFont val="Arial"/>
        <family val="2"/>
      </rPr>
      <t>1</t>
    </r>
  </si>
  <si>
    <r>
      <t xml:space="preserve">If they </t>
    </r>
    <r>
      <rPr>
        <b/>
        <u/>
        <sz val="10"/>
        <rFont val="Arial"/>
        <family val="2"/>
      </rPr>
      <t>could</t>
    </r>
    <r>
      <rPr>
        <b/>
        <sz val="10"/>
        <rFont val="Arial"/>
        <family val="2"/>
      </rPr>
      <t xml:space="preserve"> use public transport, reasons for not using it</t>
    </r>
  </si>
  <si>
    <r>
      <t xml:space="preserve">If they </t>
    </r>
    <r>
      <rPr>
        <b/>
        <u/>
        <sz val="10"/>
        <rFont val="Arial"/>
        <family val="2"/>
      </rPr>
      <t>could not</t>
    </r>
    <r>
      <rPr>
        <b/>
        <sz val="10"/>
        <rFont val="Arial"/>
        <family val="2"/>
      </rPr>
      <t xml:space="preserve"> use public transport, reasons why they cannot</t>
    </r>
  </si>
  <si>
    <t>Households with bicycles available for private use: 2020</t>
  </si>
  <si>
    <t>Households with cars available for private use: 2020</t>
  </si>
  <si>
    <r>
      <rPr>
        <b/>
        <sz val="12"/>
        <color indexed="8"/>
        <rFont val="Arial"/>
        <family val="2"/>
      </rPr>
      <t>Table 19:</t>
    </r>
    <r>
      <rPr>
        <sz val="12"/>
        <color theme="1"/>
        <rFont val="Arial"/>
        <family val="2"/>
      </rPr>
      <t>[ Driving licence] People aged 17+ that hold a full driving licence, 2020</t>
    </r>
  </si>
  <si>
    <r>
      <t xml:space="preserve">Table 25: </t>
    </r>
    <r>
      <rPr>
        <sz val="12"/>
        <rFont val="Arial"/>
        <family val="2"/>
      </rPr>
      <t>[Walking]</t>
    </r>
    <r>
      <rPr>
        <b/>
        <sz val="12"/>
        <rFont val="Arial"/>
        <family val="2"/>
      </rPr>
      <t xml:space="preserve"> </t>
    </r>
    <r>
      <rPr>
        <sz val="12"/>
        <rFont val="Arial"/>
        <family val="2"/>
      </rPr>
      <t xml:space="preserve">Frequency of walking in the previous seven days, 2019 </t>
    </r>
    <r>
      <rPr>
        <vertAlign val="superscript"/>
        <sz val="12"/>
        <rFont val="Arial"/>
        <family val="2"/>
      </rPr>
      <t>1</t>
    </r>
  </si>
  <si>
    <r>
      <t xml:space="preserve"> 2</t>
    </r>
    <r>
      <rPr>
        <sz val="10"/>
        <color theme="0"/>
        <rFont val="Arial"/>
        <family val="2"/>
      </rPr>
      <t>'</t>
    </r>
  </si>
  <si>
    <r>
      <t xml:space="preserve"> 3</t>
    </r>
    <r>
      <rPr>
        <sz val="10"/>
        <color theme="0"/>
        <rFont val="Arial"/>
        <family val="2"/>
      </rPr>
      <t>'</t>
    </r>
  </si>
  <si>
    <r>
      <t xml:space="preserve"> 4</t>
    </r>
    <r>
      <rPr>
        <sz val="10"/>
        <color theme="0"/>
        <rFont val="Arial"/>
        <family val="2"/>
      </rPr>
      <t>'</t>
    </r>
  </si>
  <si>
    <r>
      <t xml:space="preserve">Table 25a: </t>
    </r>
    <r>
      <rPr>
        <sz val="12"/>
        <rFont val="Arial"/>
        <family val="2"/>
      </rPr>
      <t>[Cycling]</t>
    </r>
    <r>
      <rPr>
        <b/>
        <sz val="12"/>
        <rFont val="Arial"/>
        <family val="2"/>
      </rPr>
      <t xml:space="preserve"> </t>
    </r>
    <r>
      <rPr>
        <sz val="12"/>
        <rFont val="Arial"/>
        <family val="2"/>
      </rPr>
      <t xml:space="preserve">Frequency of cycling in the previous seven days, 2019 </t>
    </r>
    <r>
      <rPr>
        <vertAlign val="superscript"/>
        <sz val="12"/>
        <rFont val="Arial"/>
        <family val="2"/>
      </rPr>
      <t>1</t>
    </r>
  </si>
  <si>
    <t>TATIS 2016 for the most recently produced version of the table.</t>
  </si>
  <si>
    <r>
      <t xml:space="preserve">Following changes to the Scottish Household survey data for </t>
    </r>
    <r>
      <rPr>
        <b/>
        <sz val="10"/>
        <color indexed="8"/>
        <rFont val="Arial"/>
        <family val="2"/>
      </rPr>
      <t>Table 33</t>
    </r>
    <r>
      <rPr>
        <sz val="10"/>
        <color theme="1"/>
        <rFont val="Arial"/>
        <family val="2"/>
      </rPr>
      <t xml:space="preserve"> is no longer collected - Please see </t>
    </r>
  </si>
  <si>
    <t>Table 33: Access to services that respondents thought were very or fairly convenient</t>
  </si>
  <si>
    <t>Access to services that respondents thought were very or fairly convenient</t>
  </si>
  <si>
    <t>Data no longer collected - see 2016 edition of TATIS for last available data</t>
  </si>
  <si>
    <t>People aged 17+ that hold a full driving licence: 2020</t>
  </si>
  <si>
    <t>People aged 17+, frequency of driving: 2020</t>
  </si>
  <si>
    <t>Adults use of local bus and train services, in the past month: 2020</t>
  </si>
  <si>
    <t>Whether taken flights for leisure in the last 12 months: 2009-2020</t>
  </si>
  <si>
    <r>
      <rPr>
        <b/>
        <sz val="12"/>
        <color indexed="8"/>
        <rFont val="Arial"/>
        <family val="2"/>
      </rPr>
      <t xml:space="preserve">Table 41: </t>
    </r>
    <r>
      <rPr>
        <sz val="12"/>
        <color theme="1"/>
        <rFont val="Arial"/>
        <family val="2"/>
      </rPr>
      <t>In general, What discourages you from using buses more often than you do?, 2012-2020</t>
    </r>
    <r>
      <rPr>
        <vertAlign val="superscript"/>
        <sz val="12"/>
        <color indexed="8"/>
        <rFont val="Arial"/>
        <family val="2"/>
      </rPr>
      <t>1,2</t>
    </r>
  </si>
  <si>
    <t xml:space="preserve">1. Question asked in alternate (even) years from 2014. </t>
  </si>
  <si>
    <t>In general, What discourages you from using buses more often than you do?: 2012-2020</t>
  </si>
  <si>
    <t>1. Question was not asked in 2015, 2017, 2018 and 2020. It is now being asked in alternate years from 2019.</t>
  </si>
  <si>
    <r>
      <rPr>
        <b/>
        <sz val="12"/>
        <color indexed="8"/>
        <rFont val="Arial"/>
        <family val="2"/>
      </rPr>
      <t>Table 44:</t>
    </r>
    <r>
      <rPr>
        <sz val="12"/>
        <color indexed="8"/>
        <rFont val="Arial"/>
        <family val="2"/>
      </rPr>
      <t xml:space="preserve"> Journey purpose for train journeys: 2012-2020 </t>
    </r>
    <r>
      <rPr>
        <vertAlign val="superscript"/>
        <sz val="12"/>
        <color indexed="8"/>
        <rFont val="Arial"/>
        <family val="2"/>
      </rPr>
      <t>1</t>
    </r>
  </si>
  <si>
    <t>Purpose of train journeys: 2012-2020</t>
  </si>
  <si>
    <t>Table 47: Uptake of sustainable transport policies (of those who were aware of the policy): 2020</t>
  </si>
  <si>
    <r>
      <t>by gender</t>
    </r>
    <r>
      <rPr>
        <b/>
        <sz val="10"/>
        <rFont val="Arial"/>
        <family val="2"/>
      </rPr>
      <t>:</t>
    </r>
  </si>
  <si>
    <r>
      <t xml:space="preserve">Table 46: </t>
    </r>
    <r>
      <rPr>
        <sz val="12"/>
        <rFont val="Arial"/>
        <family val="2"/>
      </rPr>
      <t>Awareness of sustainable transport policies, 2020</t>
    </r>
  </si>
  <si>
    <t>Awareness of sustainable transport policies: 2020</t>
  </si>
  <si>
    <t>Uptake of sustainable transport policies: 2020</t>
  </si>
  <si>
    <t>Would you consider buying a plug-in electric car or van?: 2016-2020</t>
  </si>
  <si>
    <t>Reasons for having bought or would consider buying a plug-in electric car or van: 2016-2020</t>
  </si>
  <si>
    <t>Reasons for not considering to buy a plug-in electric car or van: 2016-2020</t>
  </si>
  <si>
    <t>2. Question was not asked in 2015 and 2017.</t>
  </si>
  <si>
    <t>1. Question asked not asked in 2015 and 2017.</t>
  </si>
  <si>
    <r>
      <rPr>
        <vertAlign val="superscript"/>
        <sz val="10"/>
        <rFont val="Arial"/>
        <family val="2"/>
      </rPr>
      <t>1</t>
    </r>
    <r>
      <rPr>
        <sz val="10"/>
        <rFont val="Arial"/>
        <family val="2"/>
      </rPr>
      <t xml:space="preserve"> Includes Edinburgh trams</t>
    </r>
  </si>
  <si>
    <t>All school children</t>
  </si>
  <si>
    <t xml:space="preserve">Domestic freight estimates for 2006 to 2009 were revised on 27 October 2011. </t>
  </si>
  <si>
    <r>
      <t xml:space="preserve">Rail </t>
    </r>
    <r>
      <rPr>
        <vertAlign val="superscript"/>
        <sz val="14"/>
        <rFont val="Arial"/>
        <family val="2"/>
      </rPr>
      <t>2, 15</t>
    </r>
  </si>
  <si>
    <t>The figures from 2018 onwards are not comparable with previous figures, as they are collected in a different way.</t>
  </si>
  <si>
    <r>
      <t xml:space="preserve">Road Traffic </t>
    </r>
    <r>
      <rPr>
        <b/>
        <vertAlign val="superscript"/>
        <sz val="14"/>
        <rFont val="Arial"/>
        <family val="2"/>
      </rPr>
      <t>14</t>
    </r>
  </si>
  <si>
    <t>Estimates for the period since 2010 have been revised to take into account the minor road benchmarking exercise. Further details available at: https://www.gov.uk/government/publications/road-traffic-statistics-minor-road-benchmarking</t>
  </si>
  <si>
    <r>
      <t xml:space="preserve">2020 </t>
    </r>
    <r>
      <rPr>
        <b/>
        <vertAlign val="superscript"/>
        <sz val="10"/>
        <rFont val="Arial"/>
        <family val="2"/>
      </rPr>
      <t>2</t>
    </r>
  </si>
  <si>
    <t>3. Due to changes in the survey in response to covid-19, 2020 data is not directly comparable with previous years, so there is a break in the time series between 2019 and 2020 (see publication introduction for more information).</t>
  </si>
  <si>
    <t>2. Due to changes in the survey in response to covid-19, 2020 data is not directly comparable with previous years, so there is a break in the time series between 2019 and 2020 (see publication introduction for more information).</t>
  </si>
  <si>
    <r>
      <t xml:space="preserve">2020 </t>
    </r>
    <r>
      <rPr>
        <b/>
        <vertAlign val="superscript"/>
        <sz val="10"/>
        <rFont val="Arial"/>
        <family val="2"/>
      </rPr>
      <t>3</t>
    </r>
  </si>
  <si>
    <t>1. Due to changes in the survey in response to covid-19, 2020 data is not directly comparable with previous years, so there is a break in the time series between 2019 and 2020 (see publication introduction for more information).</t>
  </si>
  <si>
    <r>
      <t xml:space="preserve">2020 </t>
    </r>
    <r>
      <rPr>
        <b/>
        <vertAlign val="superscript"/>
        <sz val="10"/>
        <rFont val="Arial"/>
        <family val="2"/>
      </rPr>
      <t>1</t>
    </r>
  </si>
  <si>
    <r>
      <t xml:space="preserve">Table 1: </t>
    </r>
    <r>
      <rPr>
        <sz val="12"/>
        <rFont val="Arial"/>
        <family val="2"/>
      </rPr>
      <t>[Driving licence]</t>
    </r>
    <r>
      <rPr>
        <b/>
        <sz val="12"/>
        <rFont val="Arial"/>
        <family val="2"/>
      </rPr>
      <t xml:space="preserve"> </t>
    </r>
    <r>
      <rPr>
        <sz val="12"/>
        <rFont val="Arial"/>
        <family val="2"/>
      </rPr>
      <t>People aged 17 or over - those who hold full driving licence, 1999 – 2020</t>
    </r>
  </si>
  <si>
    <t>Summary of Scottish Household Survey Results: 1999-2020</t>
  </si>
  <si>
    <r>
      <t xml:space="preserve">2020 </t>
    </r>
    <r>
      <rPr>
        <b/>
        <vertAlign val="superscript"/>
        <sz val="12"/>
        <rFont val="Arial MT"/>
      </rPr>
      <t>2</t>
    </r>
  </si>
  <si>
    <r>
      <t xml:space="preserve">2001 </t>
    </r>
    <r>
      <rPr>
        <b/>
        <vertAlign val="superscript"/>
        <sz val="10"/>
        <rFont val="Arial"/>
        <family val="2"/>
      </rPr>
      <t>1</t>
    </r>
  </si>
  <si>
    <t>1. In 2001 the question referred to expenditure on fuel for 'motor vehicles' of which around 95% were cars. From April 2003, the question refers to cars only. The question was not asked in 2002, 2007 and 2008</t>
  </si>
  <si>
    <t>1. The initially published published sample size for walking for pleasure was incorrect.</t>
  </si>
  <si>
    <r>
      <t>Table 2:</t>
    </r>
    <r>
      <rPr>
        <sz val="12"/>
        <rFont val="Arial"/>
        <family val="2"/>
      </rPr>
      <t xml:space="preserve"> [Fuel] Amount spent on fuel in the past month, 2001-2020</t>
    </r>
  </si>
  <si>
    <r>
      <t xml:space="preserve">Table 3: </t>
    </r>
    <r>
      <rPr>
        <sz val="12"/>
        <rFont val="Arial"/>
        <family val="2"/>
      </rPr>
      <t>[Walking]</t>
    </r>
    <r>
      <rPr>
        <b/>
        <sz val="12"/>
        <rFont val="Arial"/>
        <family val="2"/>
      </rPr>
      <t xml:space="preserve"> </t>
    </r>
    <r>
      <rPr>
        <sz val="12"/>
        <rFont val="Arial"/>
        <family val="2"/>
      </rPr>
      <t>Frequency of walking in the previous seven days*, 1999 – 2020</t>
    </r>
  </si>
  <si>
    <r>
      <t xml:space="preserve">Table 3a: </t>
    </r>
    <r>
      <rPr>
        <sz val="12"/>
        <rFont val="Arial"/>
        <family val="2"/>
      </rPr>
      <t>[Cycling]</t>
    </r>
    <r>
      <rPr>
        <b/>
        <sz val="12"/>
        <rFont val="Arial"/>
        <family val="2"/>
      </rPr>
      <t xml:space="preserve"> </t>
    </r>
    <r>
      <rPr>
        <sz val="12"/>
        <rFont val="Arial"/>
        <family val="2"/>
      </rPr>
      <t>Frequency of cycling in the previous seven days*, 1999 – 2020</t>
    </r>
  </si>
  <si>
    <t>** denotes cell value suppressed assample size less than 50.</t>
  </si>
  <si>
    <t>2. 2020 data has not been combined with previous years. Due to changes in the survey in response to covid-19, it is not directly comparable. (see publication introduction for more information).</t>
  </si>
  <si>
    <t>1. Columns sum to more than 100% as multiple responses can be provided.</t>
  </si>
  <si>
    <r>
      <rPr>
        <sz val="10"/>
        <color theme="1"/>
        <rFont val="Arial"/>
        <family val="2"/>
      </rPr>
      <t>2. Values not given for 2020 as sample size is less than 50</t>
    </r>
  </si>
  <si>
    <t>3. 2020 data has not been combined in the five year average with previous years. Due to changes in the survey in response to covid-19, it is not directly comparable. (see publication introduction for more information).</t>
  </si>
  <si>
    <r>
      <t xml:space="preserve">Table 14: </t>
    </r>
    <r>
      <rPr>
        <sz val="12"/>
        <rFont val="Arial"/>
        <family val="2"/>
      </rPr>
      <t>[Travel to work reasons] Reasons why public transport is not used for travel to work, 2014-2018</t>
    </r>
    <r>
      <rPr>
        <vertAlign val="superscript"/>
        <sz val="12"/>
        <rFont val="Arial"/>
        <family val="2"/>
      </rPr>
      <t xml:space="preserve">1 </t>
    </r>
    <r>
      <rPr>
        <sz val="12"/>
        <rFont val="Arial"/>
        <family val="2"/>
      </rPr>
      <t>(combined)</t>
    </r>
  </si>
  <si>
    <r>
      <t xml:space="preserve">If they </t>
    </r>
    <r>
      <rPr>
        <b/>
        <u/>
        <sz val="11"/>
        <rFont val="Arial"/>
        <family val="2"/>
      </rPr>
      <t>could</t>
    </r>
    <r>
      <rPr>
        <b/>
        <sz val="11"/>
        <rFont val="Arial"/>
        <family val="2"/>
      </rPr>
      <t xml:space="preserve"> use public transport, reasons for not using it</t>
    </r>
  </si>
  <si>
    <r>
      <t xml:space="preserve">If they </t>
    </r>
    <r>
      <rPr>
        <b/>
        <u/>
        <sz val="11"/>
        <rFont val="Arial"/>
        <family val="2"/>
      </rPr>
      <t>could not</t>
    </r>
    <r>
      <rPr>
        <b/>
        <sz val="11"/>
        <rFont val="Arial"/>
        <family val="2"/>
      </rPr>
      <t xml:space="preserve"> use public transport, reasons why they cannot</t>
    </r>
  </si>
  <si>
    <t>1. Those in full-time employment, part-time employment and self-employed only.</t>
  </si>
  <si>
    <r>
      <t xml:space="preserve">† </t>
    </r>
    <r>
      <rPr>
        <sz val="11"/>
        <rFont val="Arial"/>
        <family val="2"/>
      </rPr>
      <t>Excludes respondents who don't know if it's possible to travel by public transport.</t>
    </r>
  </si>
  <si>
    <r>
      <t xml:space="preserve">Table 37a: </t>
    </r>
    <r>
      <rPr>
        <sz val="12"/>
        <color theme="1"/>
        <rFont val="Arial"/>
        <family val="2"/>
      </rPr>
      <t xml:space="preserve">Flights in the last 12 months for leisure, holidays, visiting friends or family, 2009-2020 </t>
    </r>
    <r>
      <rPr>
        <vertAlign val="superscript"/>
        <sz val="12"/>
        <color indexed="8"/>
        <rFont val="Arial"/>
        <family val="2"/>
      </rPr>
      <t>1,2</t>
    </r>
  </si>
  <si>
    <r>
      <rPr>
        <b/>
        <sz val="12"/>
        <color indexed="8"/>
        <rFont val="Arial"/>
        <family val="2"/>
      </rPr>
      <t xml:space="preserve">Table 37b: </t>
    </r>
    <r>
      <rPr>
        <sz val="12"/>
        <color theme="1"/>
        <rFont val="Arial"/>
        <family val="2"/>
      </rPr>
      <t xml:space="preserve">Frequency of flying for leisure by destination in last 12 months, for those who have flown for leisure, 2009-2020 </t>
    </r>
    <r>
      <rPr>
        <vertAlign val="superscript"/>
        <sz val="12"/>
        <color indexed="8"/>
        <rFont val="Arial"/>
        <family val="2"/>
      </rPr>
      <t>1</t>
    </r>
  </si>
  <si>
    <t>** value suppressed as sample contains fewer than 50 responses</t>
  </si>
  <si>
    <r>
      <t xml:space="preserve">2020 </t>
    </r>
    <r>
      <rPr>
        <b/>
        <vertAlign val="superscript"/>
        <sz val="10"/>
        <color theme="1"/>
        <rFont val="Arial"/>
        <family val="2"/>
      </rPr>
      <t>2</t>
    </r>
  </si>
  <si>
    <r>
      <t>2020</t>
    </r>
    <r>
      <rPr>
        <b/>
        <vertAlign val="superscript"/>
        <sz val="10"/>
        <color theme="1"/>
        <rFont val="Arial"/>
        <family val="2"/>
      </rPr>
      <t xml:space="preserve"> 2</t>
    </r>
  </si>
  <si>
    <r>
      <rPr>
        <sz val="9"/>
        <color indexed="8"/>
        <rFont val="Arial"/>
        <family val="2"/>
      </rPr>
      <t>1.</t>
    </r>
    <r>
      <rPr>
        <sz val="9"/>
        <color theme="1"/>
        <rFont val="Arial"/>
        <family val="2"/>
      </rPr>
      <t xml:space="preserve"> This question is asked of those in table 49 who would not consider buying an electric car or van.</t>
    </r>
  </si>
  <si>
    <t>Transport and Travel in Scotland 2020 - Scottish Household Survey results</t>
  </si>
  <si>
    <t>Publication date: 28th January 2022</t>
  </si>
  <si>
    <r>
      <t>Table A:</t>
    </r>
    <r>
      <rPr>
        <sz val="12"/>
        <rFont val="Arial"/>
        <family val="2"/>
      </rPr>
      <t xml:space="preserve"> [Confidence limits] 95% confidence limits for estimates, based on SHS sub-samples sizes, 2020</t>
    </r>
  </si>
  <si>
    <r>
      <rPr>
        <sz val="10"/>
        <color theme="1"/>
        <rFont val="Arial"/>
        <family val="2"/>
      </rPr>
      <t>1. 2020 data is not directly comparable with previous years and has not been added.</t>
    </r>
  </si>
  <si>
    <t>Summary of Transport in Scotland: 2002-2020</t>
  </si>
  <si>
    <t>People aged 17 or over - those who hold full driving licence: 1999–2020</t>
  </si>
  <si>
    <t>Amount spent on fuel in the past month: 2001-2020</t>
  </si>
  <si>
    <t>Frequency of walking in the previous seven days: 1999–2020</t>
  </si>
  <si>
    <t>Frequency of cycling in the previous seven days: 1999–2020</t>
  </si>
  <si>
    <t>Adults views on satisfaction with public transport: 2007-2020</t>
  </si>
  <si>
    <r>
      <t>Table 5:</t>
    </r>
    <r>
      <rPr>
        <sz val="12"/>
        <rFont val="Arial"/>
        <family val="2"/>
      </rPr>
      <t xml:space="preserve"> [Concessionary fare pass] Possession of a concessionary fare pass, 2003 - 2020 </t>
    </r>
    <r>
      <rPr>
        <vertAlign val="superscript"/>
        <sz val="12"/>
        <rFont val="Arial"/>
        <family val="2"/>
      </rPr>
      <t>1</t>
    </r>
  </si>
  <si>
    <t>Possession of a concessionary fare pass: 2003-2020</t>
  </si>
  <si>
    <r>
      <rPr>
        <b/>
        <sz val="12"/>
        <color indexed="8"/>
        <rFont val="Arial"/>
        <family val="2"/>
      </rPr>
      <t>Table 51:</t>
    </r>
    <r>
      <rPr>
        <sz val="12"/>
        <color theme="1"/>
        <rFont val="Arial"/>
        <family val="2"/>
      </rPr>
      <t xml:space="preserve"> [Sustainable travel] Reasons for not considering buying a plug-in electric car or van (2016-2020) </t>
    </r>
    <r>
      <rPr>
        <vertAlign val="superscript"/>
        <sz val="12"/>
        <color indexed="8"/>
        <rFont val="Arial"/>
        <family val="2"/>
      </rPr>
      <t>1</t>
    </r>
  </si>
  <si>
    <r>
      <rPr>
        <b/>
        <sz val="12"/>
        <color indexed="8"/>
        <rFont val="Arial"/>
        <family val="2"/>
      </rPr>
      <t>Table 50:</t>
    </r>
    <r>
      <rPr>
        <sz val="12"/>
        <color theme="1"/>
        <rFont val="Arial"/>
        <family val="2"/>
      </rPr>
      <t xml:space="preserve"> [Sustainable travel] Reasons for having bought or considering buying a plug-in electric car or van (2016-2020) </t>
    </r>
    <r>
      <rPr>
        <vertAlign val="superscript"/>
        <sz val="12"/>
        <color indexed="8"/>
        <rFont val="Arial"/>
        <family val="2"/>
      </rPr>
      <t>1</t>
    </r>
  </si>
  <si>
    <r>
      <t xml:space="preserve">Table 38a: </t>
    </r>
    <r>
      <rPr>
        <sz val="12"/>
        <color theme="1"/>
        <rFont val="Arial"/>
        <family val="2"/>
      </rPr>
      <t xml:space="preserve">Flights in the last 12 months for work or business purposes, 2009 -2020 </t>
    </r>
    <r>
      <rPr>
        <vertAlign val="superscript"/>
        <sz val="12"/>
        <color indexed="8"/>
        <rFont val="Arial"/>
        <family val="2"/>
      </rPr>
      <t>1,2</t>
    </r>
  </si>
  <si>
    <r>
      <rPr>
        <b/>
        <sz val="12"/>
        <color indexed="8"/>
        <rFont val="Arial"/>
        <family val="2"/>
      </rPr>
      <t xml:space="preserve">Table 38b: </t>
    </r>
    <r>
      <rPr>
        <sz val="12"/>
        <color theme="1"/>
        <rFont val="Arial"/>
        <family val="2"/>
      </rPr>
      <t xml:space="preserve">Frequency of flying for business by destination in last 12 months, for those who have flown for business, 2009-2020 </t>
    </r>
    <r>
      <rPr>
        <vertAlign val="superscript"/>
        <sz val="12"/>
        <color indexed="8"/>
        <rFont val="Arial"/>
        <family val="2"/>
      </rPr>
      <t>1,2,3</t>
    </r>
  </si>
  <si>
    <t>Frequency of flying for leisure by destination in last 12 months for those who have flown: 2009-2020</t>
  </si>
  <si>
    <t>Whether taken flights for business in the last 12 months: 2009-2020</t>
  </si>
  <si>
    <t>Frequency of flying for business by destination in last 12 months for those who have flown: 2009-2020</t>
  </si>
  <si>
    <r>
      <t xml:space="preserve">Table 39: </t>
    </r>
    <r>
      <rPr>
        <sz val="12"/>
        <color theme="1"/>
        <rFont val="Arial"/>
        <family val="2"/>
      </rPr>
      <t xml:space="preserve">Reason for choosing flying within the UK over other forms of transport, 2009-2020 </t>
    </r>
    <r>
      <rPr>
        <vertAlign val="superscript"/>
        <sz val="12"/>
        <color indexed="8"/>
        <rFont val="Arial"/>
        <family val="2"/>
      </rPr>
      <t>1,2</t>
    </r>
  </si>
  <si>
    <t>Reasons for choosing flying within the UK over other modes of transport: 2009-2020</t>
  </si>
  <si>
    <t>Due to changes in the survey in response to covid-19, 2020 data is not directly comparable with previous years, so there is a break in the time series between 2019 and 2020 (see publication introduction for more information).</t>
  </si>
  <si>
    <r>
      <t xml:space="preserve">2020 </t>
    </r>
    <r>
      <rPr>
        <b/>
        <vertAlign val="superscript"/>
        <sz val="14"/>
        <rFont val="Arial"/>
        <family val="2"/>
      </rPr>
      <t>16</t>
    </r>
  </si>
  <si>
    <t>Car/Van     Driver/Passenger</t>
  </si>
  <si>
    <r>
      <t>2020</t>
    </r>
    <r>
      <rPr>
        <b/>
        <vertAlign val="superscript"/>
        <sz val="10"/>
        <color theme="1"/>
        <rFont val="Arial"/>
        <family val="2"/>
      </rPr>
      <t xml:space="preserve"> 3</t>
    </r>
  </si>
  <si>
    <r>
      <t xml:space="preserve">2020 </t>
    </r>
    <r>
      <rPr>
        <b/>
        <vertAlign val="superscript"/>
        <sz val="10"/>
        <rFont val="Arial"/>
        <family val="2"/>
      </rPr>
      <t>4</t>
    </r>
  </si>
  <si>
    <t>4. Due to changes in the survey in response to covid-19, 2020 data is not directly comparable with previous years, so there is a break in the time series between 2019 and 2020 (see publication introduction for more information).</t>
  </si>
  <si>
    <r>
      <t xml:space="preserve">2020 </t>
    </r>
    <r>
      <rPr>
        <b/>
        <vertAlign val="superscript"/>
        <sz val="10"/>
        <color theme="1"/>
        <rFont val="Arial"/>
        <family val="2"/>
      </rPr>
      <t>3</t>
    </r>
  </si>
  <si>
    <r>
      <rPr>
        <sz val="9"/>
        <color indexed="8"/>
        <rFont val="Arial"/>
        <family val="2"/>
      </rPr>
      <t>1</t>
    </r>
    <r>
      <rPr>
        <sz val="9"/>
        <color theme="1"/>
        <rFont val="Arial"/>
        <family val="2"/>
      </rPr>
      <t xml:space="preserve"> This question is asked of those who use public transport at least once a month.</t>
    </r>
  </si>
  <si>
    <t>2 This question was not asked in in 2017, 2018 and 2020. It is being asked in alternate years from 2019.</t>
  </si>
  <si>
    <t>1. This question is asked of anyone who has used the train in the last month. Not asked of those who used the bus but not the train.</t>
  </si>
  <si>
    <t>2. There were slight errors in previously published 2018 figures. These have now been amended.</t>
  </si>
  <si>
    <r>
      <t xml:space="preserve">Number of cars and bicycles for use by household </t>
    </r>
    <r>
      <rPr>
        <b/>
        <vertAlign val="superscript"/>
        <sz val="12"/>
        <rFont val="Arial"/>
        <family val="2"/>
      </rPr>
      <t>8</t>
    </r>
  </si>
  <si>
    <r>
      <t xml:space="preserve">Table Sum 1   Summary of Scottish Household Survey results, 1999-2020 </t>
    </r>
    <r>
      <rPr>
        <b/>
        <vertAlign val="superscript"/>
        <sz val="14"/>
        <rFont val="Arial"/>
        <family val="2"/>
      </rPr>
      <t>1</t>
    </r>
  </si>
  <si>
    <t>Table Sum 2  Summary of Transport in Scotland, 2002-2020</t>
  </si>
  <si>
    <t>Reasons why public transport is not used for travel to work, 2014-2018</t>
  </si>
  <si>
    <t>2020 figures not published due to small sample size</t>
  </si>
  <si>
    <t>In general, What discourages you from using the train more often than you do? 2012-2019</t>
  </si>
  <si>
    <t>Next scheduled update: October 2022</t>
  </si>
  <si>
    <r>
      <rPr>
        <b/>
        <sz val="12"/>
        <color theme="1"/>
        <rFont val="Arial"/>
        <family val="2"/>
      </rPr>
      <t xml:space="preserve">Table 7a: </t>
    </r>
    <r>
      <rPr>
        <sz val="12"/>
        <color theme="1"/>
        <rFont val="Arial"/>
        <family val="2"/>
      </rPr>
      <t>Whether employed adults are working from home, 2020</t>
    </r>
  </si>
  <si>
    <t>up to £20,000</t>
  </si>
  <si>
    <t>Working from home</t>
  </si>
  <si>
    <t>Not working from home</t>
  </si>
  <si>
    <t>All working adults</t>
  </si>
  <si>
    <t>by income:</t>
  </si>
  <si>
    <t>Table 7a</t>
  </si>
  <si>
    <t>Employed adults - whether working from home, 2020</t>
  </si>
  <si>
    <t>All adults</t>
  </si>
  <si>
    <r>
      <t>Table 4a:</t>
    </r>
    <r>
      <rPr>
        <sz val="12"/>
        <rFont val="Arial"/>
        <family val="2"/>
      </rPr>
      <t xml:space="preserve"> [Public Transport] Adults views on satisfaction* with public transport by disability status, 2020</t>
    </r>
  </si>
  <si>
    <t>Views on satisfaction with public transport by disability status, 2020</t>
  </si>
  <si>
    <t>Single year,detail</t>
  </si>
  <si>
    <t>Table 4a</t>
  </si>
  <si>
    <r>
      <t>Table 4:</t>
    </r>
    <r>
      <rPr>
        <sz val="12"/>
        <rFont val="Arial"/>
        <family val="2"/>
      </rPr>
      <t xml:space="preserve"> [Public Transport] Adults' views on satisfaction* with public transport, 2007 - 2020</t>
    </r>
  </si>
  <si>
    <t>2020 Design factor = 1.34</t>
  </si>
  <si>
    <t>Formula used is CI = 100*1.34 x 1.96 x SQRT((% x (1-%)) / 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</si>
</sst>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General_)"/>
    <numFmt numFmtId="165" formatCode="#,##0.0"/>
    <numFmt numFmtId="166" formatCode="0.0"/>
    <numFmt numFmtId="167" formatCode="_-* #,##0_-;\-* #,##0_-;_-* &quot;-&quot;??_-;_-@_-"/>
    <numFmt numFmtId="168" formatCode="#,##0_);\(#,##0\)"/>
    <numFmt numFmtId="169" formatCode="0.0%"/>
    <numFmt numFmtId="170" formatCode="#,###.0,"/>
    <numFmt numFmtId="171" formatCode="0.0_ ;\-0.0\ "/>
    <numFmt numFmtId="172" formatCode="#,#00"/>
    <numFmt numFmtId="173" formatCode="#,##0.0_ ;\-#,##0.0\ "/>
    <numFmt numFmtId="174" formatCode="0.000"/>
  </numFmts>
  <fonts count="117">
    <font>
      <sz val="10"/>
      <color theme="1"/>
      <name val="Arial"/>
      <family val="2"/>
    </font>
    <font>
      <sz val="11"/>
      <color theme="1"/>
      <name val="Calibri"/>
      <family val="2"/>
      <scheme val="minor"/>
    </font>
    <font>
      <sz val="11"/>
      <color theme="1"/>
      <name val="Calibri"/>
      <family val="2"/>
      <scheme val="minor"/>
    </font>
    <font>
      <sz val="10"/>
      <name val="Arial"/>
      <family val="2"/>
    </font>
    <font>
      <b/>
      <sz val="10"/>
      <color indexed="8"/>
      <name val="Arial"/>
      <family val="2"/>
    </font>
    <font>
      <sz val="10"/>
      <name val="Arial"/>
      <family val="2"/>
    </font>
    <font>
      <b/>
      <sz val="10"/>
      <name val="Arial"/>
      <family val="2"/>
    </font>
    <font>
      <b/>
      <sz val="10"/>
      <color indexed="8"/>
      <name val="Arial"/>
      <family val="2"/>
    </font>
    <font>
      <i/>
      <sz val="10"/>
      <color indexed="8"/>
      <name val="Arial"/>
      <family val="2"/>
    </font>
    <font>
      <b/>
      <i/>
      <sz val="10"/>
      <color indexed="8"/>
      <name val="Arial"/>
      <family val="2"/>
    </font>
    <font>
      <i/>
      <sz val="10"/>
      <name val="Arial"/>
      <family val="2"/>
    </font>
    <font>
      <sz val="8"/>
      <name val="Arial"/>
      <family val="2"/>
    </font>
    <font>
      <sz val="12"/>
      <name val="Arial MT"/>
    </font>
    <font>
      <sz val="12"/>
      <name val="Arial"/>
      <family val="2"/>
    </font>
    <font>
      <sz val="10"/>
      <name val="Arial MT"/>
    </font>
    <font>
      <sz val="11"/>
      <name val="Arial"/>
      <family val="2"/>
    </font>
    <font>
      <sz val="14"/>
      <name val="Arial MT"/>
    </font>
    <font>
      <b/>
      <sz val="14"/>
      <name val="Arial"/>
      <family val="2"/>
    </font>
    <font>
      <b/>
      <vertAlign val="superscript"/>
      <sz val="14"/>
      <name val="Arial"/>
      <family val="2"/>
    </font>
    <font>
      <i/>
      <sz val="12"/>
      <name val="Arial"/>
      <family val="2"/>
    </font>
    <font>
      <sz val="10"/>
      <name val="Arial"/>
      <family val="2"/>
    </font>
    <font>
      <b/>
      <sz val="10"/>
      <name val="Arial MT"/>
    </font>
    <font>
      <sz val="10"/>
      <color indexed="56"/>
      <name val="Arial MT"/>
    </font>
    <font>
      <sz val="10"/>
      <color indexed="12"/>
      <name val="Arial MT"/>
    </font>
    <font>
      <b/>
      <sz val="12"/>
      <name val="Arial"/>
      <family val="2"/>
    </font>
    <font>
      <b/>
      <sz val="12"/>
      <name val="Arial MT"/>
    </font>
    <font>
      <vertAlign val="superscript"/>
      <sz val="10"/>
      <name val="Arial"/>
      <family val="2"/>
    </font>
    <font>
      <b/>
      <vertAlign val="superscript"/>
      <sz val="10"/>
      <name val="Arial"/>
      <family val="2"/>
    </font>
    <font>
      <vertAlign val="superscript"/>
      <sz val="12"/>
      <name val="Arial"/>
      <family val="2"/>
    </font>
    <font>
      <i/>
      <sz val="12"/>
      <name val="Arial MT"/>
    </font>
    <font>
      <b/>
      <u/>
      <sz val="12"/>
      <name val="Arial"/>
      <family val="2"/>
    </font>
    <font>
      <vertAlign val="superscript"/>
      <sz val="8"/>
      <name val="Arial"/>
      <family val="2"/>
    </font>
    <font>
      <b/>
      <vertAlign val="superscript"/>
      <sz val="10"/>
      <color indexed="8"/>
      <name val="Arial"/>
      <family val="2"/>
    </font>
    <font>
      <u/>
      <sz val="10"/>
      <color indexed="12"/>
      <name val="Arial"/>
      <family val="2"/>
    </font>
    <font>
      <b/>
      <vertAlign val="superscript"/>
      <sz val="12"/>
      <name val="Arial"/>
      <family val="2"/>
    </font>
    <font>
      <b/>
      <i/>
      <sz val="10"/>
      <name val="Arial"/>
      <family val="2"/>
    </font>
    <font>
      <sz val="14"/>
      <name val="Arial"/>
      <family val="2"/>
    </font>
    <font>
      <b/>
      <sz val="18"/>
      <name val="Arial MT"/>
    </font>
    <font>
      <sz val="14"/>
      <color indexed="10"/>
      <name val="Arial MT"/>
    </font>
    <font>
      <b/>
      <sz val="14"/>
      <name val="Arial MT"/>
    </font>
    <font>
      <i/>
      <sz val="14"/>
      <name val="Arial"/>
      <family val="2"/>
    </font>
    <font>
      <vertAlign val="superscript"/>
      <sz val="14"/>
      <name val="Arial"/>
      <family val="2"/>
    </font>
    <font>
      <sz val="10"/>
      <name val="Arial"/>
      <family val="2"/>
    </font>
    <font>
      <sz val="14"/>
      <color indexed="12"/>
      <name val="Arial"/>
      <family val="2"/>
    </font>
    <font>
      <b/>
      <i/>
      <vertAlign val="superscript"/>
      <sz val="10"/>
      <color indexed="8"/>
      <name val="Arial"/>
      <family val="2"/>
    </font>
    <font>
      <b/>
      <sz val="11"/>
      <name val="Arial"/>
      <family val="2"/>
    </font>
    <font>
      <b/>
      <i/>
      <sz val="11"/>
      <name val="Arial"/>
      <family val="2"/>
    </font>
    <font>
      <sz val="10"/>
      <color theme="1"/>
      <name val="Arial"/>
      <family val="2"/>
    </font>
    <font>
      <b/>
      <sz val="10"/>
      <color theme="1"/>
      <name val="Arial"/>
      <family val="2"/>
    </font>
    <font>
      <sz val="10"/>
      <color rgb="FFFF0000"/>
      <name val="Arial"/>
      <family val="2"/>
    </font>
    <font>
      <i/>
      <sz val="10"/>
      <color theme="1"/>
      <name val="Arial"/>
      <family val="2"/>
    </font>
    <font>
      <b/>
      <i/>
      <sz val="10"/>
      <color theme="1"/>
      <name val="Arial"/>
      <family val="2"/>
    </font>
    <font>
      <sz val="12"/>
      <color theme="1"/>
      <name val="Arial"/>
      <family val="2"/>
    </font>
    <font>
      <i/>
      <sz val="12"/>
      <color theme="1"/>
      <name val="Arial"/>
      <family val="2"/>
    </font>
    <font>
      <i/>
      <sz val="10"/>
      <color theme="3" tint="0.39997558519241921"/>
      <name val="Arial"/>
      <family val="2"/>
    </font>
    <font>
      <b/>
      <sz val="10"/>
      <color rgb="FF112277"/>
      <name val="Arial"/>
      <family val="2"/>
    </font>
    <font>
      <sz val="10"/>
      <color rgb="FF000000"/>
      <name val="Arial"/>
      <family val="2"/>
    </font>
    <font>
      <sz val="10"/>
      <color theme="0" tint="-0.249977111117893"/>
      <name val="Arial"/>
      <family val="2"/>
    </font>
    <font>
      <sz val="12"/>
      <color rgb="FFFF0000"/>
      <name val="Arial"/>
      <family val="2"/>
    </font>
    <font>
      <b/>
      <i/>
      <vertAlign val="superscript"/>
      <sz val="10"/>
      <color theme="1"/>
      <name val="Arial"/>
      <family val="2"/>
    </font>
    <font>
      <i/>
      <sz val="10"/>
      <color rgb="FFFF0000"/>
      <name val="Arial"/>
      <family val="2"/>
    </font>
    <font>
      <b/>
      <sz val="10"/>
      <color theme="9"/>
      <name val="Arial"/>
      <family val="2"/>
    </font>
    <font>
      <b/>
      <sz val="11"/>
      <color theme="1"/>
      <name val="Arial"/>
      <family val="2"/>
    </font>
    <font>
      <sz val="9"/>
      <color theme="1"/>
      <name val="Arial"/>
      <family val="2"/>
    </font>
    <font>
      <i/>
      <sz val="11"/>
      <name val="Arial"/>
      <family val="2"/>
    </font>
    <font>
      <sz val="12"/>
      <color theme="0"/>
      <name val="Arial"/>
      <family val="2"/>
    </font>
    <font>
      <i/>
      <sz val="11"/>
      <color theme="1"/>
      <name val="Arial"/>
      <family val="2"/>
    </font>
    <font>
      <sz val="10"/>
      <color theme="0"/>
      <name val="Arial"/>
      <family val="2"/>
    </font>
    <font>
      <b/>
      <sz val="10"/>
      <color rgb="FFFF0000"/>
      <name val="Arial"/>
      <family val="2"/>
    </font>
    <font>
      <sz val="12"/>
      <color rgb="FF0000FF"/>
      <name val="Arial"/>
      <family val="2"/>
    </font>
    <font>
      <sz val="11"/>
      <name val="Arial MT"/>
    </font>
    <font>
      <sz val="9"/>
      <color indexed="8"/>
      <name val="Arial"/>
      <family val="2"/>
    </font>
    <font>
      <sz val="9"/>
      <name val="Arial"/>
      <family val="2"/>
    </font>
    <font>
      <vertAlign val="superscript"/>
      <sz val="9"/>
      <name val="Arial"/>
      <family val="2"/>
    </font>
    <font>
      <vertAlign val="superscript"/>
      <sz val="9"/>
      <color indexed="8"/>
      <name val="Arial"/>
      <family val="2"/>
    </font>
    <font>
      <b/>
      <sz val="12"/>
      <color theme="1"/>
      <name val="Arial"/>
      <family val="2"/>
    </font>
    <font>
      <b/>
      <sz val="12"/>
      <color indexed="8"/>
      <name val="Arial"/>
      <family val="2"/>
    </font>
    <font>
      <vertAlign val="superscript"/>
      <sz val="12"/>
      <color indexed="8"/>
      <name val="Arial"/>
      <family val="2"/>
    </font>
    <font>
      <i/>
      <sz val="9"/>
      <color theme="1"/>
      <name val="Arial"/>
      <family val="2"/>
    </font>
    <font>
      <i/>
      <sz val="9"/>
      <name val="Arial"/>
      <family val="2"/>
    </font>
    <font>
      <sz val="12"/>
      <color indexed="8"/>
      <name val="Arial"/>
      <family val="2"/>
    </font>
    <font>
      <vertAlign val="superscript"/>
      <sz val="9"/>
      <color theme="1"/>
      <name val="Arial"/>
      <family val="2"/>
    </font>
    <font>
      <sz val="10"/>
      <name val="Arial"/>
      <family val="2"/>
    </font>
    <font>
      <b/>
      <sz val="14"/>
      <color rgb="FF000000"/>
      <name val="Calibri"/>
      <family val="2"/>
    </font>
    <font>
      <sz val="10"/>
      <color rgb="FF0000FF"/>
      <name val="Arial"/>
      <family val="2"/>
    </font>
    <font>
      <u/>
      <sz val="12"/>
      <color rgb="FF0000FF"/>
      <name val="Arial"/>
      <family val="2"/>
    </font>
    <font>
      <sz val="12"/>
      <color rgb="FFFF0000"/>
      <name val="Arial MT"/>
    </font>
    <font>
      <i/>
      <sz val="12"/>
      <color rgb="FFFF0000"/>
      <name val="Arial"/>
      <family val="2"/>
    </font>
    <font>
      <b/>
      <i/>
      <sz val="10"/>
      <color rgb="FFFF0000"/>
      <name val="Arial"/>
      <family val="2"/>
    </font>
    <font>
      <vertAlign val="superscript"/>
      <sz val="10"/>
      <color theme="1"/>
      <name val="Arial"/>
      <family val="2"/>
    </font>
    <font>
      <u/>
      <sz val="12"/>
      <color indexed="12"/>
      <name val="Arial"/>
      <family val="2"/>
    </font>
    <font>
      <strike/>
      <sz val="12"/>
      <color rgb="FF0000FF"/>
      <name val="Arial"/>
      <family val="2"/>
    </font>
    <font>
      <sz val="18"/>
      <name val="Arial"/>
      <family val="2"/>
    </font>
    <font>
      <u/>
      <sz val="12"/>
      <name val="Arial"/>
      <family val="2"/>
    </font>
    <font>
      <strike/>
      <sz val="12"/>
      <name val="Arial"/>
      <family val="2"/>
    </font>
    <font>
      <b/>
      <sz val="12"/>
      <color rgb="FFFF0000"/>
      <name val="Arial"/>
      <family val="2"/>
    </font>
    <font>
      <sz val="10"/>
      <color theme="9" tint="-0.249977111117893"/>
      <name val="Arial"/>
      <family val="2"/>
    </font>
    <font>
      <sz val="10"/>
      <color theme="4"/>
      <name val="Arial"/>
      <family val="2"/>
    </font>
    <font>
      <sz val="11"/>
      <color rgb="FFFF0000"/>
      <name val="Arial"/>
      <family val="2"/>
    </font>
    <font>
      <sz val="10"/>
      <color rgb="FF0070C0"/>
      <name val="Arial"/>
      <family val="2"/>
    </font>
    <font>
      <sz val="8"/>
      <color rgb="FFFF0000"/>
      <name val="Arial"/>
      <family val="2"/>
    </font>
    <font>
      <sz val="10"/>
      <color theme="3"/>
      <name val="Arial"/>
      <family val="2"/>
    </font>
    <font>
      <i/>
      <sz val="10"/>
      <color theme="3"/>
      <name val="Arial"/>
      <family val="2"/>
    </font>
    <font>
      <sz val="10"/>
      <color theme="9"/>
      <name val="Arial"/>
      <family val="2"/>
    </font>
    <font>
      <i/>
      <sz val="10"/>
      <color theme="9"/>
      <name val="Arial"/>
      <family val="2"/>
    </font>
    <font>
      <b/>
      <vertAlign val="superscript"/>
      <sz val="11"/>
      <name val="Arial"/>
      <family val="2"/>
    </font>
    <font>
      <sz val="10"/>
      <color theme="5"/>
      <name val="Arial"/>
      <family val="2"/>
    </font>
    <font>
      <b/>
      <u/>
      <sz val="10"/>
      <name val="Arial"/>
      <family val="2"/>
    </font>
    <font>
      <b/>
      <vertAlign val="superscript"/>
      <sz val="12"/>
      <name val="Arial MT"/>
    </font>
    <font>
      <sz val="10"/>
      <name val="Arial"/>
      <family val="2"/>
    </font>
    <font>
      <b/>
      <u/>
      <sz val="11"/>
      <name val="Arial"/>
      <family val="2"/>
    </font>
    <font>
      <sz val="11"/>
      <color theme="1"/>
      <name val="Arial"/>
      <family val="2"/>
    </font>
    <font>
      <vertAlign val="superscript"/>
      <sz val="11"/>
      <name val="Arial"/>
      <family val="2"/>
    </font>
    <font>
      <b/>
      <vertAlign val="superscript"/>
      <sz val="10"/>
      <color theme="1"/>
      <name val="Arial"/>
      <family val="2"/>
    </font>
    <font>
      <b/>
      <sz val="11"/>
      <color indexed="8"/>
      <name val="Arial"/>
      <family val="2"/>
    </font>
    <font>
      <b/>
      <sz val="11"/>
      <color theme="1"/>
      <name val="Calibri"/>
      <family val="2"/>
      <scheme val="minor"/>
    </font>
    <font>
      <b/>
      <i/>
      <sz val="12"/>
      <color theme="1"/>
      <name val="Arial"/>
      <family val="2"/>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
      <patternFill patternType="solid">
        <fgColor indexed="65"/>
        <bgColor theme="0"/>
      </patternFill>
    </fill>
    <fill>
      <patternFill patternType="solid">
        <fgColor theme="0"/>
        <bgColor theme="0"/>
      </patternFill>
    </fill>
    <fill>
      <patternFill patternType="solid">
        <fgColor indexed="65"/>
        <bgColor indexed="64"/>
      </patternFill>
    </fill>
    <fill>
      <patternFill patternType="solid">
        <fgColor auto="1"/>
        <bgColor theme="0"/>
      </patternFill>
    </fill>
    <fill>
      <patternFill patternType="solid">
        <fgColor indexed="9"/>
        <bgColor theme="0"/>
      </patternFill>
    </fill>
  </fills>
  <borders count="83">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Dashed">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medium">
        <color indexed="64"/>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indexed="64"/>
      </bottom>
      <diagonal/>
    </border>
    <border>
      <left style="thin">
        <color theme="0"/>
      </left>
      <right style="thin">
        <color theme="0"/>
      </right>
      <top style="medium">
        <color indexed="64"/>
      </top>
      <bottom style="thin">
        <color indexed="64"/>
      </bottom>
      <diagonal/>
    </border>
    <border>
      <left/>
      <right style="thin">
        <color theme="0"/>
      </right>
      <top style="thin">
        <color theme="0"/>
      </top>
      <bottom style="thin">
        <color theme="0"/>
      </bottom>
      <diagonal/>
    </border>
    <border>
      <left style="thin">
        <color theme="0"/>
      </left>
      <right/>
      <top style="medium">
        <color indexed="64"/>
      </top>
      <bottom style="thin">
        <color indexed="64"/>
      </bottom>
      <diagonal/>
    </border>
    <border>
      <left style="thin">
        <color theme="0"/>
      </left>
      <right style="thin">
        <color theme="0"/>
      </right>
      <top style="thin">
        <color theme="0"/>
      </top>
      <bottom style="thin">
        <color indexed="64"/>
      </bottom>
      <diagonal/>
    </border>
    <border>
      <left/>
      <right style="thin">
        <color theme="0"/>
      </right>
      <top/>
      <bottom style="thin">
        <color theme="0"/>
      </bottom>
      <diagonal/>
    </border>
    <border>
      <left/>
      <right style="thin">
        <color theme="0"/>
      </right>
      <top style="thin">
        <color theme="0"/>
      </top>
      <bottom style="thin">
        <color indexed="64"/>
      </bottom>
      <diagonal/>
    </border>
    <border>
      <left/>
      <right style="thin">
        <color theme="0"/>
      </right>
      <top style="thin">
        <color theme="0"/>
      </top>
      <bottom style="medium">
        <color indexed="64"/>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bottom/>
      <diagonal/>
    </border>
    <border>
      <left style="thin">
        <color theme="0"/>
      </left>
      <right/>
      <top/>
      <bottom style="medium">
        <color indexed="64"/>
      </bottom>
      <diagonal/>
    </border>
    <border>
      <left style="thin">
        <color theme="0"/>
      </left>
      <right/>
      <top style="thin">
        <color theme="0"/>
      </top>
      <bottom style="thin">
        <color theme="0"/>
      </bottom>
      <diagonal/>
    </border>
    <border>
      <left style="thin">
        <color theme="0"/>
      </left>
      <right style="thin">
        <color theme="0"/>
      </right>
      <top style="medium">
        <color indexed="64"/>
      </top>
      <bottom style="thin">
        <color theme="0"/>
      </bottom>
      <diagonal/>
    </border>
    <border>
      <left/>
      <right/>
      <top style="thin">
        <color theme="0"/>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medium">
        <color indexed="64"/>
      </bottom>
      <diagonal/>
    </border>
    <border>
      <left/>
      <right style="thin">
        <color theme="0"/>
      </right>
      <top/>
      <bottom/>
      <diagonal/>
    </border>
    <border>
      <left style="thin">
        <color theme="0"/>
      </left>
      <right/>
      <top/>
      <bottom style="thin">
        <color theme="0"/>
      </bottom>
      <diagonal/>
    </border>
    <border>
      <left/>
      <right style="thin">
        <color theme="0"/>
      </right>
      <top style="medium">
        <color indexed="64"/>
      </top>
      <bottom style="thin">
        <color indexed="64"/>
      </bottom>
      <diagonal/>
    </border>
    <border>
      <left style="thin">
        <color theme="0"/>
      </left>
      <right/>
      <top style="thin">
        <color theme="0"/>
      </top>
      <bottom/>
      <diagonal/>
    </border>
    <border>
      <left/>
      <right style="thin">
        <color indexed="64"/>
      </right>
      <top style="medium">
        <color indexed="64"/>
      </top>
      <bottom style="thin">
        <color indexed="64"/>
      </bottom>
      <diagonal/>
    </border>
    <border>
      <left style="thin">
        <color theme="0"/>
      </left>
      <right/>
      <top/>
      <bottom/>
      <diagonal/>
    </border>
    <border>
      <left style="thin">
        <color theme="0"/>
      </left>
      <right style="mediumDashed">
        <color indexed="64"/>
      </right>
      <top style="medium">
        <color indexed="64"/>
      </top>
      <bottom style="thin">
        <color indexed="64"/>
      </bottom>
      <diagonal/>
    </border>
    <border>
      <left style="thin">
        <color theme="0"/>
      </left>
      <right style="mediumDashed">
        <color indexed="64"/>
      </right>
      <top/>
      <bottom style="thin">
        <color theme="0"/>
      </bottom>
      <diagonal/>
    </border>
    <border>
      <left style="thin">
        <color theme="0"/>
      </left>
      <right style="mediumDashed">
        <color indexed="64"/>
      </right>
      <top style="thin">
        <color theme="0"/>
      </top>
      <bottom style="thin">
        <color theme="0"/>
      </bottom>
      <diagonal/>
    </border>
    <border>
      <left style="thin">
        <color theme="0"/>
      </left>
      <right style="mediumDashed">
        <color indexed="64"/>
      </right>
      <top style="thin">
        <color theme="0"/>
      </top>
      <bottom style="medium">
        <color indexed="64"/>
      </bottom>
      <diagonal/>
    </border>
    <border>
      <left/>
      <right/>
      <top style="thin">
        <color theme="0"/>
      </top>
      <bottom/>
      <diagonal/>
    </border>
    <border>
      <left/>
      <right style="thin">
        <color theme="0"/>
      </right>
      <top/>
      <bottom style="thin">
        <color indexed="64"/>
      </bottom>
      <diagonal/>
    </border>
    <border>
      <left style="thin">
        <color theme="0"/>
      </left>
      <right style="dotted">
        <color indexed="64"/>
      </right>
      <top style="medium">
        <color indexed="64"/>
      </top>
      <bottom style="thin">
        <color indexed="64"/>
      </bottom>
      <diagonal/>
    </border>
    <border>
      <left style="thin">
        <color theme="0"/>
      </left>
      <right style="dotted">
        <color indexed="64"/>
      </right>
      <top/>
      <bottom style="thin">
        <color theme="0"/>
      </bottom>
      <diagonal/>
    </border>
    <border>
      <left style="thin">
        <color theme="0"/>
      </left>
      <right style="dotted">
        <color indexed="64"/>
      </right>
      <top style="thin">
        <color theme="0"/>
      </top>
      <bottom style="thin">
        <color theme="0"/>
      </bottom>
      <diagonal/>
    </border>
    <border>
      <left style="thin">
        <color theme="0"/>
      </left>
      <right style="dotted">
        <color indexed="64"/>
      </right>
      <top style="thin">
        <color theme="0"/>
      </top>
      <bottom style="medium">
        <color indexed="64"/>
      </bottom>
      <diagonal/>
    </border>
    <border>
      <left/>
      <right/>
      <top/>
      <bottom style="thin">
        <color theme="0"/>
      </bottom>
      <diagonal/>
    </border>
    <border>
      <left/>
      <right style="thin">
        <color theme="0"/>
      </right>
      <top style="thin">
        <color theme="0"/>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medium">
        <color indexed="64"/>
      </left>
      <right style="thin">
        <color theme="0"/>
      </right>
      <top style="medium">
        <color indexed="64"/>
      </top>
      <bottom/>
      <diagonal/>
    </border>
    <border>
      <left style="medium">
        <color indexed="64"/>
      </left>
      <right style="thin">
        <color theme="0"/>
      </right>
      <top/>
      <bottom style="thin">
        <color indexed="64"/>
      </bottom>
      <diagonal/>
    </border>
    <border>
      <left/>
      <right/>
      <top style="thin">
        <color theme="0"/>
      </top>
      <bottom style="medium">
        <color indexed="64"/>
      </bottom>
      <diagonal/>
    </border>
    <border>
      <left style="thin">
        <color theme="0"/>
      </left>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right style="mediumDashed">
        <color indexed="64"/>
      </right>
      <top/>
      <bottom style="medium">
        <color indexed="64"/>
      </bottom>
      <diagonal/>
    </border>
    <border>
      <left style="mediumDashed">
        <color indexed="64"/>
      </left>
      <right/>
      <top/>
      <bottom/>
      <diagonal/>
    </border>
    <border>
      <left style="thin">
        <color theme="0"/>
      </left>
      <right style="mediumDashed">
        <color indexed="64"/>
      </right>
      <top style="thin">
        <color theme="0"/>
      </top>
      <bottom/>
      <diagonal/>
    </border>
    <border>
      <left/>
      <right style="mediumDashed">
        <color indexed="64"/>
      </right>
      <top style="medium">
        <color indexed="64"/>
      </top>
      <bottom style="thin">
        <color indexed="64"/>
      </bottom>
      <diagonal/>
    </border>
    <border>
      <left/>
      <right style="mediumDashed">
        <color indexed="64"/>
      </right>
      <top style="thin">
        <color theme="0"/>
      </top>
      <bottom style="thin">
        <color theme="0"/>
      </bottom>
      <diagonal/>
    </border>
    <border>
      <left/>
      <right style="mediumDashed">
        <color indexed="64"/>
      </right>
      <top style="thin">
        <color theme="0"/>
      </top>
      <bottom style="medium">
        <color indexed="64"/>
      </bottom>
      <diagonal/>
    </border>
    <border>
      <left style="mediumDashed">
        <color indexed="64"/>
      </left>
      <right style="thin">
        <color indexed="64"/>
      </right>
      <top style="medium">
        <color indexed="64"/>
      </top>
      <bottom style="thin">
        <color indexed="64"/>
      </bottom>
      <diagonal/>
    </border>
    <border>
      <left style="mediumDashed">
        <color indexed="64"/>
      </left>
      <right style="thin">
        <color indexed="64"/>
      </right>
      <top/>
      <bottom style="thin">
        <color theme="0"/>
      </bottom>
      <diagonal/>
    </border>
    <border>
      <left style="mediumDashed">
        <color indexed="64"/>
      </left>
      <right style="thin">
        <color indexed="64"/>
      </right>
      <top style="thin">
        <color theme="0"/>
      </top>
      <bottom style="thin">
        <color theme="0"/>
      </bottom>
      <diagonal/>
    </border>
    <border>
      <left style="mediumDashed">
        <color indexed="64"/>
      </left>
      <right style="thin">
        <color indexed="64"/>
      </right>
      <top style="thin">
        <color theme="0"/>
      </top>
      <bottom style="medium">
        <color indexed="64"/>
      </bottom>
      <diagonal/>
    </border>
    <border>
      <left style="thin">
        <color theme="0"/>
      </left>
      <right style="mediumDashed">
        <color indexed="64"/>
      </right>
      <top style="medium">
        <color indexed="64"/>
      </top>
      <bottom style="medium">
        <color indexed="64"/>
      </bottom>
      <diagonal/>
    </border>
    <border>
      <left/>
      <right style="mediumDashed">
        <color indexed="64"/>
      </right>
      <top style="thin">
        <color indexed="64"/>
      </top>
      <bottom/>
      <diagonal/>
    </border>
    <border>
      <left style="thin">
        <color indexed="64"/>
      </left>
      <right style="mediumDashed">
        <color indexed="64"/>
      </right>
      <top style="thin">
        <color indexed="64"/>
      </top>
      <bottom/>
      <diagonal/>
    </border>
    <border>
      <left/>
      <right style="thin">
        <color theme="0"/>
      </right>
      <top style="medium">
        <color indexed="64"/>
      </top>
      <bottom style="medium">
        <color indexed="64"/>
      </bottom>
      <diagonal/>
    </border>
    <border>
      <left/>
      <right style="mediumDashed">
        <color indexed="64"/>
      </right>
      <top style="thin">
        <color indexed="64"/>
      </top>
      <bottom style="thin">
        <color indexed="64"/>
      </bottom>
      <diagonal/>
    </border>
    <border>
      <left style="mediumDashed">
        <color indexed="64"/>
      </left>
      <right style="thin">
        <color theme="0"/>
      </right>
      <top style="medium">
        <color indexed="64"/>
      </top>
      <bottom style="thin">
        <color indexed="64"/>
      </bottom>
      <diagonal/>
    </border>
    <border>
      <left style="thin">
        <color theme="0"/>
      </left>
      <right style="mediumDashed">
        <color indexed="64"/>
      </right>
      <top style="thin">
        <color indexed="64"/>
      </top>
      <bottom style="thin">
        <color theme="0"/>
      </bottom>
      <diagonal/>
    </border>
    <border>
      <left/>
      <right style="mediumDashed">
        <color indexed="64"/>
      </right>
      <top/>
      <bottom style="thin">
        <color indexed="64"/>
      </bottom>
      <diagonal/>
    </border>
    <border>
      <left/>
      <right style="thin">
        <color theme="0"/>
      </right>
      <top style="thin">
        <color indexed="64"/>
      </top>
      <bottom/>
      <diagonal/>
    </border>
  </borders>
  <cellStyleXfs count="34">
    <xf numFmtId="0" fontId="0" fillId="0" borderId="0"/>
    <xf numFmtId="43" fontId="47"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0" fontId="33" fillId="0" borderId="0" applyNumberFormat="0" applyFill="0" applyBorder="0" applyAlignment="0" applyProtection="0">
      <alignment vertical="top"/>
      <protection locked="0"/>
    </xf>
    <xf numFmtId="0" fontId="5" fillId="0" borderId="0"/>
    <xf numFmtId="0" fontId="3" fillId="0" borderId="0"/>
    <xf numFmtId="0" fontId="3" fillId="0" borderId="0"/>
    <xf numFmtId="0" fontId="20" fillId="0" borderId="0"/>
    <xf numFmtId="0" fontId="42" fillId="0" borderId="0"/>
    <xf numFmtId="164" fontId="12" fillId="0" borderId="0"/>
    <xf numFmtId="164" fontId="12" fillId="0" borderId="0"/>
    <xf numFmtId="0" fontId="11" fillId="0" borderId="0"/>
    <xf numFmtId="9" fontId="47"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2" fillId="0" borderId="0"/>
    <xf numFmtId="0" fontId="3" fillId="0" borderId="0">
      <alignment vertical="top"/>
    </xf>
    <xf numFmtId="0" fontId="3" fillId="0" borderId="0"/>
    <xf numFmtId="0" fontId="47" fillId="0" borderId="0"/>
    <xf numFmtId="43" fontId="47" fillId="0" borderId="0" applyFont="0" applyFill="0" applyBorder="0" applyAlignment="0" applyProtection="0"/>
    <xf numFmtId="0" fontId="82" fillId="0" borderId="0"/>
    <xf numFmtId="43" fontId="4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1" fillId="0" borderId="0"/>
    <xf numFmtId="43" fontId="47" fillId="0" borderId="0" applyFont="0" applyFill="0" applyBorder="0" applyAlignment="0" applyProtection="0"/>
    <xf numFmtId="0" fontId="3" fillId="0" borderId="0"/>
    <xf numFmtId="0" fontId="109" fillId="0" borderId="0"/>
    <xf numFmtId="0" fontId="56" fillId="0" borderId="0" applyNumberFormat="0" applyBorder="0" applyProtection="0"/>
    <xf numFmtId="0" fontId="3" fillId="0" borderId="0"/>
  </cellStyleXfs>
  <cellXfs count="1595">
    <xf numFmtId="0" fontId="0" fillId="0" borderId="0" xfId="0"/>
    <xf numFmtId="0" fontId="0" fillId="4" borderId="0" xfId="0" applyFont="1" applyFill="1" applyBorder="1" applyAlignment="1"/>
    <xf numFmtId="0" fontId="48" fillId="4" borderId="0" xfId="0" applyFont="1" applyFill="1" applyBorder="1" applyAlignment="1">
      <alignment horizontal="left" vertical="top" wrapText="1"/>
    </xf>
    <xf numFmtId="0" fontId="48" fillId="4" borderId="0" xfId="0" applyFont="1" applyFill="1" applyBorder="1" applyAlignment="1"/>
    <xf numFmtId="0" fontId="0" fillId="4" borderId="0" xfId="0" applyFill="1" applyBorder="1" applyAlignment="1"/>
    <xf numFmtId="0" fontId="50" fillId="4" borderId="0" xfId="0" applyFont="1" applyFill="1" applyBorder="1" applyAlignment="1">
      <alignment horizontal="right"/>
    </xf>
    <xf numFmtId="0" fontId="0" fillId="4" borderId="0" xfId="0" applyFont="1" applyFill="1" applyBorder="1"/>
    <xf numFmtId="0" fontId="51" fillId="4" borderId="1" xfId="0" applyFont="1" applyFill="1" applyBorder="1"/>
    <xf numFmtId="164" fontId="13" fillId="2" borderId="0" xfId="10" applyFont="1" applyFill="1" applyBorder="1" applyAlignment="1">
      <alignment horizontal="left"/>
    </xf>
    <xf numFmtId="3" fontId="0" fillId="4" borderId="0" xfId="0" applyNumberFormat="1" applyFont="1" applyFill="1" applyBorder="1" applyAlignment="1"/>
    <xf numFmtId="164" fontId="14" fillId="0" borderId="0" xfId="10" applyFont="1"/>
    <xf numFmtId="164" fontId="20" fillId="0" borderId="0" xfId="10" applyFont="1"/>
    <xf numFmtId="164" fontId="6" fillId="0" borderId="0" xfId="10" applyFont="1"/>
    <xf numFmtId="164" fontId="6" fillId="0" borderId="0" xfId="10" quotePrefix="1" applyFont="1" applyAlignment="1">
      <alignment horizontal="right"/>
    </xf>
    <xf numFmtId="164" fontId="21" fillId="0" borderId="0" xfId="10" applyFont="1" applyAlignment="1">
      <alignment horizontal="right"/>
    </xf>
    <xf numFmtId="164" fontId="21" fillId="0" borderId="0" xfId="10" applyFont="1"/>
    <xf numFmtId="0" fontId="21" fillId="0" borderId="0" xfId="8" applyFont="1"/>
    <xf numFmtId="164" fontId="6" fillId="0" borderId="0" xfId="10" applyFont="1" applyAlignment="1">
      <alignment horizontal="right"/>
    </xf>
    <xf numFmtId="167" fontId="3" fillId="0" borderId="0" xfId="3" applyNumberFormat="1" applyFont="1"/>
    <xf numFmtId="167" fontId="3" fillId="0" borderId="0" xfId="3" quotePrefix="1" applyNumberFormat="1" applyFont="1" applyAlignment="1">
      <alignment horizontal="right"/>
    </xf>
    <xf numFmtId="167" fontId="3" fillId="0" borderId="0" xfId="3" applyNumberFormat="1" applyFont="1" applyFill="1"/>
    <xf numFmtId="167" fontId="14" fillId="0" borderId="0" xfId="3" applyNumberFormat="1" applyFont="1"/>
    <xf numFmtId="167" fontId="14" fillId="0" borderId="0" xfId="3" applyNumberFormat="1" applyFont="1" applyFill="1"/>
    <xf numFmtId="168" fontId="14" fillId="0" borderId="0" xfId="10" applyNumberFormat="1" applyFont="1" applyProtection="1"/>
    <xf numFmtId="3" fontId="3" fillId="0" borderId="0" xfId="12" applyNumberFormat="1" applyFont="1" applyFill="1"/>
    <xf numFmtId="168" fontId="22" fillId="0" borderId="0" xfId="10" applyNumberFormat="1" applyFont="1" applyProtection="1"/>
    <xf numFmtId="167" fontId="23" fillId="0" borderId="0" xfId="3" applyNumberFormat="1" applyFont="1" applyFill="1"/>
    <xf numFmtId="167" fontId="14" fillId="0" borderId="0" xfId="3" applyNumberFormat="1" applyFont="1" applyAlignment="1">
      <alignment horizontal="left"/>
    </xf>
    <xf numFmtId="167" fontId="22" fillId="0" borderId="0" xfId="3" applyNumberFormat="1" applyFont="1"/>
    <xf numFmtId="3" fontId="14" fillId="0" borderId="0" xfId="10" applyNumberFormat="1" applyFont="1" applyAlignment="1"/>
    <xf numFmtId="164" fontId="3" fillId="0" borderId="0" xfId="10" applyFont="1" applyFill="1"/>
    <xf numFmtId="164" fontId="14" fillId="3" borderId="0" xfId="10" applyFont="1" applyFill="1"/>
    <xf numFmtId="166" fontId="0" fillId="4" borderId="0" xfId="0" applyNumberFormat="1" applyFont="1" applyFill="1" applyBorder="1" applyAlignment="1"/>
    <xf numFmtId="0" fontId="0" fillId="4" borderId="0" xfId="0" applyFill="1"/>
    <xf numFmtId="0" fontId="3" fillId="4" borderId="0" xfId="6" applyFill="1"/>
    <xf numFmtId="0" fontId="0" fillId="4" borderId="0" xfId="0" applyFill="1" applyAlignment="1"/>
    <xf numFmtId="164" fontId="24" fillId="2" borderId="2" xfId="10" applyFont="1" applyFill="1" applyBorder="1" applyAlignment="1">
      <alignment horizontal="right"/>
    </xf>
    <xf numFmtId="164" fontId="25" fillId="2" borderId="2" xfId="10" applyFont="1" applyFill="1" applyBorder="1" applyAlignment="1">
      <alignment horizontal="right"/>
    </xf>
    <xf numFmtId="164" fontId="13" fillId="4" borderId="0" xfId="10" applyFont="1" applyFill="1" applyBorder="1"/>
    <xf numFmtId="0" fontId="48" fillId="4" borderId="0" xfId="0" applyFont="1" applyFill="1" applyBorder="1" applyAlignment="1">
      <alignment horizontal="left" vertical="top" indent="1"/>
    </xf>
    <xf numFmtId="0" fontId="52" fillId="4" borderId="0" xfId="0" applyFont="1" applyFill="1" applyBorder="1" applyAlignment="1"/>
    <xf numFmtId="0" fontId="13" fillId="4" borderId="0" xfId="6" applyFont="1" applyFill="1"/>
    <xf numFmtId="0" fontId="3" fillId="4" borderId="0" xfId="0" applyFont="1" applyFill="1"/>
    <xf numFmtId="0" fontId="13" fillId="4" borderId="0" xfId="0" applyFont="1" applyFill="1"/>
    <xf numFmtId="0" fontId="19" fillId="4" borderId="0" xfId="0" applyFont="1" applyFill="1" applyAlignment="1">
      <alignment horizontal="right"/>
    </xf>
    <xf numFmtId="3" fontId="19" fillId="4" borderId="0" xfId="0" applyNumberFormat="1" applyFont="1" applyFill="1" applyAlignment="1">
      <alignment horizontal="right"/>
    </xf>
    <xf numFmtId="0" fontId="0" fillId="4" borderId="3" xfId="0" applyFill="1" applyBorder="1"/>
    <xf numFmtId="166" fontId="0" fillId="4" borderId="0" xfId="0" applyNumberFormat="1" applyFill="1" applyAlignment="1">
      <alignment horizontal="right"/>
    </xf>
    <xf numFmtId="0" fontId="0" fillId="4" borderId="0" xfId="0" applyFill="1" applyBorder="1"/>
    <xf numFmtId="0" fontId="48" fillId="4" borderId="0" xfId="0" applyFont="1" applyFill="1" applyBorder="1" applyAlignment="1">
      <alignment horizontal="right"/>
    </xf>
    <xf numFmtId="0" fontId="48" fillId="4" borderId="0" xfId="0" applyFont="1" applyFill="1" applyBorder="1"/>
    <xf numFmtId="3" fontId="50" fillId="4" borderId="0" xfId="0" applyNumberFormat="1" applyFont="1" applyFill="1" applyAlignment="1">
      <alignment horizontal="right"/>
    </xf>
    <xf numFmtId="0" fontId="48" fillId="4" borderId="0" xfId="0" applyFont="1" applyFill="1" applyBorder="1" applyAlignment="1">
      <alignment horizontal="left" indent="1"/>
    </xf>
    <xf numFmtId="0" fontId="0" fillId="4" borderId="0" xfId="0" applyFont="1" applyFill="1" applyBorder="1" applyAlignment="1">
      <alignment horizontal="left" vertical="top" wrapText="1" indent="2"/>
    </xf>
    <xf numFmtId="0" fontId="0" fillId="4" borderId="0" xfId="0" applyFont="1" applyFill="1"/>
    <xf numFmtId="0" fontId="48" fillId="4" borderId="0" xfId="0" applyFont="1" applyFill="1"/>
    <xf numFmtId="164" fontId="12" fillId="4" borderId="0" xfId="10" applyFont="1" applyFill="1" applyBorder="1"/>
    <xf numFmtId="164" fontId="19" fillId="4" borderId="0" xfId="10" applyFont="1" applyFill="1" applyBorder="1" applyAlignment="1">
      <alignment horizontal="left"/>
    </xf>
    <xf numFmtId="0" fontId="48" fillId="4" borderId="4" xfId="0" applyFont="1" applyFill="1" applyBorder="1" applyAlignment="1">
      <alignment horizontal="right"/>
    </xf>
    <xf numFmtId="0" fontId="48" fillId="4" borderId="3" xfId="0" applyFont="1" applyFill="1" applyBorder="1" applyAlignment="1">
      <alignment horizontal="right"/>
    </xf>
    <xf numFmtId="0" fontId="0" fillId="4" borderId="1" xfId="0" applyFill="1" applyBorder="1"/>
    <xf numFmtId="0" fontId="0" fillId="4" borderId="4" xfId="0" applyFill="1" applyBorder="1"/>
    <xf numFmtId="9" fontId="13" fillId="4" borderId="0" xfId="0" applyNumberFormat="1" applyFont="1" applyFill="1" applyBorder="1" applyAlignment="1">
      <alignment horizontal="right"/>
    </xf>
    <xf numFmtId="9" fontId="13" fillId="4" borderId="3" xfId="0" applyNumberFormat="1" applyFont="1" applyFill="1" applyBorder="1" applyAlignment="1">
      <alignment horizontal="right"/>
    </xf>
    <xf numFmtId="164" fontId="25" fillId="4" borderId="2" xfId="10" applyFont="1" applyFill="1" applyBorder="1"/>
    <xf numFmtId="3" fontId="0" fillId="4" borderId="0" xfId="0" applyNumberFormat="1" applyFill="1" applyBorder="1" applyAlignment="1">
      <alignment horizontal="left" wrapText="1"/>
    </xf>
    <xf numFmtId="167" fontId="0" fillId="4" borderId="0" xfId="0" applyNumberFormat="1" applyFill="1"/>
    <xf numFmtId="0" fontId="0" fillId="4" borderId="0" xfId="0" applyFill="1" applyAlignment="1">
      <alignment vertical="top" wrapText="1"/>
    </xf>
    <xf numFmtId="0" fontId="0" fillId="4" borderId="0" xfId="0" applyFont="1" applyFill="1" applyBorder="1" applyAlignment="1">
      <alignment horizontal="left" vertical="top" wrapText="1" indent="1"/>
    </xf>
    <xf numFmtId="166" fontId="3" fillId="4" borderId="0" xfId="0" applyNumberFormat="1" applyFont="1" applyFill="1" applyBorder="1" applyAlignment="1"/>
    <xf numFmtId="3" fontId="10" fillId="4" borderId="1" xfId="0" applyNumberFormat="1" applyFont="1" applyFill="1" applyBorder="1" applyAlignment="1">
      <alignment horizontal="right"/>
    </xf>
    <xf numFmtId="0" fontId="3" fillId="4" borderId="0" xfId="6" applyFont="1" applyFill="1"/>
    <xf numFmtId="167" fontId="10" fillId="4" borderId="0" xfId="1" applyNumberFormat="1" applyFont="1" applyFill="1" applyBorder="1" applyAlignment="1">
      <alignment horizontal="right"/>
    </xf>
    <xf numFmtId="166" fontId="3" fillId="4" borderId="0" xfId="0" applyNumberFormat="1" applyFont="1" applyFill="1" applyAlignment="1">
      <alignment horizontal="right"/>
    </xf>
    <xf numFmtId="3" fontId="3" fillId="4" borderId="1" xfId="0" applyNumberFormat="1" applyFont="1" applyFill="1" applyBorder="1" applyAlignment="1">
      <alignment horizontal="right"/>
    </xf>
    <xf numFmtId="0" fontId="3" fillId="4" borderId="1" xfId="0" applyFont="1" applyFill="1" applyBorder="1"/>
    <xf numFmtId="0" fontId="6" fillId="4" borderId="3" xfId="0" applyFont="1" applyFill="1" applyBorder="1" applyAlignment="1">
      <alignment horizontal="right"/>
    </xf>
    <xf numFmtId="3" fontId="3" fillId="4" borderId="0" xfId="0" applyNumberFormat="1" applyFont="1" applyFill="1" applyBorder="1" applyAlignment="1">
      <alignment horizontal="left" wrapText="1"/>
    </xf>
    <xf numFmtId="0" fontId="6" fillId="4" borderId="4" xfId="0" applyFont="1" applyFill="1" applyBorder="1" applyAlignment="1">
      <alignment horizontal="right"/>
    </xf>
    <xf numFmtId="166" fontId="3" fillId="4" borderId="0" xfId="0" applyNumberFormat="1" applyFont="1" applyFill="1"/>
    <xf numFmtId="0" fontId="3" fillId="4" borderId="0" xfId="0" applyFont="1" applyFill="1" applyBorder="1"/>
    <xf numFmtId="3" fontId="10" fillId="4" borderId="0" xfId="0" applyNumberFormat="1" applyFont="1" applyFill="1" applyAlignment="1">
      <alignment horizontal="right"/>
    </xf>
    <xf numFmtId="1" fontId="3" fillId="4" borderId="0" xfId="0" applyNumberFormat="1" applyFont="1" applyFill="1"/>
    <xf numFmtId="167" fontId="3" fillId="4" borderId="0" xfId="0" applyNumberFormat="1" applyFont="1" applyFill="1"/>
    <xf numFmtId="166" fontId="0" fillId="4" borderId="0" xfId="0" applyNumberFormat="1" applyFill="1"/>
    <xf numFmtId="166" fontId="3" fillId="4" borderId="0" xfId="6" applyNumberFormat="1" applyFill="1"/>
    <xf numFmtId="0" fontId="0" fillId="4" borderId="0" xfId="0" applyFill="1" applyBorder="1" applyAlignment="1">
      <alignment horizontal="right"/>
    </xf>
    <xf numFmtId="2" fontId="3" fillId="4" borderId="0" xfId="0" applyNumberFormat="1" applyFont="1" applyFill="1" applyAlignment="1">
      <alignment horizontal="right"/>
    </xf>
    <xf numFmtId="2" fontId="3" fillId="4" borderId="1" xfId="0" applyNumberFormat="1" applyFont="1" applyFill="1" applyBorder="1" applyAlignment="1">
      <alignment horizontal="right"/>
    </xf>
    <xf numFmtId="0" fontId="50" fillId="4" borderId="7" xfId="0" applyFont="1" applyFill="1" applyBorder="1" applyAlignment="1">
      <alignment horizontal="right"/>
    </xf>
    <xf numFmtId="0" fontId="3" fillId="4" borderId="7" xfId="0" applyFont="1" applyFill="1" applyBorder="1"/>
    <xf numFmtId="164" fontId="24" fillId="2" borderId="0" xfId="10" applyFont="1" applyFill="1" applyBorder="1" applyAlignment="1">
      <alignment horizontal="right"/>
    </xf>
    <xf numFmtId="164" fontId="25" fillId="2" borderId="0" xfId="10" applyFont="1" applyFill="1" applyBorder="1" applyAlignment="1">
      <alignment horizontal="right"/>
    </xf>
    <xf numFmtId="164" fontId="25" fillId="4" borderId="0" xfId="10" applyFont="1" applyFill="1" applyBorder="1"/>
    <xf numFmtId="164" fontId="13" fillId="2" borderId="0" xfId="10" applyFont="1" applyFill="1" applyBorder="1" applyAlignment="1">
      <alignment horizontal="right"/>
    </xf>
    <xf numFmtId="164" fontId="16" fillId="2" borderId="0" xfId="10" applyFont="1" applyFill="1" applyBorder="1"/>
    <xf numFmtId="164" fontId="17" fillId="2" borderId="0" xfId="10" applyFont="1" applyFill="1" applyBorder="1" applyAlignment="1">
      <alignment horizontal="left"/>
    </xf>
    <xf numFmtId="164" fontId="24" fillId="4" borderId="0" xfId="10" applyFont="1" applyFill="1" applyBorder="1"/>
    <xf numFmtId="164" fontId="30" fillId="4" borderId="0" xfId="10" applyFont="1" applyFill="1" applyBorder="1"/>
    <xf numFmtId="164" fontId="13" fillId="4" borderId="0" xfId="10" applyFont="1" applyFill="1" applyBorder="1" applyAlignment="1">
      <alignment horizontal="left"/>
    </xf>
    <xf numFmtId="164" fontId="13" fillId="4" borderId="0" xfId="10" applyFont="1" applyFill="1" applyBorder="1" applyAlignment="1"/>
    <xf numFmtId="164" fontId="24" fillId="4" borderId="0" xfId="10" applyFont="1" applyFill="1" applyBorder="1" applyAlignment="1">
      <alignment horizontal="left"/>
    </xf>
    <xf numFmtId="164" fontId="12" fillId="2" borderId="7" xfId="10" applyFont="1" applyFill="1" applyBorder="1"/>
    <xf numFmtId="0" fontId="3" fillId="4" borderId="0" xfId="0" applyFont="1" applyFill="1" applyBorder="1" applyAlignment="1"/>
    <xf numFmtId="0" fontId="0" fillId="4" borderId="0" xfId="0" applyFont="1" applyFill="1" applyBorder="1" applyAlignment="1">
      <alignment wrapText="1"/>
    </xf>
    <xf numFmtId="0" fontId="0" fillId="4" borderId="0" xfId="0" applyFont="1" applyFill="1" applyBorder="1" applyAlignment="1">
      <alignment horizontal="left" vertical="top" wrapText="1"/>
    </xf>
    <xf numFmtId="0" fontId="0" fillId="4" borderId="0" xfId="0" applyFill="1" applyBorder="1" applyAlignment="1">
      <alignment horizontal="left" wrapText="1"/>
    </xf>
    <xf numFmtId="0" fontId="49" fillId="4" borderId="12" xfId="0" applyFont="1" applyFill="1" applyBorder="1"/>
    <xf numFmtId="0" fontId="0" fillId="4" borderId="12" xfId="0" applyFill="1" applyBorder="1"/>
    <xf numFmtId="0" fontId="58" fillId="4" borderId="12" xfId="0" applyFont="1" applyFill="1" applyBorder="1"/>
    <xf numFmtId="0" fontId="49" fillId="4" borderId="12" xfId="0" applyFont="1" applyFill="1" applyBorder="1" applyAlignment="1">
      <alignment horizontal="center"/>
    </xf>
    <xf numFmtId="0" fontId="0" fillId="4" borderId="12" xfId="0" applyFont="1" applyFill="1" applyBorder="1"/>
    <xf numFmtId="0" fontId="3" fillId="4" borderId="12" xfId="0" applyFont="1" applyFill="1" applyBorder="1"/>
    <xf numFmtId="0" fontId="0" fillId="0" borderId="12" xfId="0" applyBorder="1"/>
    <xf numFmtId="0" fontId="48" fillId="4" borderId="12" xfId="0" applyFont="1" applyFill="1" applyBorder="1" applyAlignment="1">
      <alignment horizontal="center" vertical="center" wrapText="1"/>
    </xf>
    <xf numFmtId="0" fontId="0" fillId="4" borderId="12" xfId="0" applyFont="1" applyFill="1" applyBorder="1" applyAlignment="1"/>
    <xf numFmtId="0" fontId="6" fillId="4" borderId="12" xfId="0" applyFont="1" applyFill="1" applyBorder="1" applyAlignment="1">
      <alignment horizontal="left" vertical="top" wrapText="1"/>
    </xf>
    <xf numFmtId="166" fontId="0" fillId="4" borderId="12" xfId="0" applyNumberFormat="1" applyFill="1" applyBorder="1"/>
    <xf numFmtId="0" fontId="6" fillId="4" borderId="12" xfId="0" applyFont="1" applyFill="1" applyBorder="1" applyAlignment="1">
      <alignment horizontal="left" vertical="top"/>
    </xf>
    <xf numFmtId="0" fontId="3" fillId="4" borderId="12" xfId="0" applyFont="1" applyFill="1" applyBorder="1" applyAlignment="1">
      <alignment horizontal="left" vertical="top" wrapText="1" indent="1"/>
    </xf>
    <xf numFmtId="0" fontId="0" fillId="0" borderId="12" xfId="0" applyFill="1" applyBorder="1"/>
    <xf numFmtId="0" fontId="3" fillId="4" borderId="12" xfId="0" applyFont="1" applyFill="1" applyBorder="1" applyAlignment="1"/>
    <xf numFmtId="167" fontId="50" fillId="0" borderId="12" xfId="1" applyNumberFormat="1" applyFont="1" applyBorder="1"/>
    <xf numFmtId="0" fontId="11" fillId="2" borderId="12" xfId="6" applyFont="1" applyFill="1" applyBorder="1" applyAlignment="1">
      <alignment vertical="top" wrapText="1"/>
    </xf>
    <xf numFmtId="167" fontId="11" fillId="2" borderId="12" xfId="6" applyNumberFormat="1" applyFont="1" applyFill="1" applyBorder="1" applyAlignment="1">
      <alignment vertical="top" wrapText="1"/>
    </xf>
    <xf numFmtId="0" fontId="11" fillId="2" borderId="12" xfId="0" applyFont="1" applyFill="1" applyBorder="1" applyAlignment="1">
      <alignment vertical="top" wrapText="1"/>
    </xf>
    <xf numFmtId="0" fontId="31" fillId="4" borderId="12" xfId="0" applyFont="1" applyFill="1" applyBorder="1" applyAlignment="1">
      <alignment vertical="top" wrapText="1"/>
    </xf>
    <xf numFmtId="0" fontId="0" fillId="4" borderId="12" xfId="0" applyFont="1" applyFill="1" applyBorder="1" applyAlignment="1">
      <alignment horizontal="left" vertical="top" wrapText="1"/>
    </xf>
    <xf numFmtId="166" fontId="0" fillId="0" borderId="12" xfId="0" applyNumberFormat="1" applyBorder="1"/>
    <xf numFmtId="0" fontId="6" fillId="4" borderId="13" xfId="0" applyFont="1" applyFill="1" applyBorder="1" applyAlignment="1">
      <alignment horizontal="left" vertical="top"/>
    </xf>
    <xf numFmtId="0" fontId="35" fillId="4" borderId="16" xfId="0" applyFont="1" applyFill="1" applyBorder="1" applyAlignment="1"/>
    <xf numFmtId="0" fontId="6" fillId="4" borderId="17" xfId="0" applyFont="1" applyFill="1" applyBorder="1" applyAlignment="1">
      <alignment horizontal="center" vertical="top" wrapText="1"/>
    </xf>
    <xf numFmtId="0" fontId="6" fillId="4" borderId="17" xfId="0" applyFont="1" applyFill="1" applyBorder="1" applyAlignment="1">
      <alignment horizontal="right" vertical="center" wrapText="1"/>
    </xf>
    <xf numFmtId="0" fontId="48" fillId="4" borderId="17" xfId="0" applyFont="1" applyFill="1" applyBorder="1" applyAlignment="1">
      <alignment horizontal="right" vertical="center" wrapText="1"/>
    </xf>
    <xf numFmtId="0" fontId="6" fillId="2" borderId="16" xfId="0" applyFont="1" applyFill="1" applyBorder="1"/>
    <xf numFmtId="0" fontId="48" fillId="4" borderId="13" xfId="0" applyFont="1" applyFill="1" applyBorder="1" applyAlignment="1">
      <alignment horizontal="center" vertical="center" wrapText="1"/>
    </xf>
    <xf numFmtId="0" fontId="6" fillId="2" borderId="16" xfId="6" applyFont="1" applyFill="1" applyBorder="1"/>
    <xf numFmtId="0" fontId="0" fillId="0" borderId="16" xfId="0" applyBorder="1"/>
    <xf numFmtId="0" fontId="35" fillId="4" borderId="16" xfId="0" applyFont="1" applyFill="1" applyBorder="1" applyAlignment="1">
      <alignment horizontal="left" vertical="center" wrapText="1"/>
    </xf>
    <xf numFmtId="0" fontId="3" fillId="4" borderId="16" xfId="6" applyFont="1" applyFill="1" applyBorder="1"/>
    <xf numFmtId="167" fontId="50" fillId="0" borderId="16" xfId="1" applyNumberFormat="1" applyFont="1" applyBorder="1"/>
    <xf numFmtId="0" fontId="0" fillId="0" borderId="13" xfId="0" applyBorder="1"/>
    <xf numFmtId="0" fontId="51" fillId="4" borderId="16" xfId="0" applyFont="1" applyFill="1" applyBorder="1" applyAlignment="1">
      <alignment horizontal="left" vertical="top" wrapText="1"/>
    </xf>
    <xf numFmtId="0" fontId="48" fillId="4" borderId="13" xfId="0" applyFont="1" applyFill="1" applyBorder="1" applyAlignment="1">
      <alignment horizontal="left" vertical="center"/>
    </xf>
    <xf numFmtId="0" fontId="48" fillId="4" borderId="18" xfId="0" applyFont="1" applyFill="1" applyBorder="1" applyAlignment="1">
      <alignment horizontal="center" vertical="center" wrapText="1"/>
    </xf>
    <xf numFmtId="0" fontId="50" fillId="0" borderId="13" xfId="0" applyFont="1" applyBorder="1" applyAlignment="1">
      <alignment horizontal="right"/>
    </xf>
    <xf numFmtId="0" fontId="48" fillId="0" borderId="12" xfId="0" applyFont="1" applyBorder="1"/>
    <xf numFmtId="0" fontId="48" fillId="4" borderId="12" xfId="0" applyFont="1" applyFill="1" applyBorder="1" applyAlignment="1">
      <alignment horizontal="left" vertical="top" wrapText="1"/>
    </xf>
    <xf numFmtId="0" fontId="0" fillId="4" borderId="12" xfId="0" applyFont="1" applyFill="1" applyBorder="1" applyAlignment="1">
      <alignment horizontal="left" vertical="top" wrapText="1" indent="1"/>
    </xf>
    <xf numFmtId="0" fontId="3" fillId="0" borderId="12" xfId="0" applyFont="1" applyBorder="1"/>
    <xf numFmtId="0" fontId="49" fillId="0" borderId="12" xfId="0" applyFont="1" applyBorder="1"/>
    <xf numFmtId="166" fontId="49" fillId="0" borderId="12" xfId="0" applyNumberFormat="1" applyFont="1" applyBorder="1"/>
    <xf numFmtId="167" fontId="60" fillId="0" borderId="12" xfId="1" applyNumberFormat="1" applyFont="1" applyBorder="1"/>
    <xf numFmtId="3" fontId="50" fillId="0" borderId="12" xfId="0" applyNumberFormat="1" applyFont="1" applyBorder="1"/>
    <xf numFmtId="0" fontId="62" fillId="4" borderId="12" xfId="0" applyFont="1" applyFill="1" applyBorder="1" applyAlignment="1">
      <alignment horizontal="left" vertical="top"/>
    </xf>
    <xf numFmtId="0" fontId="0" fillId="0" borderId="19" xfId="0" applyBorder="1"/>
    <xf numFmtId="0" fontId="0" fillId="0" borderId="14" xfId="0" applyBorder="1"/>
    <xf numFmtId="0" fontId="62" fillId="4" borderId="13" xfId="0" applyFont="1" applyFill="1" applyBorder="1" applyAlignment="1">
      <alignment horizontal="center" vertical="center" wrapText="1"/>
    </xf>
    <xf numFmtId="0" fontId="13" fillId="4" borderId="16" xfId="0" applyFont="1" applyFill="1" applyBorder="1" applyAlignment="1"/>
    <xf numFmtId="0" fontId="45" fillId="4" borderId="18" xfId="0" applyFont="1" applyFill="1" applyBorder="1" applyAlignment="1">
      <alignment horizontal="center" vertical="center" wrapText="1"/>
    </xf>
    <xf numFmtId="0" fontId="45" fillId="4" borderId="18" xfId="0" applyFont="1" applyFill="1" applyBorder="1" applyAlignment="1">
      <alignment horizontal="right" vertical="center" wrapText="1"/>
    </xf>
    <xf numFmtId="0" fontId="46" fillId="4" borderId="20" xfId="0" applyFont="1" applyFill="1" applyBorder="1" applyAlignment="1">
      <alignment horizontal="right" vertical="center" wrapText="1"/>
    </xf>
    <xf numFmtId="0" fontId="51" fillId="4" borderId="16" xfId="0" applyFont="1" applyFill="1" applyBorder="1"/>
    <xf numFmtId="0" fontId="48" fillId="4" borderId="17" xfId="0" applyFont="1" applyFill="1" applyBorder="1" applyAlignment="1">
      <alignment horizontal="center" vertical="center" wrapText="1"/>
    </xf>
    <xf numFmtId="0" fontId="8" fillId="4" borderId="12" xfId="0" applyFont="1" applyFill="1" applyBorder="1" applyAlignment="1">
      <alignment horizontal="right"/>
    </xf>
    <xf numFmtId="167" fontId="10" fillId="0" borderId="12" xfId="1" applyNumberFormat="1" applyFont="1" applyBorder="1"/>
    <xf numFmtId="0" fontId="48" fillId="4" borderId="17" xfId="0" applyFont="1" applyFill="1" applyBorder="1" applyAlignment="1">
      <alignment horizontal="right" wrapText="1"/>
    </xf>
    <xf numFmtId="0" fontId="0" fillId="4" borderId="16" xfId="0" applyFont="1" applyFill="1" applyBorder="1" applyAlignment="1"/>
    <xf numFmtId="167" fontId="10" fillId="0" borderId="16" xfId="1" applyNumberFormat="1" applyFont="1" applyBorder="1"/>
    <xf numFmtId="166" fontId="3" fillId="4" borderId="12" xfId="0" applyNumberFormat="1" applyFont="1" applyFill="1" applyBorder="1"/>
    <xf numFmtId="0" fontId="0" fillId="4" borderId="12" xfId="0" applyFont="1" applyFill="1" applyBorder="1" applyAlignment="1">
      <alignment vertical="top" wrapText="1"/>
    </xf>
    <xf numFmtId="0" fontId="6" fillId="4" borderId="12" xfId="6" applyFont="1" applyFill="1" applyBorder="1" applyAlignment="1">
      <alignment wrapText="1"/>
    </xf>
    <xf numFmtId="0" fontId="3" fillId="4" borderId="12" xfId="6" applyFont="1" applyFill="1" applyBorder="1" applyAlignment="1">
      <alignment horizontal="left" wrapText="1" indent="1"/>
    </xf>
    <xf numFmtId="166" fontId="3" fillId="0" borderId="12" xfId="0" applyNumberFormat="1" applyFont="1" applyBorder="1" applyAlignment="1">
      <alignment horizontal="right"/>
    </xf>
    <xf numFmtId="164" fontId="12" fillId="4" borderId="1" xfId="10" applyFont="1" applyFill="1" applyBorder="1"/>
    <xf numFmtId="164" fontId="19" fillId="4" borderId="1" xfId="10" applyFont="1" applyFill="1" applyBorder="1" applyAlignment="1">
      <alignment horizontal="left"/>
    </xf>
    <xf numFmtId="166" fontId="12" fillId="4" borderId="0" xfId="10" applyNumberFormat="1" applyFont="1" applyFill="1" applyBorder="1"/>
    <xf numFmtId="166" fontId="0" fillId="6" borderId="12" xfId="0" applyNumberFormat="1" applyFill="1" applyBorder="1"/>
    <xf numFmtId="0" fontId="48" fillId="4" borderId="13" xfId="0" applyFont="1" applyFill="1" applyBorder="1"/>
    <xf numFmtId="0" fontId="0" fillId="4" borderId="17" xfId="0" applyFont="1" applyFill="1" applyBorder="1"/>
    <xf numFmtId="0" fontId="0" fillId="4" borderId="13" xfId="0" applyFont="1" applyFill="1" applyBorder="1"/>
    <xf numFmtId="0" fontId="0" fillId="4" borderId="16" xfId="0" applyFont="1" applyFill="1" applyBorder="1"/>
    <xf numFmtId="167" fontId="51" fillId="4" borderId="16" xfId="1" applyNumberFormat="1" applyFont="1" applyFill="1" applyBorder="1" applyAlignment="1">
      <alignment horizontal="left" vertical="top" wrapText="1"/>
    </xf>
    <xf numFmtId="0" fontId="0" fillId="4" borderId="13" xfId="0" applyFont="1" applyFill="1" applyBorder="1" applyAlignment="1">
      <alignment horizontal="left" vertical="top" wrapText="1"/>
    </xf>
    <xf numFmtId="0" fontId="0" fillId="4" borderId="18" xfId="0" applyFont="1" applyFill="1" applyBorder="1"/>
    <xf numFmtId="0" fontId="6" fillId="4" borderId="13" xfId="6" applyFont="1" applyFill="1" applyBorder="1" applyAlignment="1">
      <alignment wrapText="1"/>
    </xf>
    <xf numFmtId="0" fontId="6" fillId="4" borderId="21" xfId="6" applyFont="1" applyFill="1" applyBorder="1" applyAlignment="1">
      <alignment wrapText="1"/>
    </xf>
    <xf numFmtId="0" fontId="3" fillId="4" borderId="16" xfId="6" applyFont="1" applyFill="1" applyBorder="1" applyAlignment="1">
      <alignment horizontal="left" indent="1"/>
    </xf>
    <xf numFmtId="0" fontId="0" fillId="4" borderId="13" xfId="0" applyFill="1" applyBorder="1"/>
    <xf numFmtId="3" fontId="50" fillId="4" borderId="16" xfId="0" applyNumberFormat="1" applyFont="1" applyFill="1" applyBorder="1"/>
    <xf numFmtId="167" fontId="50" fillId="4" borderId="16" xfId="1" applyNumberFormat="1" applyFont="1" applyFill="1" applyBorder="1"/>
    <xf numFmtId="0" fontId="0" fillId="4" borderId="17" xfId="0" applyFill="1" applyBorder="1"/>
    <xf numFmtId="0" fontId="6" fillId="4" borderId="16" xfId="0" applyFont="1" applyFill="1" applyBorder="1" applyAlignment="1">
      <alignment horizontal="left"/>
    </xf>
    <xf numFmtId="0" fontId="0" fillId="4" borderId="16" xfId="0" applyFill="1" applyBorder="1"/>
    <xf numFmtId="0" fontId="0" fillId="4" borderId="15" xfId="0" applyFill="1" applyBorder="1"/>
    <xf numFmtId="0" fontId="48" fillId="4" borderId="15" xfId="0" applyFont="1" applyFill="1" applyBorder="1"/>
    <xf numFmtId="0" fontId="0" fillId="6" borderId="0" xfId="0" applyFill="1"/>
    <xf numFmtId="0" fontId="0" fillId="7" borderId="4" xfId="0" applyFont="1" applyFill="1" applyBorder="1"/>
    <xf numFmtId="0" fontId="6" fillId="7" borderId="4" xfId="0" applyFont="1" applyFill="1" applyBorder="1" applyAlignment="1">
      <alignment horizontal="right" vertical="center" wrapText="1"/>
    </xf>
    <xf numFmtId="0" fontId="0" fillId="7" borderId="0" xfId="0" applyFont="1" applyFill="1" applyBorder="1" applyAlignment="1">
      <alignment horizontal="left" vertical="top" wrapText="1"/>
    </xf>
    <xf numFmtId="0" fontId="0" fillId="7" borderId="0" xfId="0" applyFont="1" applyFill="1" applyBorder="1"/>
    <xf numFmtId="0" fontId="51" fillId="7" borderId="1" xfId="0" applyFont="1" applyFill="1" applyBorder="1" applyAlignment="1">
      <alignment horizontal="left" vertical="top" wrapText="1"/>
    </xf>
    <xf numFmtId="0" fontId="0" fillId="7" borderId="0" xfId="0" applyFont="1" applyFill="1"/>
    <xf numFmtId="0" fontId="63" fillId="7" borderId="0" xfId="0" applyFont="1" applyFill="1" applyAlignment="1">
      <alignment horizontal="left"/>
    </xf>
    <xf numFmtId="0" fontId="0" fillId="0" borderId="29" xfId="0" applyBorder="1"/>
    <xf numFmtId="1" fontId="0" fillId="0" borderId="12" xfId="0" applyNumberFormat="1" applyBorder="1"/>
    <xf numFmtId="2" fontId="65" fillId="4" borderId="0" xfId="0" applyNumberFormat="1" applyFont="1" applyFill="1" applyBorder="1" applyAlignment="1">
      <alignment horizontal="right"/>
    </xf>
    <xf numFmtId="166" fontId="13" fillId="4" borderId="0" xfId="0" applyNumberFormat="1" applyFont="1" applyFill="1" applyBorder="1" applyAlignment="1">
      <alignment horizontal="right"/>
    </xf>
    <xf numFmtId="0" fontId="3" fillId="4" borderId="0" xfId="6" applyFont="1" applyFill="1" applyBorder="1" applyAlignment="1">
      <alignment horizontal="left" indent="1"/>
    </xf>
    <xf numFmtId="0" fontId="6" fillId="4" borderId="0" xfId="6" applyFont="1" applyFill="1"/>
    <xf numFmtId="0" fontId="49" fillId="4" borderId="0" xfId="0" applyFont="1" applyFill="1" applyBorder="1" applyAlignment="1"/>
    <xf numFmtId="167" fontId="50" fillId="4" borderId="0" xfId="1" applyNumberFormat="1" applyFont="1" applyFill="1"/>
    <xf numFmtId="0" fontId="49" fillId="4" borderId="0" xfId="0" applyFont="1" applyFill="1"/>
    <xf numFmtId="0" fontId="60" fillId="4" borderId="0" xfId="0" applyFont="1" applyFill="1" applyBorder="1" applyAlignment="1">
      <alignment horizontal="right"/>
    </xf>
    <xf numFmtId="2" fontId="49" fillId="4" borderId="0" xfId="0" applyNumberFormat="1" applyFont="1" applyFill="1" applyAlignment="1">
      <alignment horizontal="right"/>
    </xf>
    <xf numFmtId="167" fontId="50" fillId="6" borderId="0" xfId="1" applyNumberFormat="1" applyFont="1" applyFill="1"/>
    <xf numFmtId="166" fontId="0" fillId="6" borderId="0" xfId="0" applyNumberFormat="1" applyFill="1"/>
    <xf numFmtId="3" fontId="50" fillId="4" borderId="0" xfId="0" applyNumberFormat="1" applyFont="1" applyFill="1"/>
    <xf numFmtId="0" fontId="50" fillId="4" borderId="0" xfId="0" applyFont="1" applyFill="1"/>
    <xf numFmtId="166" fontId="13" fillId="2" borderId="0" xfId="10" applyNumberFormat="1" applyFont="1" applyFill="1" applyBorder="1" applyAlignment="1">
      <alignment horizontal="right"/>
    </xf>
    <xf numFmtId="166" fontId="12" fillId="4" borderId="11" xfId="10" applyNumberFormat="1" applyFont="1" applyFill="1" applyBorder="1"/>
    <xf numFmtId="166" fontId="0" fillId="4" borderId="0" xfId="0" applyNumberFormat="1" applyFill="1" applyBorder="1"/>
    <xf numFmtId="167" fontId="11" fillId="4" borderId="0" xfId="6" applyNumberFormat="1" applyFont="1" applyFill="1" applyBorder="1" applyAlignment="1">
      <alignment vertical="top" wrapText="1"/>
    </xf>
    <xf numFmtId="0" fontId="0" fillId="4" borderId="14" xfId="0" applyFill="1" applyBorder="1"/>
    <xf numFmtId="0" fontId="0" fillId="4" borderId="29" xfId="0" applyFill="1" applyBorder="1"/>
    <xf numFmtId="0" fontId="0" fillId="4" borderId="31" xfId="0" applyFill="1" applyBorder="1"/>
    <xf numFmtId="0" fontId="0" fillId="4" borderId="19" xfId="0" applyFill="1" applyBorder="1"/>
    <xf numFmtId="0" fontId="56" fillId="4" borderId="0" xfId="0" applyFont="1" applyFill="1" applyBorder="1" applyAlignment="1">
      <alignment horizontal="right"/>
    </xf>
    <xf numFmtId="0" fontId="55" fillId="4" borderId="0" xfId="0" applyFont="1" applyFill="1" applyBorder="1" applyAlignment="1">
      <alignment vertical="center"/>
    </xf>
    <xf numFmtId="0" fontId="55" fillId="4" borderId="0" xfId="0" applyFont="1" applyFill="1" applyBorder="1" applyAlignment="1">
      <alignment horizontal="center" vertical="center"/>
    </xf>
    <xf numFmtId="0" fontId="56" fillId="4" borderId="0" xfId="0" applyFont="1" applyFill="1" applyBorder="1" applyAlignment="1"/>
    <xf numFmtId="0" fontId="48" fillId="4" borderId="12" xfId="0" applyFont="1" applyFill="1" applyBorder="1" applyAlignment="1">
      <alignment horizontal="left"/>
    </xf>
    <xf numFmtId="0" fontId="48" fillId="4" borderId="12" xfId="0" applyFont="1" applyFill="1" applyBorder="1" applyAlignment="1">
      <alignment horizontal="left" wrapText="1"/>
    </xf>
    <xf numFmtId="0" fontId="0" fillId="4" borderId="12" xfId="0" applyFont="1" applyFill="1" applyBorder="1" applyAlignment="1">
      <alignment horizontal="left" wrapText="1" indent="1"/>
    </xf>
    <xf numFmtId="1" fontId="0" fillId="4" borderId="12" xfId="0" applyNumberFormat="1" applyFill="1" applyBorder="1"/>
    <xf numFmtId="167" fontId="50" fillId="4" borderId="12" xfId="1" applyNumberFormat="1" applyFont="1" applyFill="1" applyBorder="1"/>
    <xf numFmtId="164" fontId="12" fillId="4" borderId="0" xfId="10" applyFont="1" applyFill="1" applyAlignment="1">
      <alignment horizontal="right"/>
    </xf>
    <xf numFmtId="164" fontId="12" fillId="4" borderId="1" xfId="10" applyFont="1" applyFill="1" applyBorder="1" applyAlignment="1">
      <alignment horizontal="right"/>
    </xf>
    <xf numFmtId="166" fontId="49" fillId="4" borderId="0" xfId="0" applyNumberFormat="1" applyFont="1" applyFill="1"/>
    <xf numFmtId="167" fontId="10" fillId="0" borderId="12" xfId="1" applyNumberFormat="1" applyFont="1" applyBorder="1" applyAlignment="1">
      <alignment horizontal="right"/>
    </xf>
    <xf numFmtId="166" fontId="13" fillId="4" borderId="0" xfId="10" applyNumberFormat="1" applyFont="1" applyFill="1" applyBorder="1"/>
    <xf numFmtId="166" fontId="13" fillId="4" borderId="0" xfId="10" applyNumberFormat="1" applyFont="1" applyFill="1" applyBorder="1" applyAlignment="1"/>
    <xf numFmtId="166" fontId="13" fillId="4" borderId="0" xfId="10" applyNumberFormat="1" applyFont="1" applyFill="1" applyBorder="1" applyAlignment="1">
      <alignment horizontal="right"/>
    </xf>
    <xf numFmtId="166" fontId="12" fillId="4" borderId="0" xfId="10" applyNumberFormat="1" applyFont="1" applyFill="1" applyBorder="1" applyAlignment="1">
      <alignment horizontal="right"/>
    </xf>
    <xf numFmtId="164" fontId="70" fillId="2" borderId="0" xfId="10" applyFont="1" applyFill="1" applyBorder="1"/>
    <xf numFmtId="164" fontId="15" fillId="2" borderId="0" xfId="10" applyFont="1" applyFill="1" applyBorder="1"/>
    <xf numFmtId="0" fontId="0" fillId="8" borderId="16" xfId="0" applyFill="1" applyBorder="1"/>
    <xf numFmtId="0" fontId="0" fillId="8" borderId="12" xfId="0" applyFill="1" applyBorder="1"/>
    <xf numFmtId="0" fontId="0" fillId="8" borderId="14" xfId="0" applyFill="1" applyBorder="1"/>
    <xf numFmtId="0" fontId="0" fillId="8" borderId="19" xfId="0" applyFill="1" applyBorder="1"/>
    <xf numFmtId="166" fontId="0" fillId="8" borderId="12" xfId="0" applyNumberFormat="1" applyFill="1" applyBorder="1"/>
    <xf numFmtId="0" fontId="0" fillId="8" borderId="13" xfId="0" applyFill="1" applyBorder="1"/>
    <xf numFmtId="0" fontId="6" fillId="8" borderId="16" xfId="0" applyFont="1" applyFill="1" applyBorder="1" applyAlignment="1">
      <alignment vertical="center" wrapText="1"/>
    </xf>
    <xf numFmtId="0" fontId="56" fillId="8" borderId="12" xfId="0" applyFont="1" applyFill="1" applyBorder="1" applyAlignment="1">
      <alignment horizontal="right"/>
    </xf>
    <xf numFmtId="0" fontId="55" fillId="8" borderId="12" xfId="0" applyFont="1" applyFill="1" applyBorder="1" applyAlignment="1">
      <alignment horizontal="left" vertical="top" wrapText="1"/>
    </xf>
    <xf numFmtId="0" fontId="55" fillId="8" borderId="14" xfId="0" applyFont="1" applyFill="1" applyBorder="1" applyAlignment="1">
      <alignment horizontal="left" vertical="top" wrapText="1"/>
    </xf>
    <xf numFmtId="0" fontId="3" fillId="8" borderId="27" xfId="0" applyFont="1" applyFill="1" applyBorder="1" applyAlignment="1">
      <alignment horizontal="left" vertical="top"/>
    </xf>
    <xf numFmtId="0" fontId="3" fillId="8" borderId="12" xfId="0" applyFont="1" applyFill="1" applyBorder="1" applyAlignment="1"/>
    <xf numFmtId="0" fontId="59" fillId="8" borderId="16" xfId="0" applyFont="1" applyFill="1" applyBorder="1"/>
    <xf numFmtId="0" fontId="56" fillId="9" borderId="0" xfId="0" applyFont="1" applyFill="1" applyAlignment="1">
      <alignment horizontal="right"/>
    </xf>
    <xf numFmtId="0" fontId="0" fillId="9" borderId="29" xfId="0" applyFill="1" applyBorder="1"/>
    <xf numFmtId="0" fontId="0" fillId="6" borderId="14" xfId="0" applyFill="1" applyBorder="1"/>
    <xf numFmtId="0" fontId="0" fillId="6" borderId="29" xfId="0" applyFill="1" applyBorder="1"/>
    <xf numFmtId="0" fontId="0" fillId="6" borderId="31" xfId="0" applyFill="1" applyBorder="1"/>
    <xf numFmtId="0" fontId="0" fillId="6" borderId="19" xfId="0" applyFill="1" applyBorder="1"/>
    <xf numFmtId="0" fontId="0" fillId="6" borderId="13" xfId="0" applyFill="1" applyBorder="1"/>
    <xf numFmtId="0" fontId="0" fillId="6" borderId="12" xfId="0" applyFill="1" applyBorder="1"/>
    <xf numFmtId="0" fontId="0" fillId="8" borderId="0" xfId="0" applyFill="1" applyBorder="1"/>
    <xf numFmtId="1" fontId="3" fillId="0" borderId="12" xfId="0" applyNumberFormat="1" applyFont="1" applyBorder="1"/>
    <xf numFmtId="1" fontId="0" fillId="6" borderId="12" xfId="0" applyNumberFormat="1" applyFill="1" applyBorder="1"/>
    <xf numFmtId="1" fontId="3" fillId="6" borderId="12" xfId="0" applyNumberFormat="1" applyFont="1" applyFill="1" applyBorder="1"/>
    <xf numFmtId="0" fontId="48" fillId="7" borderId="17" xfId="0" applyFont="1" applyFill="1" applyBorder="1" applyAlignment="1">
      <alignment horizontal="center" vertical="center" wrapText="1"/>
    </xf>
    <xf numFmtId="0" fontId="0" fillId="7" borderId="29" xfId="0" applyFill="1" applyBorder="1"/>
    <xf numFmtId="0" fontId="0" fillId="7" borderId="12" xfId="0" applyFill="1" applyBorder="1"/>
    <xf numFmtId="0" fontId="50" fillId="6" borderId="13" xfId="0" applyFont="1" applyFill="1" applyBorder="1" applyAlignment="1">
      <alignment horizontal="right"/>
    </xf>
    <xf numFmtId="0" fontId="0" fillId="7" borderId="12" xfId="0" applyFont="1" applyFill="1" applyBorder="1" applyAlignment="1">
      <alignment horizontal="left" vertical="top" indent="1"/>
    </xf>
    <xf numFmtId="166" fontId="0" fillId="7" borderId="12" xfId="0" applyNumberFormat="1" applyFill="1" applyBorder="1"/>
    <xf numFmtId="0" fontId="0" fillId="7" borderId="14" xfId="0" applyFill="1" applyBorder="1"/>
    <xf numFmtId="167" fontId="0" fillId="7" borderId="14" xfId="1" applyNumberFormat="1" applyFont="1" applyFill="1" applyBorder="1"/>
    <xf numFmtId="1" fontId="0" fillId="7" borderId="12" xfId="0" applyNumberFormat="1" applyFill="1" applyBorder="1"/>
    <xf numFmtId="0" fontId="48" fillId="7" borderId="12" xfId="0" applyFont="1" applyFill="1" applyBorder="1" applyAlignment="1">
      <alignment horizontal="left" vertical="top"/>
    </xf>
    <xf numFmtId="0" fontId="0" fillId="7" borderId="13" xfId="0" applyFill="1" applyBorder="1"/>
    <xf numFmtId="0" fontId="48" fillId="7" borderId="12" xfId="0" applyFont="1" applyFill="1" applyBorder="1" applyAlignment="1"/>
    <xf numFmtId="167" fontId="50" fillId="7" borderId="12" xfId="1" applyNumberFormat="1" applyFont="1" applyFill="1" applyBorder="1"/>
    <xf numFmtId="1" fontId="50" fillId="7" borderId="12" xfId="0" applyNumberFormat="1" applyFont="1" applyFill="1" applyBorder="1"/>
    <xf numFmtId="167" fontId="0" fillId="6" borderId="12" xfId="0" applyNumberFormat="1" applyFill="1" applyBorder="1"/>
    <xf numFmtId="0" fontId="0" fillId="7" borderId="12" xfId="0" applyFont="1" applyFill="1" applyBorder="1" applyAlignment="1"/>
    <xf numFmtId="0" fontId="49" fillId="6" borderId="16" xfId="0" applyFont="1" applyFill="1" applyBorder="1"/>
    <xf numFmtId="0" fontId="0" fillId="6" borderId="16" xfId="0" applyFill="1" applyBorder="1"/>
    <xf numFmtId="0" fontId="48" fillId="7" borderId="21" xfId="0" applyFont="1" applyFill="1" applyBorder="1" applyAlignment="1">
      <alignment horizontal="center" vertical="center"/>
    </xf>
    <xf numFmtId="0" fontId="49" fillId="6" borderId="12" xfId="0" applyFont="1" applyFill="1" applyBorder="1"/>
    <xf numFmtId="167" fontId="10" fillId="6" borderId="16" xfId="1" applyNumberFormat="1" applyFont="1" applyFill="1" applyBorder="1"/>
    <xf numFmtId="0" fontId="0" fillId="7" borderId="13" xfId="0" applyFont="1" applyFill="1" applyBorder="1" applyAlignment="1"/>
    <xf numFmtId="0" fontId="3" fillId="7" borderId="16" xfId="0" applyFont="1" applyFill="1" applyBorder="1" applyAlignment="1">
      <alignment horizontal="right"/>
    </xf>
    <xf numFmtId="0" fontId="3" fillId="7" borderId="16" xfId="0" applyFont="1" applyFill="1" applyBorder="1" applyAlignment="1"/>
    <xf numFmtId="3" fontId="10" fillId="7" borderId="16" xfId="0" applyNumberFormat="1" applyFont="1" applyFill="1" applyBorder="1" applyAlignment="1">
      <alignment horizontal="right"/>
    </xf>
    <xf numFmtId="0" fontId="6" fillId="7" borderId="18" xfId="0" applyFont="1" applyFill="1" applyBorder="1" applyAlignment="1"/>
    <xf numFmtId="0" fontId="3" fillId="6" borderId="13" xfId="0" applyFont="1" applyFill="1" applyBorder="1"/>
    <xf numFmtId="0" fontId="3" fillId="6" borderId="12" xfId="0" applyFont="1" applyFill="1" applyBorder="1"/>
    <xf numFmtId="0" fontId="35" fillId="6" borderId="16" xfId="0" applyFont="1" applyFill="1" applyBorder="1"/>
    <xf numFmtId="3" fontId="50" fillId="6" borderId="12" xfId="0" applyNumberFormat="1" applyFont="1" applyFill="1" applyBorder="1"/>
    <xf numFmtId="167" fontId="10" fillId="6" borderId="13" xfId="1" applyNumberFormat="1" applyFont="1" applyFill="1" applyBorder="1"/>
    <xf numFmtId="0" fontId="3" fillId="7" borderId="12" xfId="0" applyFont="1" applyFill="1" applyBorder="1" applyAlignment="1"/>
    <xf numFmtId="167" fontId="10" fillId="6" borderId="12" xfId="1" applyNumberFormat="1" applyFont="1" applyFill="1" applyBorder="1"/>
    <xf numFmtId="167" fontId="50" fillId="6" borderId="12" xfId="1" applyNumberFormat="1" applyFont="1" applyFill="1" applyBorder="1"/>
    <xf numFmtId="0" fontId="0" fillId="7" borderId="17" xfId="0" applyFont="1" applyFill="1" applyBorder="1" applyAlignment="1"/>
    <xf numFmtId="0" fontId="48" fillId="7" borderId="17" xfId="0" applyFont="1" applyFill="1" applyBorder="1" applyAlignment="1">
      <alignment horizontal="right"/>
    </xf>
    <xf numFmtId="0" fontId="50" fillId="7" borderId="13" xfId="0" applyFont="1" applyFill="1" applyBorder="1" applyAlignment="1">
      <alignment horizontal="right"/>
    </xf>
    <xf numFmtId="0" fontId="48" fillId="7" borderId="12" xfId="0" applyFont="1" applyFill="1" applyBorder="1" applyAlignment="1">
      <alignment horizontal="center" vertical="center"/>
    </xf>
    <xf numFmtId="0" fontId="50" fillId="7" borderId="12" xfId="0" applyFont="1" applyFill="1" applyBorder="1" applyAlignment="1">
      <alignment horizontal="right" vertical="center"/>
    </xf>
    <xf numFmtId="166" fontId="0" fillId="7" borderId="12" xfId="0" applyNumberFormat="1" applyFont="1" applyFill="1" applyBorder="1" applyAlignment="1"/>
    <xf numFmtId="0" fontId="3" fillId="7" borderId="12" xfId="0" applyFont="1" applyFill="1" applyBorder="1" applyAlignment="1">
      <alignment horizontal="right"/>
    </xf>
    <xf numFmtId="0" fontId="0" fillId="7" borderId="12" xfId="0" applyFont="1" applyFill="1" applyBorder="1" applyAlignment="1">
      <alignment horizontal="left" indent="1"/>
    </xf>
    <xf numFmtId="0" fontId="51" fillId="7" borderId="12" xfId="0" applyFont="1" applyFill="1" applyBorder="1" applyAlignment="1"/>
    <xf numFmtId="3" fontId="50" fillId="7" borderId="12" xfId="0" applyNumberFormat="1" applyFont="1" applyFill="1" applyBorder="1" applyAlignment="1"/>
    <xf numFmtId="0" fontId="0" fillId="7" borderId="12" xfId="0" applyFont="1" applyFill="1" applyBorder="1" applyAlignment="1">
      <alignment horizontal="right"/>
    </xf>
    <xf numFmtId="3" fontId="10" fillId="7" borderId="12" xfId="0" applyNumberFormat="1" applyFont="1" applyFill="1" applyBorder="1" applyAlignment="1">
      <alignment horizontal="right"/>
    </xf>
    <xf numFmtId="0" fontId="50" fillId="7" borderId="12" xfId="0" applyFont="1" applyFill="1" applyBorder="1" applyAlignment="1"/>
    <xf numFmtId="3" fontId="54" fillId="7" borderId="12" xfId="0" applyNumberFormat="1" applyFont="1" applyFill="1" applyBorder="1" applyAlignment="1">
      <alignment horizontal="right"/>
    </xf>
    <xf numFmtId="0" fontId="6" fillId="7" borderId="12" xfId="0" applyFont="1" applyFill="1" applyBorder="1" applyAlignment="1"/>
    <xf numFmtId="0" fontId="68" fillId="7" borderId="16" xfId="0" applyFont="1" applyFill="1" applyBorder="1" applyAlignment="1"/>
    <xf numFmtId="3" fontId="49" fillId="6" borderId="16" xfId="0" applyNumberFormat="1" applyFont="1" applyFill="1" applyBorder="1"/>
    <xf numFmtId="0" fontId="61" fillId="6" borderId="12" xfId="0" applyFont="1" applyFill="1" applyBorder="1"/>
    <xf numFmtId="3" fontId="10" fillId="7" borderId="12" xfId="0" applyNumberFormat="1" applyFont="1" applyFill="1" applyBorder="1" applyAlignment="1"/>
    <xf numFmtId="167" fontId="66" fillId="6" borderId="12" xfId="1" applyNumberFormat="1" applyFont="1" applyFill="1" applyBorder="1"/>
    <xf numFmtId="3" fontId="0" fillId="6" borderId="12" xfId="0" applyNumberFormat="1" applyFill="1" applyBorder="1"/>
    <xf numFmtId="0" fontId="0" fillId="6" borderId="26" xfId="0" applyFill="1" applyBorder="1"/>
    <xf numFmtId="0" fontId="0" fillId="7" borderId="22" xfId="0" applyFont="1" applyFill="1" applyBorder="1" applyAlignment="1">
      <alignment horizontal="left" vertical="center"/>
    </xf>
    <xf numFmtId="0" fontId="48" fillId="7" borderId="23" xfId="0" applyFont="1" applyFill="1" applyBorder="1" applyAlignment="1">
      <alignment horizontal="center" vertical="center"/>
    </xf>
    <xf numFmtId="3" fontId="51" fillId="7" borderId="21" xfId="0" applyNumberFormat="1" applyFont="1" applyFill="1" applyBorder="1" applyAlignment="1">
      <alignment horizontal="right" vertical="center" wrapText="1"/>
    </xf>
    <xf numFmtId="0" fontId="48" fillId="7" borderId="21" xfId="0" applyFont="1" applyFill="1" applyBorder="1" applyAlignment="1">
      <alignment horizontal="center" vertical="center" wrapText="1"/>
    </xf>
    <xf numFmtId="0" fontId="48" fillId="7" borderId="21" xfId="0" applyFont="1" applyFill="1" applyBorder="1" applyAlignment="1">
      <alignment horizontal="center" wrapText="1"/>
    </xf>
    <xf numFmtId="0" fontId="48" fillId="7" borderId="22" xfId="0" applyFont="1" applyFill="1" applyBorder="1" applyAlignment="1">
      <alignment horizontal="center" vertical="center"/>
    </xf>
    <xf numFmtId="0" fontId="50" fillId="6" borderId="13" xfId="0" applyFont="1" applyFill="1" applyBorder="1" applyAlignment="1"/>
    <xf numFmtId="0" fontId="48" fillId="7" borderId="19" xfId="0" applyFont="1" applyFill="1" applyBorder="1" applyAlignment="1">
      <alignment horizontal="left" vertical="top"/>
    </xf>
    <xf numFmtId="0" fontId="0" fillId="7" borderId="19" xfId="0" applyFont="1" applyFill="1" applyBorder="1" applyAlignment="1">
      <alignment horizontal="left" vertical="top" indent="1"/>
    </xf>
    <xf numFmtId="0" fontId="0" fillId="7" borderId="19" xfId="0" applyFont="1" applyFill="1" applyBorder="1" applyAlignment="1">
      <alignment horizontal="left" vertical="top" wrapText="1" indent="1"/>
    </xf>
    <xf numFmtId="0" fontId="57" fillId="6" borderId="12" xfId="0" applyFont="1" applyFill="1" applyBorder="1"/>
    <xf numFmtId="1" fontId="57" fillId="6" borderId="12" xfId="0" applyNumberFormat="1" applyFont="1" applyFill="1" applyBorder="1"/>
    <xf numFmtId="0" fontId="0" fillId="7" borderId="24" xfId="0" applyFont="1" applyFill="1" applyBorder="1" applyAlignment="1">
      <alignment horizontal="left" vertical="top" indent="1"/>
    </xf>
    <xf numFmtId="1" fontId="3" fillId="0" borderId="12" xfId="0" applyNumberFormat="1" applyFont="1" applyBorder="1" applyAlignment="1">
      <alignment horizontal="right"/>
    </xf>
    <xf numFmtId="1" fontId="3" fillId="4" borderId="0" xfId="6" applyNumberFormat="1" applyFill="1"/>
    <xf numFmtId="1" fontId="3" fillId="4" borderId="0" xfId="6" applyNumberFormat="1" applyFont="1" applyFill="1"/>
    <xf numFmtId="1" fontId="3" fillId="4" borderId="0" xfId="1" applyNumberFormat="1" applyFont="1" applyFill="1"/>
    <xf numFmtId="1" fontId="0" fillId="4" borderId="0" xfId="0" applyNumberFormat="1" applyFill="1"/>
    <xf numFmtId="166" fontId="47" fillId="6" borderId="13" xfId="13" applyNumberFormat="1" applyFont="1" applyFill="1" applyBorder="1"/>
    <xf numFmtId="166" fontId="47" fillId="6" borderId="12" xfId="13" applyNumberFormat="1" applyFont="1" applyFill="1" applyBorder="1"/>
    <xf numFmtId="0" fontId="0" fillId="6" borderId="41" xfId="0" applyFill="1" applyBorder="1"/>
    <xf numFmtId="0" fontId="0" fillId="6" borderId="22" xfId="0" applyFill="1" applyBorder="1"/>
    <xf numFmtId="166" fontId="49" fillId="6" borderId="12" xfId="13" applyNumberFormat="1" applyFont="1" applyFill="1" applyBorder="1"/>
    <xf numFmtId="169" fontId="0" fillId="6" borderId="12" xfId="0" applyNumberFormat="1" applyFill="1" applyBorder="1"/>
    <xf numFmtId="10" fontId="0" fillId="6" borderId="12" xfId="0" applyNumberFormat="1" applyFill="1" applyBorder="1"/>
    <xf numFmtId="0" fontId="0" fillId="7" borderId="31" xfId="0" applyFill="1" applyBorder="1"/>
    <xf numFmtId="0" fontId="0" fillId="7" borderId="19" xfId="0" applyFill="1" applyBorder="1"/>
    <xf numFmtId="9" fontId="0" fillId="7" borderId="12" xfId="0" applyNumberFormat="1" applyFill="1" applyBorder="1"/>
    <xf numFmtId="0" fontId="0" fillId="6" borderId="12" xfId="0" applyNumberFormat="1" applyFill="1" applyBorder="1"/>
    <xf numFmtId="9" fontId="0" fillId="7" borderId="12" xfId="0" applyNumberFormat="1" applyFont="1" applyFill="1" applyBorder="1"/>
    <xf numFmtId="0" fontId="0" fillId="7" borderId="12" xfId="0" applyFill="1" applyBorder="1" applyAlignment="1"/>
    <xf numFmtId="9" fontId="0" fillId="6" borderId="12" xfId="0" applyNumberFormat="1" applyFill="1" applyBorder="1"/>
    <xf numFmtId="9" fontId="0" fillId="7" borderId="14" xfId="0" applyNumberFormat="1" applyFill="1" applyBorder="1"/>
    <xf numFmtId="9" fontId="0" fillId="7" borderId="29" xfId="0" applyNumberFormat="1" applyFill="1" applyBorder="1"/>
    <xf numFmtId="9" fontId="0" fillId="7" borderId="19" xfId="0" applyNumberFormat="1" applyFill="1" applyBorder="1"/>
    <xf numFmtId="9" fontId="0" fillId="7" borderId="13" xfId="0" applyNumberFormat="1" applyFill="1" applyBorder="1"/>
    <xf numFmtId="1" fontId="3" fillId="4" borderId="0" xfId="1" applyNumberFormat="1" applyFont="1" applyFill="1" applyAlignment="1">
      <alignment horizontal="right"/>
    </xf>
    <xf numFmtId="0" fontId="48" fillId="7" borderId="13" xfId="0" applyFont="1" applyFill="1" applyBorder="1" applyAlignment="1">
      <alignment horizontal="center" vertical="center" wrapText="1"/>
    </xf>
    <xf numFmtId="0" fontId="48" fillId="7" borderId="18" xfId="0" applyFont="1" applyFill="1" applyBorder="1" applyAlignment="1">
      <alignment horizontal="center" vertical="center" wrapText="1"/>
    </xf>
    <xf numFmtId="0" fontId="0" fillId="7" borderId="18" xfId="0" applyFont="1" applyFill="1" applyBorder="1" applyAlignment="1">
      <alignment vertical="center"/>
    </xf>
    <xf numFmtId="0" fontId="48" fillId="7" borderId="18" xfId="0" applyFont="1" applyFill="1" applyBorder="1" applyAlignment="1">
      <alignment vertical="center"/>
    </xf>
    <xf numFmtId="0" fontId="0" fillId="7" borderId="18" xfId="0" applyFont="1" applyFill="1" applyBorder="1" applyAlignment="1"/>
    <xf numFmtId="0" fontId="51" fillId="7" borderId="13" xfId="0" applyFont="1" applyFill="1" applyBorder="1" applyAlignment="1">
      <alignment horizontal="center" vertical="center" wrapText="1"/>
    </xf>
    <xf numFmtId="0" fontId="51" fillId="7" borderId="21" xfId="0" applyFont="1" applyFill="1" applyBorder="1" applyAlignment="1">
      <alignment horizontal="center" vertical="center" wrapText="1"/>
    </xf>
    <xf numFmtId="0" fontId="0" fillId="6" borderId="27" xfId="0" applyFill="1" applyBorder="1"/>
    <xf numFmtId="166" fontId="3" fillId="6" borderId="12" xfId="0" applyNumberFormat="1" applyFont="1" applyFill="1" applyBorder="1"/>
    <xf numFmtId="0" fontId="47" fillId="0" borderId="7" xfId="19" applyBorder="1"/>
    <xf numFmtId="0" fontId="47" fillId="0" borderId="0" xfId="19" applyBorder="1"/>
    <xf numFmtId="0" fontId="47" fillId="0" borderId="0" xfId="19" applyFill="1" applyBorder="1"/>
    <xf numFmtId="0" fontId="52" fillId="4" borderId="0" xfId="19" applyFont="1" applyFill="1" applyBorder="1" applyAlignment="1">
      <alignment horizontal="left" vertical="top" wrapText="1"/>
    </xf>
    <xf numFmtId="166" fontId="52" fillId="4" borderId="0" xfId="19" applyNumberFormat="1" applyFont="1" applyFill="1" applyBorder="1" applyAlignment="1">
      <alignment horizontal="right" wrapText="1"/>
    </xf>
    <xf numFmtId="0" fontId="3" fillId="0" borderId="0" xfId="19" applyFont="1" applyBorder="1"/>
    <xf numFmtId="166" fontId="47" fillId="0" borderId="0" xfId="19" applyNumberFormat="1" applyBorder="1"/>
    <xf numFmtId="166" fontId="52" fillId="4" borderId="0" xfId="19" applyNumberFormat="1" applyFont="1" applyFill="1" applyBorder="1" applyAlignment="1">
      <alignment horizontal="left" vertical="top" wrapText="1"/>
    </xf>
    <xf numFmtId="166" fontId="49" fillId="0" borderId="0" xfId="19" applyNumberFormat="1" applyFont="1" applyBorder="1"/>
    <xf numFmtId="0" fontId="53" fillId="4" borderId="0" xfId="19" applyFont="1" applyFill="1" applyBorder="1" applyAlignment="1">
      <alignment horizontal="left" vertical="top" wrapText="1"/>
    </xf>
    <xf numFmtId="167" fontId="19" fillId="4" borderId="0" xfId="20" applyNumberFormat="1" applyFont="1" applyFill="1" applyBorder="1" applyAlignment="1">
      <alignment horizontal="right"/>
    </xf>
    <xf numFmtId="167" fontId="29" fillId="2" borderId="0" xfId="20" applyNumberFormat="1" applyFont="1" applyFill="1" applyBorder="1" applyAlignment="1">
      <alignment horizontal="right"/>
    </xf>
    <xf numFmtId="167" fontId="29" fillId="4" borderId="0" xfId="20" applyNumberFormat="1" applyFont="1" applyFill="1" applyBorder="1"/>
    <xf numFmtId="167" fontId="29" fillId="4" borderId="11" xfId="20" applyNumberFormat="1" applyFont="1" applyFill="1" applyBorder="1"/>
    <xf numFmtId="3" fontId="47" fillId="0" borderId="0" xfId="19" applyNumberFormat="1" applyBorder="1"/>
    <xf numFmtId="166" fontId="52" fillId="0" borderId="0" xfId="19" applyNumberFormat="1" applyFont="1" applyBorder="1"/>
    <xf numFmtId="167" fontId="53" fillId="0" borderId="0" xfId="20" applyNumberFormat="1" applyFont="1" applyBorder="1"/>
    <xf numFmtId="0" fontId="52" fillId="0" borderId="0" xfId="19" applyFont="1" applyBorder="1"/>
    <xf numFmtId="0" fontId="56" fillId="0" borderId="0" xfId="19" applyFont="1" applyFill="1" applyBorder="1" applyAlignment="1">
      <alignment horizontal="right"/>
    </xf>
    <xf numFmtId="166" fontId="58" fillId="0" borderId="0" xfId="19" applyNumberFormat="1" applyFont="1" applyBorder="1"/>
    <xf numFmtId="0" fontId="47" fillId="0" borderId="0" xfId="19"/>
    <xf numFmtId="166" fontId="13" fillId="0" borderId="0" xfId="19" applyNumberFormat="1" applyFont="1" applyBorder="1"/>
    <xf numFmtId="0" fontId="55" fillId="0" borderId="0" xfId="19" applyFont="1" applyFill="1" applyBorder="1" applyAlignment="1">
      <alignment vertical="center" wrapText="1"/>
    </xf>
    <xf numFmtId="0" fontId="58" fillId="0" borderId="0" xfId="19" applyFont="1" applyBorder="1"/>
    <xf numFmtId="0" fontId="55" fillId="0" borderId="0" xfId="19" applyFont="1" applyFill="1" applyBorder="1" applyAlignment="1">
      <alignment horizontal="center" vertical="center" wrapText="1"/>
    </xf>
    <xf numFmtId="0" fontId="55" fillId="0" borderId="0" xfId="19" applyFont="1" applyFill="1" applyBorder="1" applyAlignment="1">
      <alignment horizontal="left" vertical="top" wrapText="1"/>
    </xf>
    <xf numFmtId="0" fontId="56" fillId="0" borderId="0" xfId="19" applyFont="1" applyBorder="1" applyAlignment="1"/>
    <xf numFmtId="166" fontId="13" fillId="0" borderId="0" xfId="19" applyNumberFormat="1" applyFont="1" applyFill="1" applyBorder="1"/>
    <xf numFmtId="0" fontId="56" fillId="0" borderId="0" xfId="19" applyFont="1" applyAlignment="1">
      <alignment horizontal="right"/>
    </xf>
    <xf numFmtId="0" fontId="3" fillId="0" borderId="0" xfId="19" applyFont="1" applyFill="1" applyBorder="1"/>
    <xf numFmtId="167" fontId="52" fillId="0" borderId="0" xfId="20" applyNumberFormat="1" applyFont="1" applyBorder="1"/>
    <xf numFmtId="0" fontId="57" fillId="0" borderId="0" xfId="19" applyFont="1" applyFill="1" applyBorder="1"/>
    <xf numFmtId="167" fontId="19" fillId="0" borderId="0" xfId="20" applyNumberFormat="1" applyFont="1" applyBorder="1"/>
    <xf numFmtId="1" fontId="3" fillId="4" borderId="0" xfId="0" applyNumberFormat="1" applyFont="1" applyFill="1" applyBorder="1" applyAlignment="1"/>
    <xf numFmtId="1" fontId="0" fillId="4" borderId="0" xfId="0" applyNumberFormat="1" applyFont="1" applyFill="1" applyBorder="1" applyAlignment="1"/>
    <xf numFmtId="0" fontId="0" fillId="4" borderId="27" xfId="0" applyFill="1" applyBorder="1"/>
    <xf numFmtId="0" fontId="50" fillId="4" borderId="12" xfId="0" applyFont="1" applyFill="1" applyBorder="1"/>
    <xf numFmtId="167" fontId="0" fillId="4" borderId="12" xfId="0" applyNumberFormat="1" applyFill="1" applyBorder="1"/>
    <xf numFmtId="0" fontId="0" fillId="4" borderId="37" xfId="0" applyFill="1" applyBorder="1"/>
    <xf numFmtId="0" fontId="51" fillId="7" borderId="17" xfId="0" applyFont="1" applyFill="1" applyBorder="1" applyAlignment="1">
      <alignment horizontal="center" vertical="center" wrapText="1"/>
    </xf>
    <xf numFmtId="0" fontId="48" fillId="7" borderId="27" xfId="0" applyFont="1" applyFill="1" applyBorder="1" applyAlignment="1">
      <alignment horizontal="center" vertical="center" wrapText="1"/>
    </xf>
    <xf numFmtId="0" fontId="50" fillId="7" borderId="27" xfId="0" applyFont="1" applyFill="1" applyBorder="1" applyAlignment="1">
      <alignment horizontal="right" vertical="center"/>
    </xf>
    <xf numFmtId="0" fontId="51" fillId="7" borderId="27" xfId="0" applyFont="1" applyFill="1" applyBorder="1" applyAlignment="1">
      <alignment horizontal="center" vertical="center" wrapText="1"/>
    </xf>
    <xf numFmtId="0" fontId="48" fillId="7" borderId="13" xfId="0" applyFont="1" applyFill="1" applyBorder="1" applyAlignment="1">
      <alignment horizontal="left" vertical="top" wrapText="1"/>
    </xf>
    <xf numFmtId="0" fontId="0" fillId="7" borderId="12" xfId="0" applyFont="1" applyFill="1" applyBorder="1" applyAlignment="1">
      <alignment horizontal="left" vertical="top" wrapText="1" indent="1"/>
    </xf>
    <xf numFmtId="0" fontId="48" fillId="7" borderId="12" xfId="0" applyFont="1" applyFill="1" applyBorder="1" applyAlignment="1">
      <alignment horizontal="left" vertical="top" wrapText="1"/>
    </xf>
    <xf numFmtId="0" fontId="0" fillId="7" borderId="14" xfId="0" applyFont="1" applyFill="1" applyBorder="1" applyAlignment="1">
      <alignment horizontal="left" vertical="top" wrapText="1" indent="1"/>
    </xf>
    <xf numFmtId="0" fontId="48" fillId="7" borderId="0" xfId="0" applyFont="1" applyFill="1" applyBorder="1" applyAlignment="1">
      <alignment horizontal="left" vertical="top"/>
    </xf>
    <xf numFmtId="0" fontId="0" fillId="7" borderId="13" xfId="0" applyFont="1" applyFill="1" applyBorder="1" applyAlignment="1">
      <alignment horizontal="left" vertical="top" wrapText="1" indent="1"/>
    </xf>
    <xf numFmtId="0" fontId="0" fillId="7" borderId="1" xfId="0" applyFont="1" applyFill="1" applyBorder="1" applyAlignment="1">
      <alignment horizontal="left" vertical="top" wrapText="1" indent="1"/>
    </xf>
    <xf numFmtId="0" fontId="48" fillId="6" borderId="12" xfId="0" applyFont="1" applyFill="1" applyBorder="1"/>
    <xf numFmtId="0" fontId="0" fillId="7" borderId="37" xfId="0" applyFont="1" applyFill="1" applyBorder="1" applyAlignment="1">
      <alignment horizontal="left" vertical="top" wrapText="1"/>
    </xf>
    <xf numFmtId="0" fontId="0" fillId="7" borderId="52" xfId="0" applyFont="1" applyFill="1" applyBorder="1" applyAlignment="1">
      <alignment horizontal="left" vertical="top" wrapText="1"/>
    </xf>
    <xf numFmtId="0" fontId="0" fillId="7" borderId="22" xfId="0" applyFont="1" applyFill="1" applyBorder="1" applyAlignment="1">
      <alignment horizontal="left" vertical="top" wrapText="1"/>
    </xf>
    <xf numFmtId="0" fontId="0" fillId="7" borderId="27" xfId="0" applyFill="1" applyBorder="1"/>
    <xf numFmtId="166" fontId="0" fillId="4" borderId="0" xfId="0" applyNumberFormat="1" applyFont="1" applyFill="1"/>
    <xf numFmtId="1" fontId="0" fillId="4" borderId="0" xfId="0" applyNumberFormat="1" applyFont="1" applyFill="1"/>
    <xf numFmtId="0" fontId="0" fillId="4" borderId="13" xfId="0" applyNumberFormat="1" applyFont="1" applyFill="1" applyBorder="1"/>
    <xf numFmtId="0" fontId="0" fillId="4" borderId="12" xfId="0" applyNumberFormat="1" applyFont="1" applyFill="1" applyBorder="1"/>
    <xf numFmtId="0" fontId="3" fillId="4" borderId="12" xfId="0" applyNumberFormat="1" applyFont="1" applyFill="1" applyBorder="1"/>
    <xf numFmtId="167" fontId="50" fillId="4" borderId="13" xfId="1" applyNumberFormat="1" applyFont="1" applyFill="1" applyBorder="1"/>
    <xf numFmtId="0" fontId="63" fillId="4" borderId="13" xfId="0" applyFont="1" applyFill="1" applyBorder="1" applyAlignment="1"/>
    <xf numFmtId="1" fontId="3" fillId="6" borderId="16" xfId="0" applyNumberFormat="1" applyFont="1" applyFill="1" applyBorder="1"/>
    <xf numFmtId="166" fontId="0" fillId="4" borderId="0" xfId="0" applyNumberFormat="1" applyFill="1" applyAlignment="1"/>
    <xf numFmtId="1" fontId="0" fillId="4" borderId="0" xfId="0" applyNumberFormat="1" applyFill="1" applyAlignment="1"/>
    <xf numFmtId="0" fontId="63" fillId="8" borderId="13" xfId="0" applyFont="1" applyFill="1" applyBorder="1"/>
    <xf numFmtId="0" fontId="63" fillId="8" borderId="12" xfId="0" applyFont="1" applyFill="1" applyBorder="1"/>
    <xf numFmtId="0" fontId="72" fillId="2" borderId="13" xfId="6" applyFont="1" applyFill="1" applyBorder="1" applyAlignment="1">
      <alignment vertical="top" wrapText="1"/>
    </xf>
    <xf numFmtId="0" fontId="72" fillId="8" borderId="13" xfId="0" applyFont="1" applyFill="1" applyBorder="1" applyAlignment="1"/>
    <xf numFmtId="0" fontId="72" fillId="8" borderId="12" xfId="0" applyFont="1" applyFill="1" applyBorder="1" applyAlignment="1"/>
    <xf numFmtId="0" fontId="24" fillId="2" borderId="16" xfId="6" applyFont="1" applyFill="1" applyBorder="1"/>
    <xf numFmtId="0" fontId="24" fillId="2" borderId="16" xfId="0" applyFont="1" applyFill="1" applyBorder="1"/>
    <xf numFmtId="0" fontId="72" fillId="8" borderId="13" xfId="0" applyFont="1" applyFill="1" applyBorder="1" applyAlignment="1">
      <alignment horizontal="left" vertical="top"/>
    </xf>
    <xf numFmtId="0" fontId="75" fillId="4" borderId="12" xfId="0" applyFont="1" applyFill="1" applyBorder="1" applyAlignment="1">
      <alignment horizontal="left" vertical="center"/>
    </xf>
    <xf numFmtId="0" fontId="13" fillId="4" borderId="16" xfId="0" applyFont="1" applyFill="1" applyBorder="1" applyAlignment="1">
      <alignment horizontal="left" vertical="center"/>
    </xf>
    <xf numFmtId="0" fontId="75" fillId="7" borderId="12" xfId="0" applyFont="1" applyFill="1" applyBorder="1" applyAlignment="1">
      <alignment horizontal="left" vertical="center"/>
    </xf>
    <xf numFmtId="0" fontId="52" fillId="7" borderId="16" xfId="0" applyFont="1" applyFill="1" applyBorder="1" applyAlignment="1"/>
    <xf numFmtId="0" fontId="24" fillId="7" borderId="16" xfId="0" applyFont="1" applyFill="1" applyBorder="1" applyAlignment="1"/>
    <xf numFmtId="0" fontId="75" fillId="6" borderId="25" xfId="0" applyFont="1" applyFill="1" applyBorder="1"/>
    <xf numFmtId="0" fontId="52" fillId="0" borderId="16" xfId="0" applyFont="1" applyBorder="1"/>
    <xf numFmtId="0" fontId="63" fillId="4" borderId="27" xfId="0" applyFont="1" applyFill="1" applyBorder="1" applyAlignment="1"/>
    <xf numFmtId="167" fontId="78" fillId="0" borderId="27" xfId="1" applyNumberFormat="1" applyFont="1" applyBorder="1"/>
    <xf numFmtId="0" fontId="72" fillId="0" borderId="12" xfId="0" applyFont="1" applyBorder="1"/>
    <xf numFmtId="0" fontId="63" fillId="4" borderId="12" xfId="0" applyFont="1" applyFill="1" applyBorder="1" applyAlignment="1"/>
    <xf numFmtId="0" fontId="72" fillId="4" borderId="0" xfId="6" applyFont="1" applyFill="1"/>
    <xf numFmtId="0" fontId="52" fillId="6" borderId="16" xfId="0" applyFont="1" applyFill="1" applyBorder="1"/>
    <xf numFmtId="0" fontId="73" fillId="7" borderId="13" xfId="0" applyFont="1" applyFill="1" applyBorder="1"/>
    <xf numFmtId="0" fontId="75" fillId="4" borderId="0" xfId="0" applyFont="1" applyFill="1"/>
    <xf numFmtId="0" fontId="75" fillId="4" borderId="1" xfId="0" applyFont="1" applyFill="1" applyBorder="1"/>
    <xf numFmtId="0" fontId="63" fillId="4" borderId="0" xfId="0" applyFont="1" applyFill="1"/>
    <xf numFmtId="0" fontId="52" fillId="4" borderId="1" xfId="0" applyFont="1" applyFill="1" applyBorder="1"/>
    <xf numFmtId="3" fontId="79" fillId="4" borderId="0" xfId="0" applyNumberFormat="1" applyFont="1" applyFill="1" applyBorder="1" applyAlignment="1">
      <alignment horizontal="right"/>
    </xf>
    <xf numFmtId="0" fontId="72" fillId="4" borderId="0" xfId="0" applyFont="1" applyFill="1"/>
    <xf numFmtId="0" fontId="75" fillId="4" borderId="0" xfId="0" applyFont="1" applyFill="1" applyBorder="1"/>
    <xf numFmtId="0" fontId="52" fillId="4" borderId="0" xfId="0" applyFont="1" applyFill="1" applyBorder="1"/>
    <xf numFmtId="0" fontId="63" fillId="4" borderId="0" xfId="0" applyFont="1" applyFill="1" applyAlignment="1">
      <alignment vertical="top" wrapText="1"/>
    </xf>
    <xf numFmtId="0" fontId="52" fillId="4" borderId="16" xfId="0" applyFont="1" applyFill="1" applyBorder="1"/>
    <xf numFmtId="0" fontId="80" fillId="4" borderId="16" xfId="0" applyFont="1" applyFill="1" applyBorder="1" applyAlignment="1"/>
    <xf numFmtId="0" fontId="24" fillId="4" borderId="12" xfId="6" applyFont="1" applyFill="1" applyBorder="1"/>
    <xf numFmtId="0" fontId="24" fillId="4" borderId="16" xfId="6" applyFont="1" applyFill="1" applyBorder="1"/>
    <xf numFmtId="0" fontId="24" fillId="4" borderId="16" xfId="0" applyFont="1" applyFill="1" applyBorder="1" applyAlignment="1">
      <alignment horizontal="left"/>
    </xf>
    <xf numFmtId="0" fontId="24" fillId="10" borderId="46" xfId="6" applyFont="1" applyFill="1" applyBorder="1" applyAlignment="1">
      <alignment vertical="top"/>
    </xf>
    <xf numFmtId="0" fontId="15" fillId="10" borderId="12" xfId="6" applyFont="1" applyFill="1" applyBorder="1" applyAlignment="1">
      <alignment horizontal="left" wrapText="1" indent="1"/>
    </xf>
    <xf numFmtId="0" fontId="72" fillId="2" borderId="31" xfId="6" applyFont="1" applyFill="1" applyBorder="1" applyAlignment="1">
      <alignment vertical="top" wrapText="1"/>
    </xf>
    <xf numFmtId="0" fontId="72" fillId="2" borderId="19" xfId="6" applyFont="1" applyFill="1" applyBorder="1" applyAlignment="1">
      <alignment vertical="top" wrapText="1"/>
    </xf>
    <xf numFmtId="0" fontId="63" fillId="6" borderId="13" xfId="0" applyFont="1" applyFill="1" applyBorder="1"/>
    <xf numFmtId="0" fontId="52" fillId="7" borderId="1" xfId="0" applyFont="1" applyFill="1" applyBorder="1" applyAlignment="1">
      <alignment horizontal="left"/>
    </xf>
    <xf numFmtId="0" fontId="0" fillId="6" borderId="0" xfId="0" applyFill="1" applyAlignment="1">
      <alignment horizontal="left"/>
    </xf>
    <xf numFmtId="164" fontId="24" fillId="4" borderId="0" xfId="10" applyFont="1" applyFill="1" applyBorder="1" applyAlignment="1"/>
    <xf numFmtId="166" fontId="13" fillId="0" borderId="0" xfId="19" applyNumberFormat="1" applyFont="1" applyBorder="1" applyAlignment="1">
      <alignment horizontal="right"/>
    </xf>
    <xf numFmtId="0" fontId="0" fillId="0" borderId="12" xfId="0" applyBorder="1" applyAlignment="1">
      <alignment horizontal="right"/>
    </xf>
    <xf numFmtId="0" fontId="58" fillId="4" borderId="19" xfId="0" applyFont="1" applyFill="1" applyBorder="1" applyAlignment="1">
      <alignment vertical="top" wrapText="1"/>
    </xf>
    <xf numFmtId="0" fontId="58" fillId="4" borderId="29" xfId="0" applyFont="1" applyFill="1" applyBorder="1" applyAlignment="1">
      <alignment horizontal="left" vertical="top" wrapText="1"/>
    </xf>
    <xf numFmtId="164" fontId="58" fillId="2" borderId="0" xfId="10" applyFont="1" applyFill="1" applyBorder="1" applyAlignment="1">
      <alignment horizontal="right"/>
    </xf>
    <xf numFmtId="164" fontId="86" fillId="2" borderId="0" xfId="10" applyFont="1" applyFill="1" applyBorder="1" applyAlignment="1">
      <alignment horizontal="right"/>
    </xf>
    <xf numFmtId="164" fontId="86" fillId="4" borderId="0" xfId="10" applyFont="1" applyFill="1" applyBorder="1"/>
    <xf numFmtId="0" fontId="49" fillId="0" borderId="0" xfId="19" applyFont="1" applyBorder="1"/>
    <xf numFmtId="167" fontId="87" fillId="0" borderId="0" xfId="20" applyNumberFormat="1" applyFont="1" applyBorder="1"/>
    <xf numFmtId="166" fontId="58" fillId="0" borderId="11" xfId="19" applyNumberFormat="1" applyFont="1" applyBorder="1"/>
    <xf numFmtId="167" fontId="58" fillId="0" borderId="0" xfId="20" applyNumberFormat="1" applyFont="1" applyBorder="1"/>
    <xf numFmtId="166" fontId="13" fillId="0" borderId="11" xfId="19" applyNumberFormat="1" applyFont="1" applyBorder="1"/>
    <xf numFmtId="167" fontId="19" fillId="0" borderId="0" xfId="20" applyNumberFormat="1" applyFont="1" applyFill="1" applyBorder="1"/>
    <xf numFmtId="166" fontId="3" fillId="0" borderId="0" xfId="19" applyNumberFormat="1" applyFont="1" applyBorder="1" applyAlignment="1">
      <alignment horizontal="right"/>
    </xf>
    <xf numFmtId="167" fontId="19" fillId="0" borderId="1" xfId="20" applyNumberFormat="1" applyFont="1" applyBorder="1"/>
    <xf numFmtId="0" fontId="3" fillId="8" borderId="12" xfId="0" applyFont="1" applyFill="1" applyBorder="1"/>
    <xf numFmtId="0" fontId="49" fillId="4" borderId="12" xfId="0" applyFont="1" applyFill="1" applyBorder="1" applyAlignment="1"/>
    <xf numFmtId="166" fontId="55" fillId="8" borderId="14" xfId="0" applyNumberFormat="1" applyFont="1" applyFill="1" applyBorder="1" applyAlignment="1">
      <alignment horizontal="left" vertical="top" wrapText="1"/>
    </xf>
    <xf numFmtId="164" fontId="16" fillId="7" borderId="0" xfId="11" applyFont="1" applyFill="1"/>
    <xf numFmtId="164" fontId="16" fillId="7" borderId="0" xfId="11" applyFont="1" applyFill="1" applyAlignment="1">
      <alignment horizontal="right"/>
    </xf>
    <xf numFmtId="164" fontId="38" fillId="7" borderId="0" xfId="11" applyFont="1" applyFill="1"/>
    <xf numFmtId="164" fontId="36" fillId="7" borderId="0" xfId="11" applyFont="1" applyFill="1"/>
    <xf numFmtId="164" fontId="39" fillId="7" borderId="0" xfId="11" applyFont="1" applyFill="1"/>
    <xf numFmtId="166" fontId="36" fillId="7" borderId="0" xfId="11" applyNumberFormat="1" applyFont="1" applyFill="1"/>
    <xf numFmtId="164" fontId="16" fillId="7" borderId="0" xfId="11" applyFont="1" applyFill="1" applyAlignment="1">
      <alignment horizontal="left"/>
    </xf>
    <xf numFmtId="3" fontId="83" fillId="7" borderId="0" xfId="21" applyNumberFormat="1" applyFont="1" applyFill="1" applyBorder="1" applyAlignment="1">
      <alignment horizontal="right" vertical="top" wrapText="1" readingOrder="1"/>
    </xf>
    <xf numFmtId="164" fontId="36" fillId="7" borderId="0" xfId="11" applyFont="1" applyFill="1" applyAlignment="1">
      <alignment horizontal="right"/>
    </xf>
    <xf numFmtId="166" fontId="3" fillId="8" borderId="12" xfId="0" applyNumberFormat="1" applyFont="1" applyFill="1" applyBorder="1" applyAlignment="1">
      <alignment horizontal="right"/>
    </xf>
    <xf numFmtId="166" fontId="3" fillId="8" borderId="16" xfId="0" applyNumberFormat="1" applyFont="1" applyFill="1" applyBorder="1" applyAlignment="1">
      <alignment horizontal="right"/>
    </xf>
    <xf numFmtId="0" fontId="3" fillId="0" borderId="12" xfId="0" applyFont="1" applyBorder="1" applyAlignment="1">
      <alignment horizontal="right"/>
    </xf>
    <xf numFmtId="0" fontId="55" fillId="4" borderId="0" xfId="0" applyFont="1" applyFill="1" applyBorder="1" applyAlignment="1">
      <alignment horizontal="right" vertical="center"/>
    </xf>
    <xf numFmtId="0" fontId="55" fillId="4" borderId="0" xfId="0" applyFont="1" applyFill="1" applyBorder="1" applyAlignment="1">
      <alignment horizontal="right" vertical="top"/>
    </xf>
    <xf numFmtId="0" fontId="0" fillId="4" borderId="29" xfId="0" applyFont="1" applyFill="1" applyBorder="1" applyAlignment="1"/>
    <xf numFmtId="166" fontId="3" fillId="7" borderId="12" xfId="0" applyNumberFormat="1" applyFont="1" applyFill="1" applyBorder="1" applyAlignment="1"/>
    <xf numFmtId="0" fontId="10" fillId="7" borderId="12" xfId="0" applyFont="1" applyFill="1" applyBorder="1" applyAlignment="1"/>
    <xf numFmtId="0" fontId="49" fillId="7" borderId="12" xfId="0" applyFont="1" applyFill="1" applyBorder="1" applyAlignment="1"/>
    <xf numFmtId="0" fontId="58" fillId="6" borderId="12" xfId="0" applyFont="1" applyFill="1" applyBorder="1"/>
    <xf numFmtId="166" fontId="47" fillId="6" borderId="27" xfId="13" applyNumberFormat="1" applyFont="1" applyFill="1" applyBorder="1"/>
    <xf numFmtId="166" fontId="47" fillId="6" borderId="29" xfId="13" applyNumberFormat="1" applyFont="1" applyFill="1" applyBorder="1"/>
    <xf numFmtId="9" fontId="0" fillId="6" borderId="19" xfId="0" applyNumberFormat="1" applyFill="1" applyBorder="1"/>
    <xf numFmtId="9" fontId="0" fillId="6" borderId="14" xfId="0" applyNumberFormat="1" applyFill="1" applyBorder="1"/>
    <xf numFmtId="9" fontId="0" fillId="6" borderId="13" xfId="0" applyNumberFormat="1" applyFill="1" applyBorder="1"/>
    <xf numFmtId="166" fontId="49" fillId="6" borderId="12" xfId="0" applyNumberFormat="1" applyFont="1" applyFill="1" applyBorder="1"/>
    <xf numFmtId="0" fontId="49" fillId="4" borderId="0" xfId="6" applyFont="1" applyFill="1"/>
    <xf numFmtId="172" fontId="3" fillId="4" borderId="0" xfId="1" applyNumberFormat="1" applyFont="1" applyFill="1" applyAlignment="1">
      <alignment horizontal="right"/>
    </xf>
    <xf numFmtId="0" fontId="3" fillId="4" borderId="0" xfId="0" applyFont="1" applyFill="1" applyAlignment="1"/>
    <xf numFmtId="0" fontId="0" fillId="7" borderId="22" xfId="0" applyFill="1" applyBorder="1"/>
    <xf numFmtId="0" fontId="3" fillId="6" borderId="19" xfId="0" applyFont="1" applyFill="1" applyBorder="1"/>
    <xf numFmtId="0" fontId="3" fillId="6" borderId="14" xfId="0" applyFont="1" applyFill="1" applyBorder="1"/>
    <xf numFmtId="0" fontId="3" fillId="7" borderId="19" xfId="0" applyFont="1" applyFill="1" applyBorder="1"/>
    <xf numFmtId="0" fontId="3" fillId="6" borderId="26" xfId="0" applyFont="1" applyFill="1" applyBorder="1"/>
    <xf numFmtId="0" fontId="0" fillId="6" borderId="0" xfId="0" applyFill="1" applyBorder="1"/>
    <xf numFmtId="0" fontId="0" fillId="7" borderId="31" xfId="0" applyFont="1" applyFill="1" applyBorder="1" applyAlignment="1">
      <alignment wrapText="1"/>
    </xf>
    <xf numFmtId="166" fontId="15" fillId="7" borderId="12" xfId="6" applyNumberFormat="1" applyFont="1" applyFill="1" applyBorder="1" applyAlignment="1">
      <alignment horizontal="right" wrapText="1"/>
    </xf>
    <xf numFmtId="166" fontId="15" fillId="10" borderId="12" xfId="2" applyNumberFormat="1" applyFont="1" applyFill="1" applyBorder="1" applyAlignment="1">
      <alignment horizontal="right" wrapText="1"/>
    </xf>
    <xf numFmtId="0" fontId="45" fillId="10" borderId="13" xfId="6" applyFont="1" applyFill="1" applyBorder="1" applyAlignment="1">
      <alignment wrapText="1"/>
    </xf>
    <xf numFmtId="0" fontId="46" fillId="10" borderId="12" xfId="6" applyFont="1" applyFill="1" applyBorder="1" applyAlignment="1">
      <alignment wrapText="1"/>
    </xf>
    <xf numFmtId="3" fontId="64" fillId="10" borderId="12" xfId="6" applyNumberFormat="1" applyFont="1" applyFill="1" applyBorder="1"/>
    <xf numFmtId="1" fontId="64" fillId="10" borderId="12" xfId="6" applyNumberFormat="1" applyFont="1" applyFill="1" applyBorder="1" applyAlignment="1">
      <alignment horizontal="right" wrapText="1"/>
    </xf>
    <xf numFmtId="0" fontId="45" fillId="10" borderId="12" xfId="6" applyFont="1" applyFill="1" applyBorder="1" applyAlignment="1"/>
    <xf numFmtId="166" fontId="45" fillId="10" borderId="12" xfId="6" applyNumberFormat="1" applyFont="1" applyFill="1" applyBorder="1" applyAlignment="1">
      <alignment horizontal="right" wrapText="1"/>
    </xf>
    <xf numFmtId="1" fontId="15" fillId="7" borderId="12" xfId="6" applyNumberFormat="1" applyFont="1" applyFill="1" applyBorder="1" applyAlignment="1">
      <alignment horizontal="right" wrapText="1"/>
    </xf>
    <xf numFmtId="1" fontId="15" fillId="10" borderId="12" xfId="6" applyNumberFormat="1" applyFont="1" applyFill="1" applyBorder="1" applyAlignment="1">
      <alignment horizontal="right"/>
    </xf>
    <xf numFmtId="0" fontId="64" fillId="10" borderId="12" xfId="6" applyFont="1" applyFill="1" applyBorder="1" applyAlignment="1">
      <alignment horizontal="left" wrapText="1" indent="1"/>
    </xf>
    <xf numFmtId="3" fontId="64" fillId="10" borderId="12" xfId="6" applyNumberFormat="1" applyFont="1" applyFill="1" applyBorder="1" applyAlignment="1">
      <alignment horizontal="right" wrapText="1"/>
    </xf>
    <xf numFmtId="0" fontId="45" fillId="10" borderId="12" xfId="6" applyFont="1" applyFill="1" applyBorder="1" applyAlignment="1">
      <alignment horizontal="right" wrapText="1"/>
    </xf>
    <xf numFmtId="0" fontId="15" fillId="10" borderId="12" xfId="6" applyFont="1" applyFill="1" applyBorder="1" applyAlignment="1">
      <alignment horizontal="left" indent="1"/>
    </xf>
    <xf numFmtId="0" fontId="15" fillId="7" borderId="13" xfId="6" applyFont="1" applyFill="1" applyBorder="1"/>
    <xf numFmtId="0" fontId="64" fillId="10" borderId="0" xfId="6" applyFont="1" applyFill="1" applyBorder="1" applyAlignment="1">
      <alignment horizontal="right"/>
    </xf>
    <xf numFmtId="166" fontId="12" fillId="2" borderId="0" xfId="10" applyNumberFormat="1" applyFont="1" applyFill="1" applyBorder="1" applyAlignment="1">
      <alignment horizontal="right"/>
    </xf>
    <xf numFmtId="166" fontId="13" fillId="4" borderId="0" xfId="19" applyNumberFormat="1" applyFont="1" applyFill="1" applyBorder="1" applyAlignment="1">
      <alignment horizontal="right" wrapText="1"/>
    </xf>
    <xf numFmtId="166" fontId="13" fillId="0" borderId="0" xfId="10" applyNumberFormat="1" applyFont="1" applyFill="1" applyBorder="1" applyAlignment="1">
      <alignment horizontal="right"/>
    </xf>
    <xf numFmtId="0" fontId="67" fillId="0" borderId="12" xfId="0" applyFont="1" applyBorder="1"/>
    <xf numFmtId="0" fontId="67" fillId="0" borderId="27" xfId="0" applyFont="1" applyBorder="1"/>
    <xf numFmtId="0" fontId="67" fillId="0" borderId="14" xfId="0" applyFont="1" applyBorder="1"/>
    <xf numFmtId="0" fontId="67" fillId="0" borderId="13" xfId="0" applyFont="1" applyBorder="1"/>
    <xf numFmtId="0" fontId="0" fillId="6" borderId="12" xfId="0" applyFill="1" applyBorder="1" applyAlignment="1"/>
    <xf numFmtId="0" fontId="58" fillId="4" borderId="29" xfId="0" applyFont="1" applyFill="1" applyBorder="1" applyAlignment="1">
      <alignment horizontal="left" vertical="top" wrapText="1"/>
    </xf>
    <xf numFmtId="0" fontId="64" fillId="10" borderId="14" xfId="6" applyFont="1" applyFill="1" applyBorder="1" applyAlignment="1">
      <alignment horizontal="left" wrapText="1" indent="1"/>
    </xf>
    <xf numFmtId="1" fontId="15" fillId="10" borderId="14" xfId="6" applyNumberFormat="1" applyFont="1" applyFill="1" applyBorder="1" applyAlignment="1">
      <alignment horizontal="right" wrapText="1"/>
    </xf>
    <xf numFmtId="0" fontId="46" fillId="10" borderId="0" xfId="6" applyFont="1" applyFill="1" applyBorder="1" applyAlignment="1">
      <alignment wrapText="1"/>
    </xf>
    <xf numFmtId="3" fontId="64" fillId="10" borderId="0" xfId="6" applyNumberFormat="1" applyFont="1" applyFill="1" applyBorder="1" applyAlignment="1">
      <alignment horizontal="right" wrapText="1"/>
    </xf>
    <xf numFmtId="0" fontId="52" fillId="6" borderId="0" xfId="0" applyFont="1" applyFill="1" applyBorder="1"/>
    <xf numFmtId="0" fontId="0" fillId="7" borderId="0" xfId="0" applyFont="1" applyFill="1" applyBorder="1" applyAlignment="1"/>
    <xf numFmtId="0" fontId="0" fillId="7" borderId="0" xfId="0" applyFill="1" applyBorder="1" applyAlignment="1"/>
    <xf numFmtId="0" fontId="7" fillId="7" borderId="27" xfId="0" applyFont="1" applyFill="1" applyBorder="1" applyAlignment="1"/>
    <xf numFmtId="3" fontId="8" fillId="7" borderId="27" xfId="0" applyNumberFormat="1" applyFont="1" applyFill="1" applyBorder="1" applyAlignment="1">
      <alignment vertical="top"/>
    </xf>
    <xf numFmtId="3" fontId="8" fillId="7" borderId="27" xfId="0" applyNumberFormat="1" applyFont="1" applyFill="1" applyBorder="1" applyAlignment="1">
      <alignment horizontal="right" vertical="top"/>
    </xf>
    <xf numFmtId="3" fontId="0" fillId="7" borderId="27" xfId="0" applyNumberFormat="1" applyFill="1" applyBorder="1" applyAlignment="1">
      <alignment horizontal="right"/>
    </xf>
    <xf numFmtId="166" fontId="49" fillId="7" borderId="14" xfId="0" applyNumberFormat="1" applyFont="1" applyFill="1" applyBorder="1" applyAlignment="1">
      <alignment horizontal="left" vertical="top"/>
    </xf>
    <xf numFmtId="0" fontId="49" fillId="6" borderId="14" xfId="0" applyFont="1" applyFill="1" applyBorder="1"/>
    <xf numFmtId="0" fontId="24" fillId="7" borderId="0" xfId="0" applyFont="1" applyFill="1" applyBorder="1" applyAlignment="1"/>
    <xf numFmtId="0" fontId="6" fillId="6" borderId="0" xfId="0" applyFont="1" applyFill="1" applyBorder="1"/>
    <xf numFmtId="0" fontId="49" fillId="6" borderId="0" xfId="0" applyFont="1" applyFill="1" applyBorder="1"/>
    <xf numFmtId="0" fontId="7" fillId="7" borderId="0" xfId="0" applyFont="1" applyFill="1" applyBorder="1" applyAlignment="1"/>
    <xf numFmtId="0" fontId="7" fillId="7" borderId="0" xfId="0" applyFont="1" applyFill="1" applyBorder="1" applyAlignment="1">
      <alignment horizontal="center"/>
    </xf>
    <xf numFmtId="0" fontId="6" fillId="7" borderId="0" xfId="0" applyFont="1" applyFill="1" applyBorder="1" applyAlignment="1">
      <alignment horizontal="center"/>
    </xf>
    <xf numFmtId="0" fontId="9" fillId="7" borderId="0" xfId="0" applyFont="1" applyFill="1" applyBorder="1" applyAlignment="1">
      <alignment horizontal="right" wrapText="1"/>
    </xf>
    <xf numFmtId="0" fontId="69" fillId="4" borderId="31" xfId="0" applyFont="1" applyFill="1" applyBorder="1" applyAlignment="1">
      <alignment vertical="top"/>
    </xf>
    <xf numFmtId="0" fontId="69" fillId="4" borderId="19" xfId="0" applyFont="1" applyFill="1" applyBorder="1" applyAlignment="1">
      <alignment vertical="top"/>
    </xf>
    <xf numFmtId="0" fontId="72" fillId="4" borderId="12" xfId="0" applyFont="1" applyFill="1" applyBorder="1" applyAlignment="1">
      <alignment horizontal="left"/>
    </xf>
    <xf numFmtId="0" fontId="92" fillId="4" borderId="12" xfId="0" applyFont="1" applyFill="1" applyBorder="1"/>
    <xf numFmtId="0" fontId="13" fillId="4" borderId="12" xfId="0" applyFont="1" applyFill="1" applyBorder="1"/>
    <xf numFmtId="0" fontId="13" fillId="4" borderId="12" xfId="0" applyFont="1" applyFill="1" applyBorder="1" applyAlignment="1">
      <alignment vertical="center"/>
    </xf>
    <xf numFmtId="0" fontId="17" fillId="4" borderId="12" xfId="0" applyFont="1" applyFill="1" applyBorder="1"/>
    <xf numFmtId="0" fontId="93" fillId="4" borderId="12" xfId="0" applyFont="1" applyFill="1" applyBorder="1"/>
    <xf numFmtId="164" fontId="70" fillId="2" borderId="0" xfId="10" applyFont="1" applyFill="1" applyBorder="1" applyAlignment="1">
      <alignment horizontal="left"/>
    </xf>
    <xf numFmtId="0" fontId="72" fillId="4" borderId="0" xfId="0" applyFont="1" applyFill="1" applyBorder="1" applyAlignment="1">
      <alignment horizontal="left" wrapText="1"/>
    </xf>
    <xf numFmtId="164" fontId="17" fillId="2" borderId="0" xfId="11" applyFont="1" applyFill="1" applyAlignment="1">
      <alignment horizontal="left"/>
    </xf>
    <xf numFmtId="164" fontId="16" fillId="2" borderId="0" xfId="11" applyFont="1" applyFill="1"/>
    <xf numFmtId="164" fontId="16" fillId="2" borderId="0" xfId="11" applyFont="1" applyFill="1" applyAlignment="1">
      <alignment horizontal="right"/>
    </xf>
    <xf numFmtId="164" fontId="37" fillId="2" borderId="0" xfId="11" applyFont="1" applyFill="1"/>
    <xf numFmtId="164" fontId="38" fillId="2" borderId="0" xfId="11" applyFont="1" applyFill="1"/>
    <xf numFmtId="164" fontId="36" fillId="2" borderId="0" xfId="11" applyFont="1" applyFill="1" applyBorder="1"/>
    <xf numFmtId="164" fontId="36" fillId="2" borderId="0" xfId="11" applyFont="1" applyFill="1" applyBorder="1" applyAlignment="1">
      <alignment horizontal="right"/>
    </xf>
    <xf numFmtId="164" fontId="36" fillId="2" borderId="0" xfId="11" applyFont="1" applyFill="1"/>
    <xf numFmtId="164" fontId="17" fillId="2" borderId="2" xfId="11" applyFont="1" applyFill="1" applyBorder="1"/>
    <xf numFmtId="164" fontId="17" fillId="2" borderId="2" xfId="11" applyFont="1" applyFill="1" applyBorder="1" applyAlignment="1">
      <alignment horizontal="right"/>
    </xf>
    <xf numFmtId="164" fontId="17" fillId="2" borderId="0" xfId="11" applyFont="1" applyFill="1"/>
    <xf numFmtId="164" fontId="40" fillId="2" borderId="0" xfId="11" applyFont="1" applyFill="1" applyAlignment="1">
      <alignment horizontal="right"/>
    </xf>
    <xf numFmtId="164" fontId="36" fillId="2" borderId="0" xfId="11" applyFont="1" applyFill="1" applyAlignment="1">
      <alignment horizontal="left"/>
    </xf>
    <xf numFmtId="164" fontId="36" fillId="2" borderId="0" xfId="11" applyFont="1" applyFill="1" applyAlignment="1">
      <alignment horizontal="left" wrapText="1"/>
    </xf>
    <xf numFmtId="3" fontId="36" fillId="2" borderId="0" xfId="11" applyNumberFormat="1" applyFont="1" applyFill="1" applyBorder="1"/>
    <xf numFmtId="3" fontId="36" fillId="2" borderId="0" xfId="11" applyNumberFormat="1" applyFont="1" applyFill="1" applyBorder="1" applyAlignment="1">
      <alignment horizontal="right"/>
    </xf>
    <xf numFmtId="164" fontId="36" fillId="2" borderId="0" xfId="11" applyFont="1" applyFill="1" applyAlignment="1">
      <alignment horizontal="left" indent="1"/>
    </xf>
    <xf numFmtId="4" fontId="36" fillId="2" borderId="0" xfId="11" applyNumberFormat="1" applyFont="1" applyFill="1" applyBorder="1" applyAlignment="1">
      <alignment horizontal="right"/>
    </xf>
    <xf numFmtId="164" fontId="16" fillId="2" borderId="0" xfId="11" applyFont="1" applyFill="1" applyAlignment="1">
      <alignment horizontal="left"/>
    </xf>
    <xf numFmtId="166" fontId="36" fillId="2" borderId="0" xfId="11" applyNumberFormat="1" applyFont="1" applyFill="1" applyBorder="1" applyAlignment="1">
      <alignment horizontal="right"/>
    </xf>
    <xf numFmtId="166" fontId="16" fillId="2" borderId="0" xfId="11" applyNumberFormat="1" applyFont="1" applyFill="1"/>
    <xf numFmtId="171" fontId="36" fillId="2" borderId="0" xfId="2" applyNumberFormat="1" applyFont="1" applyFill="1"/>
    <xf numFmtId="3" fontId="43" fillId="2" borderId="0" xfId="0" applyNumberFormat="1" applyFont="1" applyFill="1"/>
    <xf numFmtId="164" fontId="17" fillId="4" borderId="0" xfId="11" applyFont="1" applyFill="1" applyAlignment="1">
      <alignment horizontal="left"/>
    </xf>
    <xf numFmtId="164" fontId="36" fillId="4" borderId="0" xfId="11" applyFont="1" applyFill="1"/>
    <xf numFmtId="164" fontId="40" fillId="4" borderId="0" xfId="11" applyFont="1" applyFill="1" applyAlignment="1">
      <alignment horizontal="right"/>
    </xf>
    <xf numFmtId="164" fontId="36" fillId="4" borderId="0" xfId="11" applyFont="1" applyFill="1" applyBorder="1" applyAlignment="1">
      <alignment horizontal="left"/>
    </xf>
    <xf numFmtId="3" fontId="36" fillId="4" borderId="0" xfId="11" applyNumberFormat="1" applyFont="1" applyFill="1"/>
    <xf numFmtId="3" fontId="16" fillId="2" borderId="0" xfId="11" applyNumberFormat="1" applyFont="1" applyFill="1"/>
    <xf numFmtId="164" fontId="12" fillId="2" borderId="0" xfId="11" applyFont="1" applyFill="1"/>
    <xf numFmtId="164" fontId="13" fillId="2" borderId="0" xfId="11" applyFont="1" applyFill="1"/>
    <xf numFmtId="164" fontId="36" fillId="2" borderId="0" xfId="11" applyFont="1" applyFill="1" applyAlignment="1">
      <alignment horizontal="right"/>
    </xf>
    <xf numFmtId="164" fontId="12" fillId="4" borderId="0" xfId="11" applyFont="1" applyFill="1"/>
    <xf numFmtId="164" fontId="13" fillId="4" borderId="0" xfId="11" applyFont="1" applyFill="1"/>
    <xf numFmtId="164" fontId="16" fillId="4" borderId="0" xfId="11" applyFont="1" applyFill="1" applyAlignment="1">
      <alignment horizontal="right"/>
    </xf>
    <xf numFmtId="164" fontId="16" fillId="4" borderId="0" xfId="11" applyFont="1" applyFill="1"/>
    <xf numFmtId="164" fontId="13" fillId="4" borderId="0" xfId="11" applyFont="1" applyFill="1" applyAlignment="1">
      <alignment horizontal="left"/>
    </xf>
    <xf numFmtId="164" fontId="12" fillId="4" borderId="0" xfId="11" applyFont="1" applyFill="1" applyAlignment="1"/>
    <xf numFmtId="164" fontId="36" fillId="4" borderId="0" xfId="11" applyFont="1" applyFill="1" applyAlignment="1">
      <alignment horizontal="right"/>
    </xf>
    <xf numFmtId="164" fontId="12" fillId="2" borderId="0" xfId="11" applyFont="1" applyFill="1" applyAlignment="1"/>
    <xf numFmtId="164" fontId="38" fillId="2" borderId="0" xfId="11" applyFont="1" applyFill="1" applyAlignment="1">
      <alignment horizontal="left"/>
    </xf>
    <xf numFmtId="164" fontId="12" fillId="2" borderId="0" xfId="11" applyFont="1" applyFill="1" applyAlignment="1">
      <alignment horizontal="left"/>
    </xf>
    <xf numFmtId="0" fontId="72" fillId="2" borderId="29" xfId="6" applyFont="1" applyFill="1" applyBorder="1" applyAlignment="1">
      <alignment vertical="top"/>
    </xf>
    <xf numFmtId="0" fontId="72" fillId="4" borderId="0" xfId="0" applyFont="1" applyFill="1" applyBorder="1" applyAlignment="1">
      <alignment horizontal="left"/>
    </xf>
    <xf numFmtId="0" fontId="72" fillId="4" borderId="0" xfId="0" applyFont="1" applyFill="1" applyBorder="1" applyAlignment="1">
      <alignment vertical="top"/>
    </xf>
    <xf numFmtId="0" fontId="24" fillId="6" borderId="12" xfId="6" applyFont="1" applyFill="1" applyBorder="1"/>
    <xf numFmtId="0" fontId="6" fillId="6" borderId="30" xfId="6" applyFont="1" applyFill="1" applyBorder="1" applyAlignment="1">
      <alignment wrapText="1"/>
    </xf>
    <xf numFmtId="0" fontId="6" fillId="6" borderId="21" xfId="6" applyFont="1" applyFill="1" applyBorder="1" applyAlignment="1">
      <alignment wrapText="1"/>
    </xf>
    <xf numFmtId="0" fontId="6" fillId="6" borderId="13" xfId="6" applyFont="1" applyFill="1" applyBorder="1" applyAlignment="1">
      <alignment wrapText="1"/>
    </xf>
    <xf numFmtId="0" fontId="6" fillId="6" borderId="12" xfId="6" applyFont="1" applyFill="1" applyBorder="1" applyAlignment="1">
      <alignment wrapText="1"/>
    </xf>
    <xf numFmtId="0" fontId="3" fillId="6" borderId="12" xfId="6" applyFont="1" applyFill="1" applyBorder="1" applyAlignment="1">
      <alignment horizontal="left" wrapText="1" indent="1"/>
    </xf>
    <xf numFmtId="0" fontId="6" fillId="6" borderId="12" xfId="6" applyFont="1" applyFill="1" applyBorder="1" applyAlignment="1"/>
    <xf numFmtId="1" fontId="84" fillId="6" borderId="12" xfId="0" applyNumberFormat="1" applyFont="1" applyFill="1" applyBorder="1"/>
    <xf numFmtId="0" fontId="84" fillId="6" borderId="12" xfId="0" applyFont="1" applyFill="1" applyBorder="1"/>
    <xf numFmtId="0" fontId="3" fillId="6" borderId="12" xfId="6" applyNumberFormat="1" applyFont="1" applyFill="1" applyBorder="1" applyAlignment="1">
      <alignment horizontal="left" wrapText="1" indent="1"/>
    </xf>
    <xf numFmtId="0" fontId="3" fillId="6" borderId="14" xfId="6" applyFont="1" applyFill="1" applyBorder="1" applyAlignment="1">
      <alignment horizontal="left" wrapText="1" indent="1"/>
    </xf>
    <xf numFmtId="0" fontId="3" fillId="6" borderId="1" xfId="6" applyFont="1" applyFill="1" applyBorder="1" applyAlignment="1">
      <alignment horizontal="left" indent="1"/>
    </xf>
    <xf numFmtId="1" fontId="13" fillId="4" borderId="0" xfId="10" applyNumberFormat="1" applyFont="1" applyFill="1" applyBorder="1" applyAlignment="1">
      <alignment horizontal="right"/>
    </xf>
    <xf numFmtId="166" fontId="3" fillId="0" borderId="0" xfId="19" applyNumberFormat="1" applyFont="1" applyBorder="1"/>
    <xf numFmtId="164" fontId="58" fillId="4" borderId="0" xfId="10" applyFont="1" applyFill="1" applyBorder="1" applyAlignment="1">
      <alignment horizontal="left"/>
    </xf>
    <xf numFmtId="166" fontId="49" fillId="8" borderId="12" xfId="0" applyNumberFormat="1" applyFont="1" applyFill="1" applyBorder="1"/>
    <xf numFmtId="0" fontId="6" fillId="6" borderId="30" xfId="6" applyFont="1" applyFill="1" applyBorder="1" applyAlignment="1">
      <alignment horizontal="center" wrapText="1"/>
    </xf>
    <xf numFmtId="0" fontId="6" fillId="6" borderId="21" xfId="6" applyFont="1" applyFill="1" applyBorder="1" applyAlignment="1">
      <alignment horizontal="center" wrapText="1"/>
    </xf>
    <xf numFmtId="0" fontId="49" fillId="6" borderId="13" xfId="0" applyFont="1" applyFill="1" applyBorder="1"/>
    <xf numFmtId="0" fontId="13" fillId="4" borderId="0" xfId="0" applyFont="1" applyFill="1" applyBorder="1"/>
    <xf numFmtId="0" fontId="19" fillId="4" borderId="0" xfId="0" applyFont="1" applyFill="1" applyBorder="1" applyAlignment="1">
      <alignment horizontal="right"/>
    </xf>
    <xf numFmtId="1" fontId="3" fillId="6" borderId="13" xfId="0" applyNumberFormat="1" applyFont="1" applyFill="1" applyBorder="1"/>
    <xf numFmtId="166" fontId="101" fillId="6" borderId="12" xfId="0" applyNumberFormat="1" applyFont="1" applyFill="1" applyBorder="1" applyAlignment="1">
      <alignment horizontal="right"/>
    </xf>
    <xf numFmtId="167" fontId="102" fillId="6" borderId="12" xfId="1" applyNumberFormat="1" applyFont="1" applyFill="1" applyBorder="1"/>
    <xf numFmtId="0" fontId="49" fillId="4" borderId="0" xfId="6" applyFont="1" applyFill="1" applyBorder="1" applyAlignment="1"/>
    <xf numFmtId="0" fontId="100" fillId="4" borderId="0" xfId="6" applyFont="1" applyFill="1" applyAlignment="1"/>
    <xf numFmtId="0" fontId="49" fillId="4" borderId="0" xfId="6" applyFont="1" applyFill="1" applyAlignment="1"/>
    <xf numFmtId="0" fontId="49" fillId="7" borderId="0" xfId="0" applyFont="1" applyFill="1" applyBorder="1" applyAlignment="1"/>
    <xf numFmtId="0" fontId="68" fillId="4" borderId="0" xfId="0" applyFont="1" applyFill="1" applyBorder="1" applyAlignment="1">
      <alignment horizontal="center" vertical="center" wrapText="1"/>
    </xf>
    <xf numFmtId="0" fontId="49" fillId="4" borderId="0" xfId="0" applyFont="1" applyFill="1" applyBorder="1" applyAlignment="1">
      <alignment horizontal="right"/>
    </xf>
    <xf numFmtId="0" fontId="49" fillId="4" borderId="0" xfId="0" applyFont="1" applyFill="1" applyAlignment="1">
      <alignment horizontal="right"/>
    </xf>
    <xf numFmtId="3" fontId="49" fillId="4" borderId="0" xfId="0" applyNumberFormat="1" applyFont="1" applyFill="1" applyBorder="1" applyAlignment="1">
      <alignment horizontal="right"/>
    </xf>
    <xf numFmtId="0" fontId="48" fillId="4" borderId="0" xfId="0" applyFont="1" applyFill="1" applyAlignment="1">
      <alignment horizontal="right"/>
    </xf>
    <xf numFmtId="0" fontId="101" fillId="4" borderId="0" xfId="0" applyFont="1" applyFill="1"/>
    <xf numFmtId="0" fontId="101" fillId="6" borderId="0" xfId="0" applyFont="1" applyFill="1"/>
    <xf numFmtId="166" fontId="101" fillId="6" borderId="0" xfId="0" applyNumberFormat="1" applyFont="1" applyFill="1"/>
    <xf numFmtId="167" fontId="10" fillId="7" borderId="1" xfId="1" applyNumberFormat="1" applyFont="1" applyFill="1" applyBorder="1" applyAlignment="1">
      <alignment horizontal="right"/>
    </xf>
    <xf numFmtId="166" fontId="101" fillId="6" borderId="12" xfId="0" applyNumberFormat="1" applyFont="1" applyFill="1" applyBorder="1"/>
    <xf numFmtId="0" fontId="6" fillId="4" borderId="27" xfId="6" applyFont="1" applyFill="1" applyBorder="1" applyAlignment="1">
      <alignment wrapText="1"/>
    </xf>
    <xf numFmtId="0" fontId="35" fillId="4" borderId="27" xfId="6" applyFont="1" applyFill="1" applyBorder="1" applyAlignment="1">
      <alignment horizontal="right" wrapText="1"/>
    </xf>
    <xf numFmtId="0" fontId="0" fillId="4" borderId="41" xfId="0" applyFill="1" applyBorder="1"/>
    <xf numFmtId="0" fontId="35" fillId="4" borderId="27" xfId="6" applyFont="1" applyFill="1" applyBorder="1" applyAlignment="1">
      <alignment wrapText="1"/>
    </xf>
    <xf numFmtId="0" fontId="6" fillId="4" borderId="21" xfId="6" applyFont="1" applyFill="1" applyBorder="1" applyAlignment="1">
      <alignment horizontal="right" wrapText="1"/>
    </xf>
    <xf numFmtId="0" fontId="6" fillId="4" borderId="17" xfId="6" applyFont="1" applyFill="1" applyBorder="1" applyAlignment="1">
      <alignment wrapText="1"/>
    </xf>
    <xf numFmtId="0" fontId="35" fillId="4" borderId="17" xfId="6" applyFont="1" applyFill="1" applyBorder="1" applyAlignment="1">
      <alignment horizontal="right" wrapText="1"/>
    </xf>
    <xf numFmtId="0" fontId="6" fillId="4" borderId="17" xfId="6" applyFont="1" applyFill="1" applyBorder="1" applyAlignment="1">
      <alignment horizontal="right" wrapText="1"/>
    </xf>
    <xf numFmtId="166" fontId="101" fillId="0" borderId="12" xfId="0" applyNumberFormat="1" applyFont="1" applyBorder="1"/>
    <xf numFmtId="167" fontId="102" fillId="0" borderId="12" xfId="1" applyNumberFormat="1" applyFont="1" applyBorder="1"/>
    <xf numFmtId="0" fontId="6" fillId="4" borderId="27" xfId="6" applyFont="1" applyFill="1" applyBorder="1" applyAlignment="1">
      <alignment horizontal="right" wrapText="1"/>
    </xf>
    <xf numFmtId="0" fontId="101" fillId="0" borderId="12" xfId="0" applyFont="1" applyBorder="1"/>
    <xf numFmtId="0" fontId="24" fillId="4" borderId="1" xfId="0" applyFont="1" applyFill="1" applyBorder="1"/>
    <xf numFmtId="0" fontId="13" fillId="4" borderId="1" xfId="0" applyFont="1" applyFill="1" applyBorder="1"/>
    <xf numFmtId="0" fontId="52" fillId="4" borderId="0" xfId="0" applyFont="1" applyFill="1"/>
    <xf numFmtId="166" fontId="13" fillId="4" borderId="0" xfId="0" applyNumberFormat="1" applyFont="1" applyFill="1" applyBorder="1"/>
    <xf numFmtId="174" fontId="52" fillId="4" borderId="0" xfId="0" applyNumberFormat="1" applyFont="1" applyFill="1"/>
    <xf numFmtId="166" fontId="58" fillId="4" borderId="0" xfId="0" applyNumberFormat="1" applyFont="1" applyFill="1" applyBorder="1"/>
    <xf numFmtId="0" fontId="6" fillId="4" borderId="14" xfId="0" applyFont="1" applyFill="1" applyBorder="1" applyAlignment="1">
      <alignment horizontal="left" vertical="top" wrapText="1"/>
    </xf>
    <xf numFmtId="0" fontId="0" fillId="8" borderId="39" xfId="0" applyFill="1" applyBorder="1"/>
    <xf numFmtId="0" fontId="97" fillId="0" borderId="12" xfId="0" applyFont="1" applyBorder="1" applyAlignment="1">
      <alignment horizontal="right"/>
    </xf>
    <xf numFmtId="0" fontId="0" fillId="4" borderId="12" xfId="0" applyFont="1" applyFill="1" applyBorder="1" applyAlignment="1">
      <alignment horizontal="left" indent="1"/>
    </xf>
    <xf numFmtId="0" fontId="6" fillId="7" borderId="12" xfId="0" applyFont="1" applyFill="1" applyBorder="1" applyAlignment="1">
      <alignment horizontal="left" vertical="top"/>
    </xf>
    <xf numFmtId="0" fontId="3" fillId="7" borderId="12" xfId="0" applyFont="1" applyFill="1" applyBorder="1" applyAlignment="1">
      <alignment horizontal="left" vertical="top" indent="1"/>
    </xf>
    <xf numFmtId="0" fontId="3" fillId="7" borderId="16" xfId="0" applyFont="1" applyFill="1" applyBorder="1" applyAlignment="1">
      <alignment horizontal="left" vertical="top" indent="1"/>
    </xf>
    <xf numFmtId="166" fontId="3" fillId="6" borderId="12" xfId="0" applyNumberFormat="1" applyFont="1" applyFill="1" applyBorder="1" applyAlignment="1">
      <alignment horizontal="right"/>
    </xf>
    <xf numFmtId="1" fontId="49" fillId="4" borderId="0" xfId="0" applyNumberFormat="1" applyFont="1" applyFill="1" applyBorder="1" applyAlignment="1"/>
    <xf numFmtId="3" fontId="49" fillId="4" borderId="0" xfId="0" applyNumberFormat="1" applyFont="1" applyFill="1" applyBorder="1" applyAlignment="1"/>
    <xf numFmtId="167" fontId="10" fillId="4" borderId="1" xfId="1" applyNumberFormat="1" applyFont="1" applyFill="1" applyBorder="1"/>
    <xf numFmtId="0" fontId="10" fillId="4" borderId="1" xfId="0" applyFont="1" applyFill="1" applyBorder="1"/>
    <xf numFmtId="0" fontId="3" fillId="6" borderId="12" xfId="6" applyFont="1" applyFill="1" applyBorder="1" applyAlignment="1"/>
    <xf numFmtId="0" fontId="35" fillId="4" borderId="41" xfId="6" applyFont="1" applyFill="1" applyBorder="1" applyAlignment="1">
      <alignment wrapText="1"/>
    </xf>
    <xf numFmtId="0" fontId="35" fillId="4" borderId="59" xfId="6" applyFont="1" applyFill="1" applyBorder="1" applyAlignment="1">
      <alignment horizontal="right" wrapText="1"/>
    </xf>
    <xf numFmtId="0" fontId="35" fillId="4" borderId="0" xfId="6" applyFont="1" applyFill="1" applyBorder="1" applyAlignment="1">
      <alignment horizontal="right" wrapText="1"/>
    </xf>
    <xf numFmtId="0" fontId="35" fillId="4" borderId="0" xfId="6" applyFont="1" applyFill="1" applyBorder="1" applyAlignment="1">
      <alignment wrapText="1"/>
    </xf>
    <xf numFmtId="166" fontId="96" fillId="0" borderId="0" xfId="19" applyNumberFormat="1" applyFont="1" applyBorder="1"/>
    <xf numFmtId="0" fontId="52" fillId="6" borderId="12" xfId="0" applyFont="1" applyFill="1" applyBorder="1"/>
    <xf numFmtId="0" fontId="52" fillId="7" borderId="31" xfId="0" applyFont="1" applyFill="1" applyBorder="1" applyAlignment="1">
      <alignment wrapText="1"/>
    </xf>
    <xf numFmtId="0" fontId="52" fillId="7" borderId="29" xfId="0" applyFont="1" applyFill="1" applyBorder="1" applyAlignment="1"/>
    <xf numFmtId="0" fontId="52" fillId="6" borderId="19" xfId="0" applyFont="1" applyFill="1" applyBorder="1" applyAlignment="1"/>
    <xf numFmtId="0" fontId="24" fillId="7" borderId="0" xfId="6" applyFont="1" applyFill="1" applyBorder="1" applyAlignment="1"/>
    <xf numFmtId="0" fontId="15" fillId="7" borderId="5" xfId="0" applyFont="1" applyFill="1" applyBorder="1"/>
    <xf numFmtId="0" fontId="15" fillId="7" borderId="0" xfId="0" applyFont="1" applyFill="1" applyBorder="1"/>
    <xf numFmtId="0" fontId="45" fillId="7" borderId="0" xfId="0" applyFont="1" applyFill="1" applyBorder="1" applyAlignment="1">
      <alignment horizontal="center" vertical="top"/>
    </xf>
    <xf numFmtId="0" fontId="46" fillId="7" borderId="10" xfId="0" applyFont="1" applyFill="1" applyBorder="1" applyAlignment="1">
      <alignment horizontal="right" wrapText="1"/>
    </xf>
    <xf numFmtId="0" fontId="46" fillId="7" borderId="7" xfId="0" applyFont="1" applyFill="1" applyBorder="1" applyAlignment="1">
      <alignment horizontal="right" wrapText="1"/>
    </xf>
    <xf numFmtId="0" fontId="15" fillId="7" borderId="3" xfId="0" applyFont="1" applyFill="1" applyBorder="1"/>
    <xf numFmtId="0" fontId="46" fillId="7" borderId="61" xfId="0" applyFont="1" applyFill="1" applyBorder="1" applyAlignment="1">
      <alignment horizontal="right"/>
    </xf>
    <xf numFmtId="0" fontId="46" fillId="7" borderId="3" xfId="0" applyFont="1" applyFill="1" applyBorder="1" applyAlignment="1">
      <alignment horizontal="right" wrapText="1"/>
    </xf>
    <xf numFmtId="0" fontId="15" fillId="7" borderId="0" xfId="0" applyFont="1" applyFill="1"/>
    <xf numFmtId="0" fontId="64" fillId="7" borderId="0" xfId="0" applyFont="1" applyFill="1" applyBorder="1" applyAlignment="1">
      <alignment horizontal="right"/>
    </xf>
    <xf numFmtId="0" fontId="15" fillId="7" borderId="9" xfId="0" applyFont="1" applyFill="1" applyBorder="1"/>
    <xf numFmtId="0" fontId="15" fillId="7" borderId="0" xfId="0" applyFont="1" applyFill="1" applyBorder="1" applyAlignment="1">
      <alignment horizontal="right"/>
    </xf>
    <xf numFmtId="0" fontId="45" fillId="7" borderId="0" xfId="0" applyFont="1" applyFill="1" applyAlignment="1"/>
    <xf numFmtId="166" fontId="15" fillId="7" borderId="0" xfId="0" applyNumberFormat="1" applyFont="1" applyFill="1" applyBorder="1" applyAlignment="1">
      <alignment horizontal="center"/>
    </xf>
    <xf numFmtId="0" fontId="15" fillId="7" borderId="0" xfId="0" applyFont="1" applyFill="1" applyAlignment="1">
      <alignment horizontal="left" vertical="top" wrapText="1" indent="1"/>
    </xf>
    <xf numFmtId="1" fontId="15" fillId="7" borderId="0" xfId="0" applyNumberFormat="1" applyFont="1" applyFill="1" applyBorder="1" applyAlignment="1">
      <alignment horizontal="right"/>
    </xf>
    <xf numFmtId="166" fontId="98" fillId="7" borderId="0" xfId="0" applyNumberFormat="1" applyFont="1" applyFill="1" applyBorder="1" applyAlignment="1">
      <alignment horizontal="center"/>
    </xf>
    <xf numFmtId="166" fontId="98" fillId="7" borderId="9" xfId="0" applyNumberFormat="1" applyFont="1" applyFill="1" applyBorder="1" applyAlignment="1"/>
    <xf numFmtId="166" fontId="98" fillId="7" borderId="0" xfId="0" applyNumberFormat="1" applyFont="1" applyFill="1" applyBorder="1" applyAlignment="1"/>
    <xf numFmtId="0" fontId="45" fillId="7" borderId="0" xfId="0" applyFont="1" applyFill="1" applyAlignment="1">
      <alignment horizontal="left" vertical="top"/>
    </xf>
    <xf numFmtId="0" fontId="15" fillId="7" borderId="0" xfId="0" applyFont="1" applyFill="1" applyBorder="1" applyAlignment="1">
      <alignment horizontal="left" vertical="top" wrapText="1" indent="1"/>
    </xf>
    <xf numFmtId="1" fontId="98" fillId="6" borderId="0" xfId="0" applyNumberFormat="1" applyFont="1" applyFill="1" applyBorder="1"/>
    <xf numFmtId="167" fontId="98" fillId="6" borderId="0" xfId="1" applyNumberFormat="1" applyFont="1" applyFill="1" applyBorder="1" applyAlignment="1">
      <alignment horizontal="right"/>
    </xf>
    <xf numFmtId="0" fontId="15" fillId="7" borderId="0" xfId="0" applyFont="1" applyFill="1" applyAlignment="1"/>
    <xf numFmtId="0" fontId="15" fillId="7" borderId="5" xfId="0" applyFont="1" applyFill="1" applyBorder="1" applyAlignment="1"/>
    <xf numFmtId="0" fontId="3" fillId="4" borderId="0" xfId="0" applyFont="1" applyFill="1" applyBorder="1" applyAlignment="1">
      <alignment horizontal="left" wrapText="1" indent="1"/>
    </xf>
    <xf numFmtId="0" fontId="45" fillId="7" borderId="0" xfId="0" applyFont="1" applyFill="1" applyBorder="1" applyAlignment="1">
      <alignment horizontal="left" vertical="top" wrapText="1"/>
    </xf>
    <xf numFmtId="1" fontId="10" fillId="6" borderId="12" xfId="0" applyNumberFormat="1" applyFont="1" applyFill="1" applyBorder="1"/>
    <xf numFmtId="0" fontId="58" fillId="4" borderId="0" xfId="0" applyFont="1" applyFill="1"/>
    <xf numFmtId="0" fontId="58" fillId="4" borderId="0" xfId="0" applyFont="1" applyFill="1" applyAlignment="1">
      <alignment horizontal="right"/>
    </xf>
    <xf numFmtId="0" fontId="68" fillId="2" borderId="0" xfId="0" applyFont="1" applyFill="1" applyBorder="1" applyAlignment="1">
      <alignment horizontal="center" wrapText="1"/>
    </xf>
    <xf numFmtId="0" fontId="88" fillId="2" borderId="0" xfId="0" applyFont="1" applyFill="1" applyBorder="1" applyAlignment="1">
      <alignment horizontal="right" wrapText="1"/>
    </xf>
    <xf numFmtId="0" fontId="6" fillId="6" borderId="12" xfId="6" applyFont="1" applyFill="1" applyBorder="1" applyAlignment="1">
      <alignment horizontal="left" wrapText="1"/>
    </xf>
    <xf numFmtId="167" fontId="104" fillId="6" borderId="13" xfId="1" applyNumberFormat="1" applyFont="1" applyFill="1" applyBorder="1"/>
    <xf numFmtId="0" fontId="6" fillId="4" borderId="12" xfId="6" applyFont="1" applyFill="1" applyBorder="1" applyAlignment="1">
      <alignment horizontal="left" wrapText="1"/>
    </xf>
    <xf numFmtId="1" fontId="16" fillId="2" borderId="0" xfId="11" applyNumberFormat="1" applyFont="1" applyFill="1" applyBorder="1" applyAlignment="1">
      <alignment horizontal="right"/>
    </xf>
    <xf numFmtId="0" fontId="48" fillId="7" borderId="13" xfId="0" applyFont="1" applyFill="1" applyBorder="1" applyAlignment="1">
      <alignment horizontal="center" vertical="center"/>
    </xf>
    <xf numFmtId="2" fontId="13" fillId="4" borderId="0" xfId="0" applyNumberFormat="1" applyFont="1" applyFill="1" applyBorder="1" applyAlignment="1">
      <alignment horizontal="right"/>
    </xf>
    <xf numFmtId="0" fontId="48" fillId="7" borderId="12" xfId="0" applyFont="1" applyFill="1" applyBorder="1" applyAlignment="1">
      <alignment horizontal="left"/>
    </xf>
    <xf numFmtId="3" fontId="68" fillId="4" borderId="0" xfId="0" applyNumberFormat="1" applyFont="1" applyFill="1" applyBorder="1" applyAlignment="1"/>
    <xf numFmtId="1" fontId="0" fillId="6" borderId="16" xfId="0" applyNumberFormat="1" applyFill="1" applyBorder="1"/>
    <xf numFmtId="1" fontId="3" fillId="6" borderId="12" xfId="0" applyNumberFormat="1" applyFont="1" applyFill="1" applyBorder="1" applyAlignment="1">
      <alignment horizontal="right"/>
    </xf>
    <xf numFmtId="1" fontId="50" fillId="0" borderId="12" xfId="1" applyNumberFormat="1" applyFont="1" applyBorder="1"/>
    <xf numFmtId="1" fontId="3" fillId="0" borderId="12" xfId="1" applyNumberFormat="1" applyFont="1" applyBorder="1" applyAlignment="1">
      <alignment horizontal="right"/>
    </xf>
    <xf numFmtId="1" fontId="47" fillId="0" borderId="12" xfId="1" applyNumberFormat="1" applyFont="1" applyBorder="1" applyAlignment="1">
      <alignment horizontal="right"/>
    </xf>
    <xf numFmtId="1" fontId="47" fillId="0" borderId="12" xfId="1" applyNumberFormat="1" applyFont="1" applyBorder="1"/>
    <xf numFmtId="1" fontId="0" fillId="0" borderId="12" xfId="0" applyNumberFormat="1" applyFont="1" applyBorder="1"/>
    <xf numFmtId="1" fontId="50" fillId="0" borderId="12" xfId="1" applyNumberFormat="1" applyFont="1" applyBorder="1" applyAlignment="1">
      <alignment horizontal="right"/>
    </xf>
    <xf numFmtId="1" fontId="50" fillId="0" borderId="16" xfId="1" applyNumberFormat="1" applyFont="1" applyBorder="1"/>
    <xf numFmtId="166" fontId="3" fillId="0" borderId="12" xfId="0" applyNumberFormat="1" applyFont="1" applyBorder="1"/>
    <xf numFmtId="1" fontId="10" fillId="0" borderId="12" xfId="0" applyNumberFormat="1" applyFont="1" applyBorder="1" applyAlignment="1">
      <alignment horizontal="right"/>
    </xf>
    <xf numFmtId="1" fontId="3" fillId="0" borderId="16" xfId="0" applyNumberFormat="1" applyFont="1" applyBorder="1"/>
    <xf numFmtId="1" fontId="3" fillId="0" borderId="16" xfId="0" applyNumberFormat="1" applyFont="1" applyBorder="1" applyAlignment="1">
      <alignment horizontal="right"/>
    </xf>
    <xf numFmtId="0" fontId="3" fillId="4" borderId="12" xfId="0" applyFont="1" applyFill="1" applyBorder="1" applyAlignment="1">
      <alignment horizontal="right"/>
    </xf>
    <xf numFmtId="1" fontId="13" fillId="4" borderId="0" xfId="19" applyNumberFormat="1" applyFont="1" applyFill="1" applyBorder="1" applyAlignment="1">
      <alignment horizontal="right" wrapText="1"/>
    </xf>
    <xf numFmtId="164" fontId="25" fillId="4" borderId="2" xfId="10" applyFont="1" applyFill="1" applyBorder="1" applyAlignment="1">
      <alignment horizontal="right"/>
    </xf>
    <xf numFmtId="0" fontId="13" fillId="10" borderId="0" xfId="6" applyFont="1" applyFill="1" applyBorder="1" applyAlignment="1">
      <alignment horizontal="left" wrapText="1"/>
    </xf>
    <xf numFmtId="0" fontId="13" fillId="10" borderId="36" xfId="6" applyFont="1" applyFill="1" applyBorder="1" applyAlignment="1">
      <alignment horizontal="left" wrapText="1"/>
    </xf>
    <xf numFmtId="0" fontId="10" fillId="0" borderId="12" xfId="0" applyFont="1" applyBorder="1"/>
    <xf numFmtId="0" fontId="3" fillId="0" borderId="12" xfId="0" applyFont="1" applyBorder="1" applyAlignment="1">
      <alignment horizontal="left" indent="1"/>
    </xf>
    <xf numFmtId="0" fontId="6" fillId="7" borderId="0" xfId="6" applyFont="1" applyFill="1" applyBorder="1" applyAlignment="1">
      <alignment wrapText="1"/>
    </xf>
    <xf numFmtId="0" fontId="95" fillId="10" borderId="46" xfId="6" applyFont="1" applyFill="1" applyBorder="1" applyAlignment="1">
      <alignment vertical="top"/>
    </xf>
    <xf numFmtId="1" fontId="15" fillId="7" borderId="0" xfId="0" applyNumberFormat="1" applyFont="1" applyFill="1" applyBorder="1" applyAlignment="1">
      <alignment horizontal="center"/>
    </xf>
    <xf numFmtId="1" fontId="15" fillId="7" borderId="0" xfId="0" applyNumberFormat="1" applyFont="1" applyFill="1" applyBorder="1" applyAlignment="1">
      <alignment horizontal="center" vertical="top" wrapText="1"/>
    </xf>
    <xf numFmtId="1" fontId="15" fillId="6" borderId="12" xfId="0" applyNumberFormat="1" applyFont="1" applyFill="1" applyBorder="1" applyAlignment="1">
      <alignment horizontal="right"/>
    </xf>
    <xf numFmtId="1" fontId="15" fillId="7" borderId="0" xfId="0" applyNumberFormat="1" applyFont="1" applyFill="1" applyBorder="1" applyAlignment="1"/>
    <xf numFmtId="167" fontId="15" fillId="7" borderId="0" xfId="0" applyNumberFormat="1" applyFont="1" applyFill="1" applyBorder="1" applyAlignment="1">
      <alignment horizontal="right"/>
    </xf>
    <xf numFmtId="167" fontId="15" fillId="7" borderId="9" xfId="0" applyNumberFormat="1" applyFont="1" applyFill="1" applyBorder="1" applyAlignment="1">
      <alignment horizontal="right"/>
    </xf>
    <xf numFmtId="0" fontId="0" fillId="6" borderId="12" xfId="0" applyFill="1" applyBorder="1"/>
    <xf numFmtId="0" fontId="3" fillId="6" borderId="12" xfId="0" applyFont="1" applyFill="1" applyBorder="1"/>
    <xf numFmtId="0" fontId="24" fillId="10" borderId="16" xfId="0" applyFont="1" applyFill="1" applyBorder="1"/>
    <xf numFmtId="166" fontId="15" fillId="7" borderId="0" xfId="0" applyNumberFormat="1" applyFont="1" applyFill="1" applyBorder="1" applyAlignment="1">
      <alignment horizontal="right"/>
    </xf>
    <xf numFmtId="1" fontId="15" fillId="7" borderId="9" xfId="0" applyNumberFormat="1" applyFont="1" applyFill="1" applyBorder="1" applyAlignment="1"/>
    <xf numFmtId="1" fontId="15" fillId="7" borderId="0" xfId="0" applyNumberFormat="1" applyFont="1" applyFill="1" applyAlignment="1"/>
    <xf numFmtId="1" fontId="15" fillId="6" borderId="12" xfId="0" applyNumberFormat="1" applyFont="1" applyFill="1" applyBorder="1"/>
    <xf numFmtId="167" fontId="15" fillId="7" borderId="9" xfId="0" applyNumberFormat="1" applyFont="1" applyFill="1" applyBorder="1" applyAlignment="1"/>
    <xf numFmtId="167" fontId="15" fillId="7" borderId="0" xfId="0" applyNumberFormat="1" applyFont="1" applyFill="1" applyBorder="1" applyAlignment="1"/>
    <xf numFmtId="167" fontId="15" fillId="7" borderId="0" xfId="0" applyNumberFormat="1" applyFont="1" applyFill="1" applyAlignment="1"/>
    <xf numFmtId="1" fontId="15" fillId="6" borderId="19" xfId="0" applyNumberFormat="1" applyFont="1" applyFill="1" applyBorder="1"/>
    <xf numFmtId="166" fontId="13" fillId="4" borderId="0" xfId="19" applyNumberFormat="1" applyFont="1" applyFill="1" applyBorder="1" applyAlignment="1">
      <alignment horizontal="left" vertical="top" wrapText="1"/>
    </xf>
    <xf numFmtId="0" fontId="3" fillId="0" borderId="0" xfId="19" applyFont="1" applyFill="1" applyBorder="1" applyAlignment="1">
      <alignment horizontal="right"/>
    </xf>
    <xf numFmtId="167" fontId="19" fillId="0" borderId="0" xfId="1" applyNumberFormat="1" applyFont="1" applyBorder="1"/>
    <xf numFmtId="0" fontId="13" fillId="0" borderId="0" xfId="19" applyFont="1" applyBorder="1"/>
    <xf numFmtId="167" fontId="19" fillId="4" borderId="0" xfId="1" applyNumberFormat="1" applyFont="1" applyFill="1" applyBorder="1"/>
    <xf numFmtId="0" fontId="13" fillId="4" borderId="0" xfId="0" applyFont="1" applyFill="1" applyBorder="1"/>
    <xf numFmtId="0" fontId="19" fillId="4" borderId="0" xfId="0" applyFont="1" applyFill="1" applyBorder="1" applyAlignment="1">
      <alignment horizontal="right"/>
    </xf>
    <xf numFmtId="0" fontId="3" fillId="4" borderId="14" xfId="0" applyFont="1" applyFill="1" applyBorder="1" applyAlignment="1">
      <alignment horizontal="left" vertical="top" wrapText="1" indent="2"/>
    </xf>
    <xf numFmtId="0" fontId="6" fillId="4" borderId="16" xfId="0" applyFont="1" applyFill="1" applyBorder="1" applyAlignment="1"/>
    <xf numFmtId="0" fontId="3" fillId="6" borderId="12" xfId="0" applyFont="1" applyFill="1" applyBorder="1" applyAlignment="1"/>
    <xf numFmtId="0" fontId="3" fillId="6" borderId="16" xfId="0" applyFont="1" applyFill="1" applyBorder="1"/>
    <xf numFmtId="0" fontId="6" fillId="7" borderId="12" xfId="0" applyFont="1" applyFill="1" applyBorder="1" applyAlignment="1">
      <alignment horizontal="left" vertical="top" wrapText="1"/>
    </xf>
    <xf numFmtId="0" fontId="3" fillId="7" borderId="12" xfId="0" applyFont="1" applyFill="1" applyBorder="1" applyAlignment="1">
      <alignment horizontal="left" vertical="top" wrapText="1" indent="1"/>
    </xf>
    <xf numFmtId="0" fontId="72" fillId="4" borderId="0" xfId="0" applyFont="1" applyFill="1" applyBorder="1" applyAlignment="1">
      <alignment horizontal="left" wrapText="1"/>
    </xf>
    <xf numFmtId="3" fontId="19" fillId="4" borderId="1" xfId="0" applyNumberFormat="1" applyFont="1" applyFill="1" applyBorder="1" applyAlignment="1">
      <alignment horizontal="right"/>
    </xf>
    <xf numFmtId="166" fontId="13" fillId="4" borderId="1" xfId="0" applyNumberFormat="1" applyFont="1" applyFill="1" applyBorder="1"/>
    <xf numFmtId="0" fontId="24" fillId="4" borderId="0" xfId="0" applyFont="1" applyFill="1" applyBorder="1"/>
    <xf numFmtId="3" fontId="19" fillId="4" borderId="0" xfId="0" applyNumberFormat="1" applyFont="1" applyFill="1" applyBorder="1" applyAlignment="1">
      <alignment horizontal="right"/>
    </xf>
    <xf numFmtId="3" fontId="87" fillId="4" borderId="0" xfId="0" applyNumberFormat="1" applyFont="1" applyFill="1" applyBorder="1" applyAlignment="1">
      <alignment horizontal="right"/>
    </xf>
    <xf numFmtId="166" fontId="52" fillId="4" borderId="11" xfId="19" applyNumberFormat="1" applyFont="1" applyFill="1" applyBorder="1" applyAlignment="1">
      <alignment horizontal="right" wrapText="1"/>
    </xf>
    <xf numFmtId="166" fontId="13" fillId="4" borderId="11" xfId="19" applyNumberFormat="1" applyFont="1" applyFill="1" applyBorder="1" applyAlignment="1">
      <alignment horizontal="right" wrapText="1"/>
    </xf>
    <xf numFmtId="166" fontId="52" fillId="4" borderId="11" xfId="19" applyNumberFormat="1" applyFont="1" applyFill="1" applyBorder="1" applyAlignment="1">
      <alignment horizontal="left" vertical="top" wrapText="1"/>
    </xf>
    <xf numFmtId="167" fontId="19" fillId="4" borderId="11" xfId="20" applyNumberFormat="1" applyFont="1" applyFill="1" applyBorder="1" applyAlignment="1">
      <alignment horizontal="right"/>
    </xf>
    <xf numFmtId="0" fontId="3" fillId="0" borderId="11" xfId="19" applyFont="1" applyBorder="1"/>
    <xf numFmtId="167" fontId="19" fillId="0" borderId="11" xfId="20" applyNumberFormat="1" applyFont="1" applyBorder="1"/>
    <xf numFmtId="0" fontId="47" fillId="0" borderId="11" xfId="19" applyBorder="1"/>
    <xf numFmtId="166" fontId="13" fillId="0" borderId="11" xfId="19" applyNumberFormat="1" applyFont="1" applyFill="1" applyBorder="1"/>
    <xf numFmtId="0" fontId="58" fillId="0" borderId="11" xfId="19" applyFont="1" applyBorder="1"/>
    <xf numFmtId="166" fontId="49" fillId="0" borderId="11" xfId="19" applyNumberFormat="1" applyFont="1" applyBorder="1"/>
    <xf numFmtId="0" fontId="49" fillId="0" borderId="11" xfId="19" applyFont="1" applyBorder="1"/>
    <xf numFmtId="167" fontId="19" fillId="0" borderId="11" xfId="20" applyNumberFormat="1" applyFont="1" applyFill="1" applyBorder="1"/>
    <xf numFmtId="166" fontId="3" fillId="0" borderId="11" xfId="19" applyNumberFormat="1" applyFont="1" applyBorder="1" applyAlignment="1">
      <alignment horizontal="right"/>
    </xf>
    <xf numFmtId="167" fontId="19" fillId="0" borderId="11" xfId="1" applyNumberFormat="1" applyFont="1" applyBorder="1"/>
    <xf numFmtId="167" fontId="87" fillId="0" borderId="11" xfId="20" applyNumberFormat="1" applyFont="1" applyBorder="1"/>
    <xf numFmtId="167" fontId="19" fillId="0" borderId="64" xfId="20" applyNumberFormat="1" applyFont="1" applyBorder="1"/>
    <xf numFmtId="166" fontId="13" fillId="0" borderId="65" xfId="19" applyNumberFormat="1" applyFont="1" applyBorder="1"/>
    <xf numFmtId="0" fontId="6" fillId="4" borderId="18" xfId="0" applyFont="1" applyFill="1" applyBorder="1" applyAlignment="1">
      <alignment horizontal="right" vertical="center" wrapText="1"/>
    </xf>
    <xf numFmtId="0" fontId="6" fillId="4" borderId="13" xfId="0" applyFont="1" applyFill="1" applyBorder="1" applyAlignment="1">
      <alignment horizontal="center" vertical="center" wrapText="1"/>
    </xf>
    <xf numFmtId="0" fontId="3" fillId="4" borderId="13" xfId="0" applyFont="1" applyFill="1" applyBorder="1" applyAlignment="1"/>
    <xf numFmtId="0" fontId="10" fillId="4" borderId="13" xfId="0" applyFont="1" applyFill="1" applyBorder="1" applyAlignment="1">
      <alignment horizontal="right"/>
    </xf>
    <xf numFmtId="0" fontId="6" fillId="4" borderId="13" xfId="0" applyFont="1" applyFill="1" applyBorder="1" applyAlignment="1">
      <alignment horizontal="right" vertical="center" wrapText="1"/>
    </xf>
    <xf numFmtId="0" fontId="6" fillId="4" borderId="42" xfId="0" applyFont="1" applyFill="1" applyBorder="1" applyAlignment="1">
      <alignment horizontal="right" vertical="center" wrapText="1"/>
    </xf>
    <xf numFmtId="0" fontId="10" fillId="4" borderId="13" xfId="0" applyFont="1" applyFill="1" applyBorder="1" applyAlignment="1">
      <alignment horizontal="right" vertical="center"/>
    </xf>
    <xf numFmtId="166" fontId="3" fillId="4" borderId="12" xfId="0" applyNumberFormat="1" applyFont="1" applyFill="1" applyBorder="1" applyAlignment="1">
      <alignment horizontal="right"/>
    </xf>
    <xf numFmtId="166" fontId="3" fillId="4" borderId="12" xfId="0" applyNumberFormat="1" applyFont="1" applyFill="1" applyBorder="1" applyAlignment="1"/>
    <xf numFmtId="166" fontId="3" fillId="8" borderId="12" xfId="0" applyNumberFormat="1" applyFont="1" applyFill="1" applyBorder="1"/>
    <xf numFmtId="166" fontId="3" fillId="8" borderId="44" xfId="0" applyNumberFormat="1" applyFont="1" applyFill="1" applyBorder="1"/>
    <xf numFmtId="166" fontId="3" fillId="4" borderId="0" xfId="0" applyNumberFormat="1" applyFont="1" applyFill="1" applyBorder="1"/>
    <xf numFmtId="0" fontId="3" fillId="8" borderId="44" xfId="0" applyFont="1" applyFill="1" applyBorder="1"/>
    <xf numFmtId="166" fontId="3" fillId="4" borderId="14" xfId="0" applyNumberFormat="1" applyFont="1" applyFill="1" applyBorder="1" applyAlignment="1">
      <alignment horizontal="right"/>
    </xf>
    <xf numFmtId="166" fontId="3" fillId="4" borderId="14" xfId="0" applyNumberFormat="1" applyFont="1" applyFill="1" applyBorder="1" applyAlignment="1"/>
    <xf numFmtId="166" fontId="3" fillId="8" borderId="14" xfId="0" applyNumberFormat="1" applyFont="1" applyFill="1" applyBorder="1"/>
    <xf numFmtId="166" fontId="3" fillId="8" borderId="66" xfId="0" applyNumberFormat="1" applyFont="1" applyFill="1" applyBorder="1"/>
    <xf numFmtId="3" fontId="10" fillId="4" borderId="16" xfId="0" applyNumberFormat="1" applyFont="1" applyFill="1" applyBorder="1" applyAlignment="1">
      <alignment horizontal="right" vertical="top"/>
    </xf>
    <xf numFmtId="3" fontId="10" fillId="8" borderId="16" xfId="0" applyNumberFormat="1" applyFont="1" applyFill="1" applyBorder="1"/>
    <xf numFmtId="167" fontId="10" fillId="8" borderId="45" xfId="1" applyNumberFormat="1" applyFont="1" applyFill="1" applyBorder="1"/>
    <xf numFmtId="167" fontId="10" fillId="8" borderId="24" xfId="1" applyNumberFormat="1" applyFont="1" applyFill="1" applyBorder="1"/>
    <xf numFmtId="0" fontId="6" fillId="8" borderId="35" xfId="0" applyFont="1" applyFill="1" applyBorder="1" applyAlignment="1">
      <alignment vertical="center" wrapText="1"/>
    </xf>
    <xf numFmtId="0" fontId="6" fillId="8" borderId="0" xfId="0" applyFont="1" applyFill="1" applyBorder="1" applyAlignment="1">
      <alignment vertical="center" wrapText="1"/>
    </xf>
    <xf numFmtId="0" fontId="6" fillId="2" borderId="17" xfId="6" applyFont="1" applyFill="1" applyBorder="1" applyAlignment="1">
      <alignment horizontal="center" wrapText="1"/>
    </xf>
    <xf numFmtId="0" fontId="6" fillId="2" borderId="17" xfId="6" applyFont="1" applyFill="1" applyBorder="1" applyAlignment="1">
      <alignment horizontal="right" vertical="center" wrapText="1"/>
    </xf>
    <xf numFmtId="0" fontId="6" fillId="2" borderId="48" xfId="6" applyFont="1" applyFill="1" applyBorder="1" applyAlignment="1">
      <alignment horizontal="right" vertical="center" wrapText="1"/>
    </xf>
    <xf numFmtId="0" fontId="6" fillId="2" borderId="47" xfId="6" applyFont="1" applyFill="1" applyBorder="1" applyAlignment="1">
      <alignment horizontal="right" vertical="center" wrapText="1"/>
    </xf>
    <xf numFmtId="0" fontId="6" fillId="4" borderId="48" xfId="6" applyFont="1" applyFill="1" applyBorder="1" applyAlignment="1">
      <alignment horizontal="right" vertical="center" wrapText="1"/>
    </xf>
    <xf numFmtId="0" fontId="6" fillId="4" borderId="47" xfId="6" applyFont="1" applyFill="1" applyBorder="1" applyAlignment="1">
      <alignment horizontal="right" vertical="center" wrapText="1"/>
    </xf>
    <xf numFmtId="0" fontId="6" fillId="4" borderId="17" xfId="6" applyFont="1" applyFill="1" applyBorder="1" applyAlignment="1">
      <alignment horizontal="right" vertical="center" wrapText="1"/>
    </xf>
    <xf numFmtId="0" fontId="6" fillId="2" borderId="13" xfId="6" applyFont="1" applyFill="1" applyBorder="1" applyAlignment="1">
      <alignment vertical="top" wrapText="1"/>
    </xf>
    <xf numFmtId="0" fontId="10" fillId="2" borderId="13" xfId="6" applyFont="1" applyFill="1" applyBorder="1" applyAlignment="1"/>
    <xf numFmtId="0" fontId="3" fillId="2" borderId="13" xfId="6" applyFont="1" applyFill="1" applyBorder="1" applyAlignment="1">
      <alignment horizontal="right"/>
    </xf>
    <xf numFmtId="0" fontId="3" fillId="4" borderId="49" xfId="6" applyFont="1" applyFill="1" applyBorder="1" applyAlignment="1"/>
    <xf numFmtId="0" fontId="3" fillId="4" borderId="22" xfId="6" applyFont="1" applyFill="1" applyBorder="1" applyAlignment="1"/>
    <xf numFmtId="0" fontId="10" fillId="4" borderId="49" xfId="6" applyFont="1" applyFill="1" applyBorder="1" applyAlignment="1">
      <alignment horizontal="right"/>
    </xf>
    <xf numFmtId="0" fontId="3" fillId="4" borderId="22" xfId="0" applyFont="1" applyFill="1" applyBorder="1" applyAlignment="1"/>
    <xf numFmtId="0" fontId="10" fillId="4" borderId="13" xfId="6" applyFont="1" applyFill="1" applyBorder="1" applyAlignment="1">
      <alignment horizontal="right"/>
    </xf>
    <xf numFmtId="0" fontId="3" fillId="4" borderId="12" xfId="6" applyFont="1" applyFill="1" applyBorder="1" applyAlignment="1">
      <alignment horizontal="left" vertical="top" wrapText="1" indent="1"/>
    </xf>
    <xf numFmtId="166" fontId="3" fillId="4" borderId="12" xfId="6" applyNumberFormat="1" applyFont="1" applyFill="1" applyBorder="1" applyAlignment="1">
      <alignment horizontal="right" wrapText="1"/>
    </xf>
    <xf numFmtId="166" fontId="3" fillId="4" borderId="50" xfId="6" applyNumberFormat="1" applyFont="1" applyFill="1" applyBorder="1" applyAlignment="1">
      <alignment horizontal="right" wrapText="1"/>
    </xf>
    <xf numFmtId="166" fontId="3" fillId="4" borderId="19" xfId="6" applyNumberFormat="1" applyFont="1" applyFill="1" applyBorder="1" applyAlignment="1">
      <alignment horizontal="right" wrapText="1"/>
    </xf>
    <xf numFmtId="166" fontId="3" fillId="4" borderId="19" xfId="0" applyNumberFormat="1" applyFont="1" applyFill="1" applyBorder="1" applyAlignment="1"/>
    <xf numFmtId="167" fontId="3" fillId="4" borderId="12" xfId="1" applyNumberFormat="1" applyFont="1" applyFill="1" applyBorder="1" applyAlignment="1">
      <alignment horizontal="right"/>
    </xf>
    <xf numFmtId="166" fontId="3" fillId="4" borderId="19" xfId="6" applyNumberFormat="1" applyFont="1" applyFill="1" applyBorder="1" applyAlignment="1"/>
    <xf numFmtId="166" fontId="3" fillId="4" borderId="50" xfId="6" applyNumberFormat="1" applyFont="1" applyFill="1" applyBorder="1" applyAlignment="1"/>
    <xf numFmtId="0" fontId="35" fillId="4" borderId="12" xfId="6" applyFont="1" applyFill="1" applyBorder="1" applyAlignment="1">
      <alignment horizontal="left" wrapText="1"/>
    </xf>
    <xf numFmtId="167" fontId="10" fillId="4" borderId="12" xfId="1" applyNumberFormat="1" applyFont="1" applyFill="1" applyBorder="1" applyAlignment="1">
      <alignment horizontal="right"/>
    </xf>
    <xf numFmtId="167" fontId="10" fillId="4" borderId="50" xfId="1" applyNumberFormat="1" applyFont="1" applyFill="1" applyBorder="1" applyAlignment="1">
      <alignment horizontal="right"/>
    </xf>
    <xf numFmtId="167" fontId="10" fillId="4" borderId="19" xfId="1" applyNumberFormat="1" applyFont="1" applyFill="1" applyBorder="1" applyAlignment="1">
      <alignment horizontal="right"/>
    </xf>
    <xf numFmtId="0" fontId="6" fillId="4" borderId="12" xfId="6" applyFont="1" applyFill="1" applyBorder="1" applyAlignment="1">
      <alignment vertical="top" wrapText="1"/>
    </xf>
    <xf numFmtId="166" fontId="3" fillId="4" borderId="12" xfId="6" applyNumberFormat="1" applyFont="1" applyFill="1" applyBorder="1"/>
    <xf numFmtId="166" fontId="3" fillId="4" borderId="50" xfId="6" applyNumberFormat="1" applyFont="1" applyFill="1" applyBorder="1"/>
    <xf numFmtId="166" fontId="3" fillId="4" borderId="12" xfId="1" applyNumberFormat="1" applyFont="1" applyFill="1" applyBorder="1" applyAlignment="1">
      <alignment horizontal="right"/>
    </xf>
    <xf numFmtId="0" fontId="35" fillId="2" borderId="16" xfId="6" applyFont="1" applyFill="1" applyBorder="1" applyAlignment="1">
      <alignment horizontal="left" wrapText="1"/>
    </xf>
    <xf numFmtId="167" fontId="10" fillId="4" borderId="16" xfId="1" applyNumberFormat="1" applyFont="1" applyFill="1" applyBorder="1" applyAlignment="1">
      <alignment horizontal="right"/>
    </xf>
    <xf numFmtId="167" fontId="10" fillId="4" borderId="51" xfId="1" applyNumberFormat="1" applyFont="1" applyFill="1" applyBorder="1" applyAlignment="1">
      <alignment horizontal="right"/>
    </xf>
    <xf numFmtId="167" fontId="10" fillId="4" borderId="24" xfId="1" applyNumberFormat="1" applyFont="1" applyFill="1" applyBorder="1" applyAlignment="1">
      <alignment horizontal="right"/>
    </xf>
    <xf numFmtId="167" fontId="3" fillId="4" borderId="16" xfId="1" applyNumberFormat="1" applyFont="1" applyFill="1" applyBorder="1" applyAlignment="1">
      <alignment horizontal="right"/>
    </xf>
    <xf numFmtId="0" fontId="6" fillId="4" borderId="0" xfId="0" applyFont="1" applyFill="1" applyBorder="1" applyAlignment="1">
      <alignment horizontal="right" vertical="center" wrapText="1"/>
    </xf>
    <xf numFmtId="0" fontId="3" fillId="4" borderId="12" xfId="6" applyFont="1" applyFill="1" applyBorder="1"/>
    <xf numFmtId="0" fontId="6" fillId="2" borderId="18" xfId="6" applyFont="1" applyFill="1" applyBorder="1" applyAlignment="1">
      <alignment horizontal="center" wrapText="1"/>
    </xf>
    <xf numFmtId="0" fontId="6" fillId="2" borderId="18" xfId="6" applyFont="1" applyFill="1" applyBorder="1" applyAlignment="1">
      <alignment horizontal="right" vertical="center" wrapText="1"/>
    </xf>
    <xf numFmtId="0" fontId="6" fillId="4" borderId="38" xfId="6" applyFont="1" applyFill="1" applyBorder="1" applyAlignment="1">
      <alignment horizontal="right" vertical="center" wrapText="1"/>
    </xf>
    <xf numFmtId="0" fontId="6" fillId="4" borderId="18" xfId="6" applyFont="1" applyFill="1" applyBorder="1" applyAlignment="1">
      <alignment horizontal="right" vertical="center" wrapText="1"/>
    </xf>
    <xf numFmtId="0" fontId="3" fillId="4" borderId="13" xfId="6" applyFont="1" applyFill="1" applyBorder="1" applyAlignment="1"/>
    <xf numFmtId="173" fontId="3" fillId="4" borderId="12" xfId="1" applyNumberFormat="1" applyFont="1" applyFill="1" applyBorder="1" applyAlignment="1">
      <alignment horizontal="right"/>
    </xf>
    <xf numFmtId="166" fontId="3" fillId="4" borderId="12" xfId="6" applyNumberFormat="1" applyFont="1" applyFill="1" applyBorder="1" applyAlignment="1">
      <alignment horizontal="right"/>
    </xf>
    <xf numFmtId="166" fontId="3" fillId="4" borderId="50" xfId="6" applyNumberFormat="1" applyFont="1" applyFill="1" applyBorder="1" applyAlignment="1">
      <alignment horizontal="right"/>
    </xf>
    <xf numFmtId="166" fontId="3" fillId="4" borderId="12" xfId="6" applyNumberFormat="1" applyFont="1" applyFill="1" applyBorder="1" applyAlignment="1"/>
    <xf numFmtId="166" fontId="3" fillId="4" borderId="51" xfId="6" applyNumberFormat="1" applyFont="1" applyFill="1" applyBorder="1" applyAlignment="1">
      <alignment horizontal="right" wrapText="1"/>
    </xf>
    <xf numFmtId="166" fontId="3" fillId="4" borderId="16" xfId="6" applyNumberFormat="1" applyFont="1" applyFill="1" applyBorder="1" applyAlignment="1">
      <alignment horizontal="right" wrapText="1"/>
    </xf>
    <xf numFmtId="0" fontId="72" fillId="8" borderId="12" xfId="0" applyFont="1" applyFill="1" applyBorder="1"/>
    <xf numFmtId="0" fontId="6" fillId="4" borderId="3" xfId="6" applyFont="1" applyFill="1" applyBorder="1" applyAlignment="1">
      <alignment horizontal="right" vertical="center" wrapText="1"/>
    </xf>
    <xf numFmtId="0" fontId="10" fillId="4" borderId="22" xfId="6" applyFont="1" applyFill="1" applyBorder="1" applyAlignment="1">
      <alignment horizontal="right"/>
    </xf>
    <xf numFmtId="167" fontId="3" fillId="4" borderId="19" xfId="1" applyNumberFormat="1" applyFont="1" applyFill="1" applyBorder="1" applyAlignment="1">
      <alignment horizontal="right"/>
    </xf>
    <xf numFmtId="167" fontId="3" fillId="4" borderId="24" xfId="1" applyNumberFormat="1" applyFont="1" applyFill="1" applyBorder="1" applyAlignment="1">
      <alignment horizontal="right"/>
    </xf>
    <xf numFmtId="0" fontId="6" fillId="4" borderId="42" xfId="6" applyFont="1" applyFill="1" applyBorder="1" applyAlignment="1">
      <alignment horizontal="right" vertical="center" wrapText="1"/>
    </xf>
    <xf numFmtId="0" fontId="79" fillId="4" borderId="43" xfId="6" applyFont="1" applyFill="1" applyBorder="1" applyAlignment="1">
      <alignment horizontal="right"/>
    </xf>
    <xf numFmtId="0" fontId="3" fillId="4" borderId="44" xfId="0" applyFont="1" applyFill="1" applyBorder="1"/>
    <xf numFmtId="166" fontId="3" fillId="4" borderId="44" xfId="0" applyNumberFormat="1" applyFont="1" applyFill="1" applyBorder="1"/>
    <xf numFmtId="0" fontId="3" fillId="4" borderId="44" xfId="0" applyFont="1" applyFill="1" applyBorder="1" applyAlignment="1"/>
    <xf numFmtId="167" fontId="10" fillId="4" borderId="44" xfId="1" applyNumberFormat="1" applyFont="1" applyFill="1" applyBorder="1" applyAlignment="1">
      <alignment horizontal="right"/>
    </xf>
    <xf numFmtId="167" fontId="3" fillId="4" borderId="44" xfId="1" applyNumberFormat="1" applyFont="1" applyFill="1" applyBorder="1" applyAlignment="1">
      <alignment horizontal="right"/>
    </xf>
    <xf numFmtId="166" fontId="3" fillId="4" borderId="44" xfId="1" applyNumberFormat="1" applyFont="1" applyFill="1" applyBorder="1" applyAlignment="1">
      <alignment horizontal="right"/>
    </xf>
    <xf numFmtId="167" fontId="10" fillId="4" borderId="45" xfId="1" applyNumberFormat="1" applyFont="1" applyFill="1" applyBorder="1" applyAlignment="1">
      <alignment horizontal="right"/>
    </xf>
    <xf numFmtId="166" fontId="3" fillId="4" borderId="19" xfId="6" applyNumberFormat="1" applyFont="1" applyFill="1" applyBorder="1" applyAlignment="1">
      <alignment horizontal="right"/>
    </xf>
    <xf numFmtId="166" fontId="3" fillId="4" borderId="24" xfId="6" applyNumberFormat="1" applyFont="1" applyFill="1" applyBorder="1" applyAlignment="1">
      <alignment horizontal="right" wrapText="1"/>
    </xf>
    <xf numFmtId="3" fontId="10" fillId="8" borderId="44" xfId="0" applyNumberFormat="1" applyFont="1" applyFill="1" applyBorder="1"/>
    <xf numFmtId="3" fontId="10" fillId="8" borderId="45" xfId="0" applyNumberFormat="1" applyFont="1" applyFill="1" applyBorder="1"/>
    <xf numFmtId="0" fontId="6" fillId="4" borderId="18" xfId="0" applyFont="1" applyFill="1" applyBorder="1" applyAlignment="1">
      <alignment horizontal="right" vertical="top" wrapText="1"/>
    </xf>
    <xf numFmtId="0" fontId="3" fillId="8" borderId="13" xfId="0" applyFont="1" applyFill="1" applyBorder="1"/>
    <xf numFmtId="167" fontId="10" fillId="8" borderId="16" xfId="1" applyNumberFormat="1" applyFont="1" applyFill="1" applyBorder="1"/>
    <xf numFmtId="0" fontId="10" fillId="8" borderId="13" xfId="0" applyFont="1" applyFill="1" applyBorder="1" applyAlignment="1">
      <alignment horizontal="right"/>
    </xf>
    <xf numFmtId="0" fontId="10" fillId="8" borderId="12" xfId="0" applyFont="1" applyFill="1" applyBorder="1"/>
    <xf numFmtId="0" fontId="10" fillId="8" borderId="19" xfId="0" applyFont="1" applyFill="1" applyBorder="1"/>
    <xf numFmtId="1" fontId="3" fillId="9" borderId="0" xfId="0" applyNumberFormat="1" applyFont="1" applyFill="1" applyBorder="1" applyAlignment="1">
      <alignment vertical="center" wrapText="1"/>
    </xf>
    <xf numFmtId="1" fontId="3" fillId="9" borderId="0" xfId="0" applyNumberFormat="1" applyFont="1" applyFill="1" applyBorder="1" applyAlignment="1">
      <alignment vertical="center"/>
    </xf>
    <xf numFmtId="0" fontId="3" fillId="9" borderId="29" xfId="0" applyFont="1" applyFill="1" applyBorder="1"/>
    <xf numFmtId="0" fontId="3" fillId="7" borderId="0" xfId="0" applyFont="1" applyFill="1" applyBorder="1" applyAlignment="1">
      <alignment horizontal="right" vertical="top" wrapText="1"/>
    </xf>
    <xf numFmtId="0" fontId="3" fillId="9" borderId="0" xfId="0" applyFont="1" applyFill="1" applyBorder="1" applyAlignment="1">
      <alignment horizontal="right"/>
    </xf>
    <xf numFmtId="0" fontId="3" fillId="9" borderId="0" xfId="0" applyFont="1" applyFill="1" applyAlignment="1">
      <alignment horizontal="right"/>
    </xf>
    <xf numFmtId="0" fontId="3" fillId="9" borderId="29" xfId="0" applyFont="1" applyFill="1" applyBorder="1" applyAlignment="1">
      <alignment horizontal="right"/>
    </xf>
    <xf numFmtId="0" fontId="3" fillId="9" borderId="35" xfId="0" applyFont="1" applyFill="1" applyBorder="1"/>
    <xf numFmtId="0" fontId="3" fillId="0" borderId="16" xfId="0" applyFont="1" applyBorder="1" applyAlignment="1">
      <alignment horizontal="right"/>
    </xf>
    <xf numFmtId="0" fontId="3" fillId="9" borderId="1" xfId="0" applyFont="1" applyFill="1" applyBorder="1" applyAlignment="1">
      <alignment horizontal="right"/>
    </xf>
    <xf numFmtId="0" fontId="10" fillId="0" borderId="16" xfId="0" applyFont="1" applyBorder="1"/>
    <xf numFmtId="0" fontId="6" fillId="7" borderId="18" xfId="0" applyFont="1" applyFill="1" applyBorder="1" applyAlignment="1">
      <alignment horizontal="right"/>
    </xf>
    <xf numFmtId="0" fontId="6" fillId="7" borderId="20" xfId="0" applyFont="1" applyFill="1" applyBorder="1" applyAlignment="1"/>
    <xf numFmtId="0" fontId="6" fillId="7" borderId="67" xfId="0" applyFont="1" applyFill="1" applyBorder="1" applyAlignment="1"/>
    <xf numFmtId="0" fontId="6" fillId="7" borderId="70" xfId="0" applyFont="1" applyFill="1" applyBorder="1" applyAlignment="1"/>
    <xf numFmtId="0" fontId="6" fillId="7" borderId="38" xfId="0" applyFont="1" applyFill="1" applyBorder="1" applyAlignment="1">
      <alignment horizontal="right"/>
    </xf>
    <xf numFmtId="0" fontId="3" fillId="6" borderId="37" xfId="0" applyFont="1" applyFill="1" applyBorder="1"/>
    <xf numFmtId="0" fontId="3" fillId="6" borderId="44" xfId="0" applyFont="1" applyFill="1" applyBorder="1"/>
    <xf numFmtId="0" fontId="3" fillId="6" borderId="71" xfId="0" applyFont="1" applyFill="1" applyBorder="1"/>
    <xf numFmtId="0" fontId="10" fillId="6" borderId="22" xfId="0" applyFont="1" applyFill="1" applyBorder="1" applyAlignment="1">
      <alignment horizontal="right"/>
    </xf>
    <xf numFmtId="0" fontId="3" fillId="6" borderId="0" xfId="0" applyFont="1" applyFill="1"/>
    <xf numFmtId="0" fontId="3" fillId="6" borderId="68" xfId="0" applyFont="1" applyFill="1" applyBorder="1"/>
    <xf numFmtId="0" fontId="3" fillId="6" borderId="72" xfId="0" applyFont="1" applyFill="1" applyBorder="1" applyAlignment="1">
      <alignment horizontal="right"/>
    </xf>
    <xf numFmtId="0" fontId="3" fillId="0" borderId="19" xfId="0" applyFont="1" applyBorder="1"/>
    <xf numFmtId="1" fontId="3" fillId="7" borderId="29" xfId="0" applyNumberFormat="1" applyFont="1" applyFill="1" applyBorder="1" applyAlignment="1">
      <alignment horizontal="right"/>
    </xf>
    <xf numFmtId="1" fontId="3" fillId="6" borderId="68" xfId="0" applyNumberFormat="1" applyFont="1" applyFill="1" applyBorder="1" applyAlignment="1">
      <alignment horizontal="right"/>
    </xf>
    <xf numFmtId="167" fontId="10" fillId="7" borderId="35" xfId="1" applyNumberFormat="1" applyFont="1" applyFill="1" applyBorder="1"/>
    <xf numFmtId="167" fontId="10" fillId="6" borderId="69" xfId="1" applyNumberFormat="1" applyFont="1" applyFill="1" applyBorder="1"/>
    <xf numFmtId="167" fontId="10" fillId="6" borderId="73" xfId="1" applyNumberFormat="1" applyFont="1" applyFill="1" applyBorder="1"/>
    <xf numFmtId="167" fontId="10" fillId="6" borderId="24" xfId="1" applyNumberFormat="1" applyFont="1" applyFill="1" applyBorder="1"/>
    <xf numFmtId="0" fontId="49" fillId="7" borderId="12" xfId="0" applyFont="1" applyFill="1" applyBorder="1" applyAlignment="1">
      <alignment wrapText="1"/>
    </xf>
    <xf numFmtId="1" fontId="15" fillId="6" borderId="0" xfId="0" applyNumberFormat="1" applyFont="1" applyFill="1" applyBorder="1"/>
    <xf numFmtId="167" fontId="15" fillId="6" borderId="0" xfId="1" applyNumberFormat="1" applyFont="1" applyFill="1" applyBorder="1" applyAlignment="1">
      <alignment horizontal="right"/>
    </xf>
    <xf numFmtId="1" fontId="15" fillId="6" borderId="0" xfId="0" applyNumberFormat="1" applyFont="1" applyFill="1" applyBorder="1" applyAlignment="1">
      <alignment horizontal="center"/>
    </xf>
    <xf numFmtId="167" fontId="15" fillId="6" borderId="9" xfId="0" applyNumberFormat="1" applyFont="1" applyFill="1" applyBorder="1" applyAlignment="1"/>
    <xf numFmtId="167" fontId="15" fillId="6" borderId="0" xfId="0" applyNumberFormat="1" applyFont="1" applyFill="1" applyBorder="1" applyAlignment="1"/>
    <xf numFmtId="1" fontId="15" fillId="7" borderId="0" xfId="0" applyNumberFormat="1" applyFont="1" applyFill="1" applyAlignment="1">
      <alignment horizontal="right"/>
    </xf>
    <xf numFmtId="1" fontId="15" fillId="7" borderId="1" xfId="0" applyNumberFormat="1" applyFont="1" applyFill="1" applyBorder="1" applyAlignment="1">
      <alignment horizontal="right"/>
    </xf>
    <xf numFmtId="0" fontId="0" fillId="7" borderId="14" xfId="0" applyFont="1" applyFill="1" applyBorder="1" applyAlignment="1">
      <alignment horizontal="left" wrapText="1"/>
    </xf>
    <xf numFmtId="0" fontId="3" fillId="7" borderId="14" xfId="0" applyFont="1" applyFill="1" applyBorder="1" applyAlignment="1">
      <alignment horizontal="left" wrapText="1"/>
    </xf>
    <xf numFmtId="0" fontId="0" fillId="7" borderId="53" xfId="0" applyFont="1" applyFill="1" applyBorder="1" applyAlignment="1">
      <alignment horizontal="left" wrapText="1"/>
    </xf>
    <xf numFmtId="0" fontId="3" fillId="7" borderId="0" xfId="0" applyFont="1" applyFill="1" applyBorder="1" applyAlignment="1"/>
    <xf numFmtId="0" fontId="3" fillId="6" borderId="0" xfId="0" applyFont="1" applyFill="1" applyBorder="1"/>
    <xf numFmtId="0" fontId="52" fillId="7" borderId="0" xfId="0" applyFont="1" applyFill="1" applyBorder="1" applyAlignment="1"/>
    <xf numFmtId="0" fontId="52" fillId="7" borderId="0" xfId="0" applyFont="1" applyFill="1" applyBorder="1" applyAlignment="1">
      <alignment wrapText="1"/>
    </xf>
    <xf numFmtId="0" fontId="0" fillId="7" borderId="0" xfId="0" applyFont="1" applyFill="1" applyBorder="1" applyAlignment="1">
      <alignment wrapText="1"/>
    </xf>
    <xf numFmtId="1" fontId="10" fillId="0" borderId="12" xfId="1" applyNumberFormat="1" applyFont="1" applyBorder="1"/>
    <xf numFmtId="0" fontId="45" fillId="4" borderId="12" xfId="0" applyFont="1" applyFill="1" applyBorder="1" applyAlignment="1">
      <alignment horizontal="left" vertical="top"/>
    </xf>
    <xf numFmtId="0" fontId="15" fillId="4" borderId="0" xfId="0" applyFont="1" applyFill="1" applyAlignment="1">
      <alignment horizontal="left" vertical="top" wrapText="1" indent="1"/>
    </xf>
    <xf numFmtId="0" fontId="15" fillId="4" borderId="12" xfId="0" applyFont="1" applyFill="1" applyBorder="1" applyAlignment="1">
      <alignment horizontal="left" vertical="top" indent="1"/>
    </xf>
    <xf numFmtId="0" fontId="15" fillId="4" borderId="12" xfId="0" applyFont="1" applyFill="1" applyBorder="1" applyAlignment="1">
      <alignment horizontal="left" vertical="top" wrapText="1" indent="1"/>
    </xf>
    <xf numFmtId="0" fontId="15" fillId="4" borderId="16" xfId="0" applyFont="1" applyFill="1" applyBorder="1" applyAlignment="1">
      <alignment horizontal="left" vertical="top" indent="1"/>
    </xf>
    <xf numFmtId="0" fontId="15" fillId="4" borderId="13" xfId="0" applyFont="1" applyFill="1" applyBorder="1" applyAlignment="1"/>
    <xf numFmtId="0" fontId="15" fillId="4" borderId="14" xfId="0" applyFont="1" applyFill="1" applyBorder="1" applyAlignment="1"/>
    <xf numFmtId="0" fontId="3" fillId="6" borderId="28" xfId="0" applyFont="1" applyFill="1" applyBorder="1"/>
    <xf numFmtId="0" fontId="3" fillId="6" borderId="1" xfId="0" applyFont="1" applyFill="1" applyBorder="1"/>
    <xf numFmtId="0" fontId="3" fillId="6" borderId="25" xfId="0" applyFont="1" applyFill="1" applyBorder="1"/>
    <xf numFmtId="0" fontId="6" fillId="7" borderId="0" xfId="0" applyFont="1" applyFill="1" applyBorder="1" applyAlignment="1">
      <alignment horizontal="left" vertical="top" wrapText="1"/>
    </xf>
    <xf numFmtId="0" fontId="3" fillId="7" borderId="0" xfId="0" applyFont="1" applyFill="1" applyBorder="1" applyAlignment="1">
      <alignment horizontal="left" vertical="top" wrapText="1" indent="1"/>
    </xf>
    <xf numFmtId="1" fontId="10" fillId="6" borderId="13" xfId="1" applyNumberFormat="1" applyFont="1" applyFill="1" applyBorder="1"/>
    <xf numFmtId="1" fontId="10" fillId="6" borderId="12" xfId="1" applyNumberFormat="1" applyFont="1" applyFill="1" applyBorder="1"/>
    <xf numFmtId="1" fontId="10" fillId="6" borderId="16" xfId="0" applyNumberFormat="1" applyFont="1" applyFill="1" applyBorder="1"/>
    <xf numFmtId="0" fontId="0" fillId="6" borderId="16" xfId="0" applyFill="1" applyBorder="1" applyAlignment="1"/>
    <xf numFmtId="3" fontId="10" fillId="6" borderId="12" xfId="1" applyNumberFormat="1" applyFont="1" applyFill="1" applyBorder="1"/>
    <xf numFmtId="3" fontId="104" fillId="6" borderId="12" xfId="1" applyNumberFormat="1" applyFont="1" applyFill="1" applyBorder="1"/>
    <xf numFmtId="3" fontId="10" fillId="6" borderId="12" xfId="0" applyNumberFormat="1" applyFont="1" applyFill="1" applyBorder="1"/>
    <xf numFmtId="3" fontId="10" fillId="6" borderId="16" xfId="1" applyNumberFormat="1" applyFont="1" applyFill="1" applyBorder="1"/>
    <xf numFmtId="3" fontId="3" fillId="6" borderId="12" xfId="0" applyNumberFormat="1" applyFont="1" applyFill="1" applyBorder="1"/>
    <xf numFmtId="166" fontId="3" fillId="6" borderId="16" xfId="0" applyNumberFormat="1" applyFont="1" applyFill="1" applyBorder="1"/>
    <xf numFmtId="0" fontId="3" fillId="4" borderId="0" xfId="0" applyFont="1" applyFill="1" applyBorder="1" applyAlignment="1">
      <alignment horizontal="right"/>
    </xf>
    <xf numFmtId="0" fontId="10" fillId="4" borderId="0" xfId="0" applyFont="1" applyFill="1" applyBorder="1" applyAlignment="1">
      <alignment horizontal="right"/>
    </xf>
    <xf numFmtId="0" fontId="10" fillId="4" borderId="7" xfId="0" applyFont="1" applyFill="1" applyBorder="1" applyAlignment="1">
      <alignment horizontal="right"/>
    </xf>
    <xf numFmtId="166" fontId="3" fillId="4" borderId="0" xfId="0" applyNumberFormat="1" applyFont="1" applyFill="1" applyBorder="1" applyAlignment="1">
      <alignment horizontal="right"/>
    </xf>
    <xf numFmtId="1" fontId="3" fillId="4" borderId="0" xfId="0" applyNumberFormat="1" applyFont="1" applyFill="1" applyBorder="1" applyAlignment="1">
      <alignment horizontal="right"/>
    </xf>
    <xf numFmtId="1" fontId="3" fillId="4" borderId="0" xfId="0" applyNumberFormat="1" applyFont="1" applyFill="1" applyAlignment="1">
      <alignment horizontal="right"/>
    </xf>
    <xf numFmtId="0" fontId="3" fillId="4" borderId="0" xfId="0" applyNumberFormat="1" applyFont="1" applyFill="1" applyBorder="1" applyAlignment="1">
      <alignment horizontal="right"/>
    </xf>
    <xf numFmtId="0" fontId="3" fillId="4" borderId="0" xfId="0" applyNumberFormat="1" applyFont="1" applyFill="1"/>
    <xf numFmtId="1" fontId="3" fillId="4" borderId="0" xfId="0" applyNumberFormat="1" applyFont="1" applyFill="1" applyBorder="1"/>
    <xf numFmtId="167" fontId="10" fillId="4" borderId="1" xfId="1" applyNumberFormat="1" applyFont="1" applyFill="1" applyBorder="1" applyAlignment="1">
      <alignment horizontal="right"/>
    </xf>
    <xf numFmtId="166" fontId="3" fillId="4" borderId="1" xfId="0" applyNumberFormat="1" applyFont="1" applyFill="1" applyBorder="1" applyAlignment="1">
      <alignment horizontal="right"/>
    </xf>
    <xf numFmtId="166" fontId="6" fillId="4" borderId="0" xfId="0" applyNumberFormat="1" applyFont="1" applyFill="1" applyBorder="1" applyAlignment="1">
      <alignment horizontal="right"/>
    </xf>
    <xf numFmtId="167" fontId="10" fillId="4" borderId="0" xfId="1" applyNumberFormat="1" applyFont="1" applyFill="1" applyAlignment="1">
      <alignment horizontal="right"/>
    </xf>
    <xf numFmtId="0" fontId="10" fillId="4" borderId="0" xfId="0" applyFont="1" applyFill="1"/>
    <xf numFmtId="2" fontId="3" fillId="4" borderId="1" xfId="1" applyNumberFormat="1" applyFont="1" applyFill="1" applyBorder="1" applyAlignment="1">
      <alignment horizontal="right"/>
    </xf>
    <xf numFmtId="166" fontId="3" fillId="6" borderId="0" xfId="0" applyNumberFormat="1" applyFont="1" applyFill="1"/>
    <xf numFmtId="166" fontId="3" fillId="7" borderId="0" xfId="0" applyNumberFormat="1" applyFont="1" applyFill="1" applyAlignment="1">
      <alignment horizontal="right"/>
    </xf>
    <xf numFmtId="166" fontId="3" fillId="7" borderId="0" xfId="1" applyNumberFormat="1" applyFont="1" applyFill="1" applyBorder="1" applyAlignment="1">
      <alignment horizontal="right"/>
    </xf>
    <xf numFmtId="167" fontId="10" fillId="6" borderId="1" xfId="1" applyNumberFormat="1" applyFont="1" applyFill="1" applyBorder="1"/>
    <xf numFmtId="2" fontId="10" fillId="7" borderId="1" xfId="1" applyNumberFormat="1" applyFont="1" applyFill="1" applyBorder="1" applyAlignment="1">
      <alignment horizontal="right"/>
    </xf>
    <xf numFmtId="0" fontId="3" fillId="4" borderId="4" xfId="0" applyFont="1" applyFill="1" applyBorder="1"/>
    <xf numFmtId="0" fontId="6" fillId="4" borderId="4" xfId="0" applyFont="1" applyFill="1" applyBorder="1"/>
    <xf numFmtId="0" fontId="6" fillId="4" borderId="5" xfId="0" applyFont="1" applyFill="1" applyBorder="1"/>
    <xf numFmtId="0" fontId="6" fillId="4" borderId="5" xfId="0" applyFont="1" applyFill="1" applyBorder="1" applyAlignment="1">
      <alignment horizontal="right"/>
    </xf>
    <xf numFmtId="0" fontId="3" fillId="4" borderId="0" xfId="0" applyFont="1" applyFill="1" applyBorder="1" applyAlignment="1">
      <alignment horizontal="left" vertical="top" wrapText="1"/>
    </xf>
    <xf numFmtId="1" fontId="3" fillId="4" borderId="7" xfId="0" applyNumberFormat="1" applyFont="1" applyFill="1" applyBorder="1" applyAlignment="1">
      <alignment horizontal="right"/>
    </xf>
    <xf numFmtId="166" fontId="3" fillId="4" borderId="7" xfId="0" applyNumberFormat="1" applyFont="1" applyFill="1" applyBorder="1" applyAlignment="1">
      <alignment horizontal="right"/>
    </xf>
    <xf numFmtId="0" fontId="10" fillId="4" borderId="1" xfId="0" applyFont="1" applyFill="1" applyBorder="1" applyAlignment="1">
      <alignment horizontal="left" vertical="top" wrapText="1"/>
    </xf>
    <xf numFmtId="0" fontId="72" fillId="4" borderId="0" xfId="0" applyFont="1" applyFill="1" applyAlignment="1">
      <alignment horizontal="left" wrapText="1"/>
    </xf>
    <xf numFmtId="0" fontId="72" fillId="4" borderId="0" xfId="0" applyFont="1" applyFill="1" applyBorder="1"/>
    <xf numFmtId="167" fontId="3" fillId="4" borderId="1" xfId="1" applyNumberFormat="1" applyFont="1" applyFill="1" applyBorder="1" applyAlignment="1">
      <alignment horizontal="right"/>
    </xf>
    <xf numFmtId="0" fontId="6" fillId="4" borderId="18" xfId="0" applyFont="1" applyFill="1" applyBorder="1"/>
    <xf numFmtId="1" fontId="3" fillId="4" borderId="13" xfId="0" applyNumberFormat="1" applyFont="1" applyFill="1" applyBorder="1" applyAlignment="1">
      <alignment horizontal="right"/>
    </xf>
    <xf numFmtId="1" fontId="3" fillId="4" borderId="13" xfId="0" applyNumberFormat="1" applyFont="1" applyFill="1" applyBorder="1"/>
    <xf numFmtId="1" fontId="3" fillId="4" borderId="12" xfId="0" applyNumberFormat="1" applyFont="1" applyFill="1" applyBorder="1" applyAlignment="1">
      <alignment horizontal="right"/>
    </xf>
    <xf numFmtId="1" fontId="3" fillId="4" borderId="12" xfId="0" applyNumberFormat="1" applyFont="1" applyFill="1" applyBorder="1"/>
    <xf numFmtId="0" fontId="6" fillId="4" borderId="17" xfId="0" applyFont="1" applyFill="1" applyBorder="1"/>
    <xf numFmtId="3" fontId="102" fillId="6" borderId="12" xfId="1" applyNumberFormat="1" applyFont="1" applyFill="1" applyBorder="1"/>
    <xf numFmtId="3" fontId="10" fillId="0" borderId="12" xfId="1" applyNumberFormat="1" applyFont="1" applyBorder="1"/>
    <xf numFmtId="3" fontId="3" fillId="0" borderId="12" xfId="0" applyNumberFormat="1" applyFont="1" applyBorder="1"/>
    <xf numFmtId="3" fontId="10" fillId="0" borderId="12" xfId="1" applyNumberFormat="1" applyFont="1" applyBorder="1" applyAlignment="1">
      <alignment horizontal="right"/>
    </xf>
    <xf numFmtId="3" fontId="10" fillId="0" borderId="16" xfId="1" applyNumberFormat="1" applyFont="1" applyBorder="1"/>
    <xf numFmtId="3" fontId="50" fillId="0" borderId="12" xfId="1" applyNumberFormat="1" applyFont="1" applyBorder="1"/>
    <xf numFmtId="3" fontId="0" fillId="0" borderId="12" xfId="0" applyNumberFormat="1" applyBorder="1"/>
    <xf numFmtId="3" fontId="50" fillId="0" borderId="16" xfId="1" applyNumberFormat="1" applyFont="1" applyBorder="1"/>
    <xf numFmtId="0" fontId="6" fillId="4" borderId="12" xfId="6" applyFont="1" applyFill="1" applyBorder="1" applyAlignment="1"/>
    <xf numFmtId="3" fontId="10" fillId="4" borderId="12" xfId="1" applyNumberFormat="1" applyFont="1" applyFill="1" applyBorder="1"/>
    <xf numFmtId="166" fontId="3" fillId="4" borderId="13" xfId="0" applyNumberFormat="1" applyFont="1" applyFill="1" applyBorder="1"/>
    <xf numFmtId="166" fontId="3" fillId="0" borderId="13" xfId="0" applyNumberFormat="1" applyFont="1" applyBorder="1"/>
    <xf numFmtId="3" fontId="10" fillId="4" borderId="16" xfId="0" applyNumberFormat="1" applyFont="1" applyFill="1" applyBorder="1"/>
    <xf numFmtId="167" fontId="10" fillId="4" borderId="16" xfId="1" applyNumberFormat="1" applyFont="1" applyFill="1" applyBorder="1"/>
    <xf numFmtId="0" fontId="6" fillId="7" borderId="13" xfId="0" applyFont="1" applyFill="1" applyBorder="1" applyAlignment="1"/>
    <xf numFmtId="0" fontId="3" fillId="7" borderId="13" xfId="0" applyFont="1" applyFill="1" applyBorder="1" applyAlignment="1"/>
    <xf numFmtId="0" fontId="6" fillId="7" borderId="21" xfId="0" applyFont="1" applyFill="1" applyBorder="1" applyAlignment="1">
      <alignment horizontal="center" vertical="center" wrapText="1"/>
    </xf>
    <xf numFmtId="0" fontId="6" fillId="7" borderId="17" xfId="0" applyFont="1" applyFill="1" applyBorder="1" applyAlignment="1">
      <alignment horizontal="right" vertical="center" wrapText="1"/>
    </xf>
    <xf numFmtId="0" fontId="6" fillId="7" borderId="21" xfId="0" applyFont="1" applyFill="1" applyBorder="1" applyAlignment="1">
      <alignment horizontal="right" vertical="center" wrapText="1"/>
    </xf>
    <xf numFmtId="0" fontId="6" fillId="7" borderId="12" xfId="0" applyFont="1" applyFill="1" applyBorder="1" applyAlignment="1">
      <alignment horizontal="center" vertical="center"/>
    </xf>
    <xf numFmtId="0" fontId="6" fillId="7" borderId="12" xfId="0" applyFont="1" applyFill="1" applyBorder="1" applyAlignment="1">
      <alignment horizontal="center" vertical="center" wrapText="1"/>
    </xf>
    <xf numFmtId="0" fontId="3" fillId="7" borderId="12" xfId="0" applyFont="1" applyFill="1" applyBorder="1" applyAlignment="1">
      <alignment horizontal="left" vertical="top"/>
    </xf>
    <xf numFmtId="0" fontId="3" fillId="7" borderId="29" xfId="0" applyFont="1" applyFill="1" applyBorder="1" applyAlignment="1">
      <alignment horizontal="left" vertical="top"/>
    </xf>
    <xf numFmtId="167" fontId="10" fillId="6" borderId="19" xfId="1" applyNumberFormat="1" applyFont="1" applyFill="1" applyBorder="1"/>
    <xf numFmtId="0" fontId="3" fillId="7" borderId="16" xfId="0" applyFont="1" applyFill="1" applyBorder="1" applyAlignment="1">
      <alignment horizontal="left" vertical="top"/>
    </xf>
    <xf numFmtId="0" fontId="6" fillId="7" borderId="13" xfId="0" applyFont="1" applyFill="1" applyBorder="1" applyAlignment="1">
      <alignment horizontal="center" vertical="center" wrapText="1"/>
    </xf>
    <xf numFmtId="0" fontId="10" fillId="6" borderId="13" xfId="0" applyFont="1" applyFill="1" applyBorder="1" applyAlignment="1">
      <alignment horizontal="right"/>
    </xf>
    <xf numFmtId="0" fontId="3" fillId="7" borderId="16" xfId="0" applyFont="1" applyFill="1" applyBorder="1" applyAlignment="1">
      <alignment horizontal="left" vertical="top" wrapText="1" indent="1"/>
    </xf>
    <xf numFmtId="0" fontId="13" fillId="4" borderId="0" xfId="0" applyFont="1" applyFill="1" applyBorder="1" applyAlignment="1"/>
    <xf numFmtId="0" fontId="3" fillId="4" borderId="0" xfId="0" applyFont="1" applyFill="1" applyAlignment="1">
      <alignment horizontal="right"/>
    </xf>
    <xf numFmtId="0" fontId="6" fillId="4" borderId="4" xfId="0" applyFont="1" applyFill="1" applyBorder="1" applyAlignment="1">
      <alignment horizontal="center" vertical="top" wrapText="1"/>
    </xf>
    <xf numFmtId="0" fontId="6" fillId="4"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35" fillId="4" borderId="4" xfId="0" applyFont="1" applyFill="1" applyBorder="1" applyAlignment="1">
      <alignment horizontal="center" wrapText="1"/>
    </xf>
    <xf numFmtId="0" fontId="6" fillId="4"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0" fillId="4" borderId="0" xfId="0" applyFont="1" applyFill="1" applyBorder="1" applyAlignment="1">
      <alignment horizontal="right" vertical="center"/>
    </xf>
    <xf numFmtId="0" fontId="10" fillId="4" borderId="0" xfId="0" applyFont="1" applyFill="1" applyBorder="1" applyAlignment="1">
      <alignment horizontal="center" wrapText="1"/>
    </xf>
    <xf numFmtId="0" fontId="3" fillId="4" borderId="0" xfId="0" applyFont="1" applyFill="1" applyBorder="1" applyAlignment="1">
      <alignment horizontal="left" vertical="center" wrapText="1"/>
    </xf>
    <xf numFmtId="1" fontId="6" fillId="5" borderId="0" xfId="0" applyNumberFormat="1" applyFont="1" applyFill="1" applyAlignment="1">
      <alignment horizontal="right"/>
    </xf>
    <xf numFmtId="3" fontId="10" fillId="4" borderId="0" xfId="0" applyNumberFormat="1" applyFont="1" applyFill="1" applyBorder="1" applyAlignment="1">
      <alignment horizontal="right"/>
    </xf>
    <xf numFmtId="0" fontId="3" fillId="4" borderId="1" xfId="0" applyFont="1" applyFill="1" applyBorder="1" applyAlignment="1">
      <alignment horizontal="left" vertical="center" wrapText="1"/>
    </xf>
    <xf numFmtId="1" fontId="3" fillId="4" borderId="1" xfId="0" applyNumberFormat="1" applyFont="1" applyFill="1" applyBorder="1" applyAlignment="1">
      <alignment horizontal="right"/>
    </xf>
    <xf numFmtId="1" fontId="6" fillId="5" borderId="1" xfId="0" applyNumberFormat="1" applyFont="1" applyFill="1" applyBorder="1" applyAlignment="1">
      <alignment horizontal="right"/>
    </xf>
    <xf numFmtId="3" fontId="3" fillId="4" borderId="0" xfId="0" applyNumberFormat="1" applyFont="1" applyFill="1" applyBorder="1" applyAlignment="1"/>
    <xf numFmtId="0" fontId="13" fillId="4" borderId="1" xfId="0" applyFont="1" applyFill="1" applyBorder="1" applyAlignment="1"/>
    <xf numFmtId="0" fontId="3" fillId="4" borderId="1" xfId="0" applyFont="1" applyFill="1" applyBorder="1" applyAlignment="1"/>
    <xf numFmtId="0" fontId="3" fillId="4" borderId="4" xfId="0" applyFont="1" applyFill="1" applyBorder="1" applyAlignment="1"/>
    <xf numFmtId="1" fontId="3" fillId="0" borderId="0" xfId="0" applyNumberFormat="1" applyFont="1"/>
    <xf numFmtId="0" fontId="6" fillId="4" borderId="4" xfId="0" applyFont="1" applyFill="1" applyBorder="1" applyAlignment="1"/>
    <xf numFmtId="0" fontId="6" fillId="4" borderId="0" xfId="0" applyFont="1" applyFill="1" applyBorder="1" applyAlignment="1"/>
    <xf numFmtId="0" fontId="3" fillId="4" borderId="0" xfId="0" applyFont="1" applyFill="1" applyAlignment="1">
      <alignment horizontal="left" vertical="top" indent="1"/>
    </xf>
    <xf numFmtId="0" fontId="3" fillId="4" borderId="0" xfId="0" applyFont="1" applyFill="1" applyBorder="1" applyAlignment="1">
      <alignment horizontal="left" vertical="top" indent="1"/>
    </xf>
    <xf numFmtId="0" fontId="35" fillId="4" borderId="1" xfId="0" applyFont="1" applyFill="1" applyBorder="1" applyAlignment="1"/>
    <xf numFmtId="3" fontId="10" fillId="4" borderId="1" xfId="0" applyNumberFormat="1" applyFont="1" applyFill="1" applyBorder="1" applyAlignment="1"/>
    <xf numFmtId="3" fontId="10" fillId="4" borderId="0" xfId="0" applyNumberFormat="1" applyFont="1" applyFill="1" applyBorder="1" applyAlignment="1"/>
    <xf numFmtId="0" fontId="24" fillId="4" borderId="0" xfId="0" applyFont="1" applyFill="1" applyBorder="1" applyAlignment="1">
      <alignment horizontal="left" vertical="center" wrapText="1"/>
    </xf>
    <xf numFmtId="0" fontId="24" fillId="4" borderId="0" xfId="0" applyFont="1" applyFill="1" applyBorder="1" applyAlignment="1"/>
    <xf numFmtId="0" fontId="24" fillId="4" borderId="0" xfId="6" applyFont="1" applyFill="1"/>
    <xf numFmtId="0" fontId="6" fillId="4" borderId="5" xfId="6" applyFont="1" applyFill="1" applyBorder="1" applyAlignment="1">
      <alignment wrapText="1"/>
    </xf>
    <xf numFmtId="0" fontId="6" fillId="4" borderId="5" xfId="6" applyFont="1" applyFill="1" applyBorder="1" applyAlignment="1">
      <alignment horizontal="center" wrapText="1"/>
    </xf>
    <xf numFmtId="0" fontId="6" fillId="4" borderId="3" xfId="6" applyFont="1" applyFill="1" applyBorder="1" applyAlignment="1">
      <alignment wrapText="1"/>
    </xf>
    <xf numFmtId="0" fontId="6" fillId="4" borderId="3" xfId="6" applyFont="1" applyFill="1" applyBorder="1" applyAlignment="1">
      <alignment horizontal="center" wrapText="1"/>
    </xf>
    <xf numFmtId="0" fontId="6" fillId="4" borderId="0" xfId="6" applyFont="1" applyFill="1" applyBorder="1" applyAlignment="1">
      <alignment horizontal="center" wrapText="1"/>
    </xf>
    <xf numFmtId="0" fontId="6" fillId="4" borderId="0" xfId="6" applyFont="1" applyFill="1" applyAlignment="1">
      <alignment wrapText="1"/>
    </xf>
    <xf numFmtId="0" fontId="6" fillId="4" borderId="0" xfId="6" applyFont="1" applyFill="1" applyBorder="1" applyAlignment="1">
      <alignment wrapText="1"/>
    </xf>
    <xf numFmtId="0" fontId="3" fillId="4" borderId="0" xfId="6" applyFont="1" applyFill="1" applyBorder="1" applyAlignment="1"/>
    <xf numFmtId="0" fontId="10" fillId="4" borderId="0" xfId="6" applyFont="1" applyFill="1" applyBorder="1" applyAlignment="1">
      <alignment wrapText="1"/>
    </xf>
    <xf numFmtId="0" fontId="10" fillId="4" borderId="8" xfId="6" applyFont="1" applyFill="1" applyBorder="1" applyAlignment="1">
      <alignment horizontal="right"/>
    </xf>
    <xf numFmtId="167" fontId="10" fillId="4" borderId="0" xfId="1" applyNumberFormat="1" applyFont="1" applyFill="1" applyAlignment="1"/>
    <xf numFmtId="166" fontId="3" fillId="4" borderId="0" xfId="6" applyNumberFormat="1" applyFont="1" applyFill="1"/>
    <xf numFmtId="166" fontId="3" fillId="4" borderId="0" xfId="6" applyNumberFormat="1" applyFont="1" applyFill="1" applyBorder="1" applyAlignment="1">
      <alignment horizontal="center"/>
    </xf>
    <xf numFmtId="0" fontId="3" fillId="4" borderId="0" xfId="6" applyFont="1" applyFill="1" applyBorder="1" applyAlignment="1">
      <alignment horizontal="left" wrapText="1" indent="1"/>
    </xf>
    <xf numFmtId="1" fontId="3" fillId="4" borderId="0" xfId="6" applyNumberFormat="1" applyFont="1" applyFill="1" applyBorder="1" applyAlignment="1">
      <alignment horizontal="center" wrapText="1"/>
    </xf>
    <xf numFmtId="1" fontId="3" fillId="4" borderId="0" xfId="6" applyNumberFormat="1" applyFont="1" applyFill="1" applyBorder="1" applyAlignment="1">
      <alignment horizontal="center"/>
    </xf>
    <xf numFmtId="167" fontId="10" fillId="4" borderId="0" xfId="1" applyNumberFormat="1" applyFont="1" applyFill="1"/>
    <xf numFmtId="0" fontId="6" fillId="4" borderId="0" xfId="6" applyFont="1" applyFill="1" applyBorder="1" applyAlignment="1"/>
    <xf numFmtId="166" fontId="3" fillId="4" borderId="0" xfId="6" applyNumberFormat="1" applyFont="1" applyFill="1" applyBorder="1" applyAlignment="1">
      <alignment horizontal="center" wrapText="1"/>
    </xf>
    <xf numFmtId="166" fontId="6" fillId="4" borderId="0" xfId="6" applyNumberFormat="1" applyFont="1" applyFill="1" applyBorder="1" applyAlignment="1">
      <alignment horizontal="center" wrapText="1"/>
    </xf>
    <xf numFmtId="0" fontId="3" fillId="4" borderId="1" xfId="6" applyFont="1" applyFill="1" applyBorder="1" applyAlignment="1">
      <alignment horizontal="left" indent="1"/>
    </xf>
    <xf numFmtId="0" fontId="73" fillId="4" borderId="0" xfId="6" applyFont="1" applyFill="1" applyAlignment="1"/>
    <xf numFmtId="0" fontId="11" fillId="4" borderId="0" xfId="6" applyFont="1" applyFill="1" applyAlignment="1"/>
    <xf numFmtId="0" fontId="3" fillId="4" borderId="0" xfId="6" applyFont="1" applyFill="1" applyAlignment="1"/>
    <xf numFmtId="1" fontId="6" fillId="4" borderId="0" xfId="6" applyNumberFormat="1" applyFont="1" applyFill="1" applyBorder="1" applyAlignment="1">
      <alignment horizontal="center" wrapText="1"/>
    </xf>
    <xf numFmtId="0" fontId="6" fillId="4" borderId="0" xfId="0" applyFont="1" applyFill="1" applyBorder="1" applyAlignment="1">
      <alignment horizontal="left" wrapText="1"/>
    </xf>
    <xf numFmtId="0" fontId="6" fillId="4" borderId="38" xfId="0" applyFont="1" applyFill="1" applyBorder="1" applyAlignment="1">
      <alignment horizontal="right" vertical="top" wrapText="1"/>
    </xf>
    <xf numFmtId="0" fontId="6" fillId="4" borderId="42" xfId="0" applyFont="1" applyFill="1" applyBorder="1" applyAlignment="1">
      <alignment horizontal="right" vertical="top" wrapText="1"/>
    </xf>
    <xf numFmtId="0" fontId="79" fillId="8" borderId="43" xfId="0" applyFont="1" applyFill="1" applyBorder="1" applyAlignment="1">
      <alignment horizontal="right"/>
    </xf>
    <xf numFmtId="0" fontId="10" fillId="8" borderId="22" xfId="0" applyFont="1" applyFill="1" applyBorder="1" applyAlignment="1">
      <alignment horizontal="right"/>
    </xf>
    <xf numFmtId="166" fontId="3" fillId="8" borderId="19" xfId="0" applyNumberFormat="1" applyFont="1" applyFill="1" applyBorder="1" applyAlignment="1">
      <alignment horizontal="right"/>
    </xf>
    <xf numFmtId="166" fontId="3" fillId="8" borderId="24" xfId="0" applyNumberFormat="1" applyFont="1" applyFill="1" applyBorder="1" applyAlignment="1">
      <alignment horizontal="right"/>
    </xf>
    <xf numFmtId="0" fontId="3" fillId="4" borderId="18" xfId="0" applyFont="1" applyFill="1" applyBorder="1" applyAlignment="1">
      <alignment horizontal="center" vertical="top" wrapText="1"/>
    </xf>
    <xf numFmtId="0" fontId="13" fillId="7" borderId="16" xfId="0" applyFont="1" applyFill="1" applyBorder="1" applyAlignment="1">
      <alignment horizontal="left" vertical="center"/>
    </xf>
    <xf numFmtId="0" fontId="3" fillId="7" borderId="1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35" fillId="7" borderId="12" xfId="0" applyFont="1" applyFill="1" applyBorder="1" applyAlignment="1">
      <alignment horizontal="left" vertical="top"/>
    </xf>
    <xf numFmtId="167" fontId="10" fillId="7" borderId="14" xfId="1" applyNumberFormat="1" applyFont="1" applyFill="1" applyBorder="1"/>
    <xf numFmtId="0" fontId="3" fillId="6" borderId="29" xfId="0" applyFont="1" applyFill="1" applyBorder="1"/>
    <xf numFmtId="0" fontId="35" fillId="7" borderId="16" xfId="0" applyFont="1" applyFill="1" applyBorder="1" applyAlignment="1"/>
    <xf numFmtId="0" fontId="49" fillId="7" borderId="14" xfId="0" applyFont="1" applyFill="1" applyBorder="1" applyAlignment="1">
      <alignment wrapText="1"/>
    </xf>
    <xf numFmtId="0" fontId="13" fillId="7" borderId="16" xfId="0" applyFont="1" applyFill="1" applyBorder="1" applyAlignment="1"/>
    <xf numFmtId="0" fontId="6" fillId="7" borderId="13" xfId="0" applyFont="1" applyFill="1" applyBorder="1" applyAlignment="1">
      <alignment horizontal="center" vertical="center"/>
    </xf>
    <xf numFmtId="0" fontId="6" fillId="7" borderId="21" xfId="0" applyFont="1" applyFill="1" applyBorder="1" applyAlignment="1">
      <alignment horizontal="center" vertical="center"/>
    </xf>
    <xf numFmtId="0" fontId="35" fillId="7" borderId="16" xfId="0" applyFont="1" applyFill="1" applyBorder="1" applyAlignment="1">
      <alignment horizontal="left" vertical="top"/>
    </xf>
    <xf numFmtId="1" fontId="64" fillId="7" borderId="0" xfId="1" applyNumberFormat="1" applyFont="1" applyFill="1" applyBorder="1" applyAlignment="1">
      <alignment horizontal="right"/>
    </xf>
    <xf numFmtId="1" fontId="64" fillId="7" borderId="10" xfId="1" applyNumberFormat="1" applyFont="1" applyFill="1" applyBorder="1" applyAlignment="1">
      <alignment horizontal="right"/>
    </xf>
    <xf numFmtId="1" fontId="64" fillId="6" borderId="10" xfId="1" applyNumberFormat="1" applyFont="1" applyFill="1" applyBorder="1" applyAlignment="1">
      <alignment horizontal="right"/>
    </xf>
    <xf numFmtId="1" fontId="64" fillId="6" borderId="0" xfId="1" applyNumberFormat="1" applyFont="1" applyFill="1" applyBorder="1" applyAlignment="1">
      <alignment horizontal="right"/>
    </xf>
    <xf numFmtId="1" fontId="64" fillId="7" borderId="0" xfId="1" applyNumberFormat="1" applyFont="1" applyFill="1" applyBorder="1" applyAlignment="1">
      <alignment horizontal="right" vertical="top" wrapText="1"/>
    </xf>
    <xf numFmtId="1" fontId="64" fillId="7" borderId="10" xfId="1" applyNumberFormat="1" applyFont="1" applyFill="1" applyBorder="1" applyAlignment="1">
      <alignment horizontal="right" vertical="top"/>
    </xf>
    <xf numFmtId="1" fontId="64" fillId="7" borderId="63" xfId="1" applyNumberFormat="1" applyFont="1" applyFill="1" applyBorder="1" applyAlignment="1">
      <alignment horizontal="right"/>
    </xf>
    <xf numFmtId="1" fontId="64" fillId="7" borderId="0" xfId="1" applyNumberFormat="1" applyFont="1" applyFill="1" applyAlignment="1">
      <alignment horizontal="right"/>
    </xf>
    <xf numFmtId="1" fontId="64" fillId="6" borderId="12" xfId="1" applyNumberFormat="1" applyFont="1" applyFill="1" applyBorder="1"/>
    <xf numFmtId="1" fontId="64" fillId="6" borderId="0" xfId="1" applyNumberFormat="1" applyFont="1" applyFill="1" applyBorder="1"/>
    <xf numFmtId="1" fontId="64" fillId="7" borderId="25" xfId="1" applyNumberFormat="1" applyFont="1" applyFill="1" applyBorder="1" applyAlignment="1">
      <alignment horizontal="right"/>
    </xf>
    <xf numFmtId="49" fontId="15" fillId="4" borderId="12" xfId="0" applyNumberFormat="1" applyFont="1" applyFill="1" applyBorder="1" applyAlignment="1">
      <alignment horizontal="left" vertical="top" indent="1"/>
    </xf>
    <xf numFmtId="0" fontId="6" fillId="7" borderId="13" xfId="0" applyFont="1" applyFill="1" applyBorder="1" applyAlignment="1">
      <alignment horizontal="center" vertical="top"/>
    </xf>
    <xf numFmtId="0" fontId="6" fillId="7" borderId="21" xfId="0" applyFont="1" applyFill="1" applyBorder="1" applyAlignment="1">
      <alignment horizontal="center" vertical="top"/>
    </xf>
    <xf numFmtId="0" fontId="35" fillId="7" borderId="16" xfId="0" applyFont="1" applyFill="1" applyBorder="1"/>
    <xf numFmtId="167" fontId="10" fillId="6" borderId="0" xfId="1" applyNumberFormat="1" applyFont="1" applyFill="1" applyBorder="1"/>
    <xf numFmtId="167" fontId="10" fillId="6" borderId="36" xfId="1" applyNumberFormat="1" applyFont="1" applyFill="1" applyBorder="1"/>
    <xf numFmtId="0" fontId="0" fillId="7" borderId="13" xfId="0" applyFont="1" applyFill="1" applyBorder="1" applyAlignment="1">
      <alignment horizontal="left" vertical="top"/>
    </xf>
    <xf numFmtId="0" fontId="6" fillId="7" borderId="21" xfId="0" applyFont="1" applyFill="1" applyBorder="1" applyAlignment="1"/>
    <xf numFmtId="0" fontId="6" fillId="7" borderId="17" xfId="0" applyFont="1" applyFill="1" applyBorder="1" applyAlignment="1">
      <alignment horizontal="center" wrapText="1"/>
    </xf>
    <xf numFmtId="0" fontId="3" fillId="7" borderId="12" xfId="0" applyFont="1" applyFill="1" applyBorder="1" applyAlignment="1">
      <alignment horizontal="left" indent="1"/>
    </xf>
    <xf numFmtId="1" fontId="3" fillId="7" borderId="12" xfId="0" applyNumberFormat="1" applyFont="1" applyFill="1" applyBorder="1" applyAlignment="1">
      <alignment horizontal="right"/>
    </xf>
    <xf numFmtId="0" fontId="35" fillId="7" borderId="12" xfId="0" applyFont="1" applyFill="1" applyBorder="1" applyAlignment="1"/>
    <xf numFmtId="167" fontId="10" fillId="7" borderId="12" xfId="1" applyNumberFormat="1" applyFont="1" applyFill="1" applyBorder="1" applyAlignment="1">
      <alignment horizontal="right"/>
    </xf>
    <xf numFmtId="166" fontId="10" fillId="7" borderId="12" xfId="0" applyNumberFormat="1" applyFont="1" applyFill="1" applyBorder="1" applyAlignment="1">
      <alignment horizontal="right"/>
    </xf>
    <xf numFmtId="166" fontId="6" fillId="7" borderId="12" xfId="0" applyNumberFormat="1" applyFont="1" applyFill="1" applyBorder="1" applyAlignment="1">
      <alignment horizontal="center"/>
    </xf>
    <xf numFmtId="1" fontId="10" fillId="7" borderId="12" xfId="0" applyNumberFormat="1" applyFont="1" applyFill="1" applyBorder="1" applyAlignment="1">
      <alignment horizontal="right"/>
    </xf>
    <xf numFmtId="166" fontId="3" fillId="7" borderId="12" xfId="0" applyNumberFormat="1" applyFont="1" applyFill="1" applyBorder="1" applyAlignment="1">
      <alignment horizontal="right"/>
    </xf>
    <xf numFmtId="1" fontId="3" fillId="7" borderId="12" xfId="0" applyNumberFormat="1" applyFont="1" applyFill="1" applyBorder="1"/>
    <xf numFmtId="0" fontId="68" fillId="4" borderId="0" xfId="0" applyFont="1" applyFill="1" applyBorder="1" applyAlignment="1">
      <alignment horizontal="center" wrapText="1"/>
    </xf>
    <xf numFmtId="0" fontId="88" fillId="4" borderId="0" xfId="0" applyFont="1" applyFill="1" applyBorder="1" applyAlignment="1">
      <alignment horizontal="right" wrapText="1"/>
    </xf>
    <xf numFmtId="0" fontId="24" fillId="2" borderId="0" xfId="0" applyFont="1" applyFill="1"/>
    <xf numFmtId="0" fontId="6" fillId="4" borderId="67" xfId="0" applyFont="1" applyFill="1" applyBorder="1" applyAlignment="1">
      <alignment horizontal="right"/>
    </xf>
    <xf numFmtId="0" fontId="3" fillId="4" borderId="11" xfId="0" applyFont="1" applyFill="1" applyBorder="1"/>
    <xf numFmtId="167" fontId="10" fillId="4" borderId="64" xfId="1" applyNumberFormat="1" applyFont="1" applyFill="1" applyBorder="1"/>
    <xf numFmtId="0" fontId="48" fillId="4" borderId="67" xfId="0" applyFont="1" applyFill="1" applyBorder="1" applyAlignment="1">
      <alignment horizontal="right"/>
    </xf>
    <xf numFmtId="0" fontId="50" fillId="4" borderId="75" xfId="0" applyFont="1" applyFill="1" applyBorder="1" applyAlignment="1">
      <alignment horizontal="right"/>
    </xf>
    <xf numFmtId="0" fontId="0" fillId="4" borderId="11" xfId="0" applyFill="1" applyBorder="1"/>
    <xf numFmtId="3" fontId="10" fillId="4" borderId="64" xfId="0" applyNumberFormat="1" applyFont="1" applyFill="1" applyBorder="1" applyAlignment="1">
      <alignment horizontal="right"/>
    </xf>
    <xf numFmtId="0" fontId="10" fillId="4" borderId="11" xfId="0" applyFont="1" applyFill="1" applyBorder="1" applyAlignment="1">
      <alignment horizontal="right"/>
    </xf>
    <xf numFmtId="166" fontId="10" fillId="4" borderId="11" xfId="0" applyNumberFormat="1" applyFont="1" applyFill="1" applyBorder="1" applyAlignment="1">
      <alignment horizontal="right"/>
    </xf>
    <xf numFmtId="0" fontId="10" fillId="4" borderId="64" xfId="0" applyFont="1" applyFill="1" applyBorder="1"/>
    <xf numFmtId="166" fontId="0" fillId="4" borderId="11" xfId="0" applyNumberFormat="1" applyFill="1" applyBorder="1"/>
    <xf numFmtId="0" fontId="10" fillId="4" borderId="76" xfId="0" applyFont="1" applyFill="1" applyBorder="1" applyAlignment="1">
      <alignment horizontal="right"/>
    </xf>
    <xf numFmtId="166" fontId="3" fillId="4" borderId="11" xfId="0" applyNumberFormat="1" applyFont="1" applyFill="1" applyBorder="1"/>
    <xf numFmtId="0" fontId="48" fillId="4" borderId="47" xfId="0" applyFont="1" applyFill="1" applyBorder="1" applyAlignment="1">
      <alignment horizontal="right"/>
    </xf>
    <xf numFmtId="0" fontId="6" fillId="4" borderId="42" xfId="0" applyFont="1" applyFill="1" applyBorder="1"/>
    <xf numFmtId="0" fontId="3" fillId="0" borderId="44" xfId="0" applyFont="1" applyBorder="1"/>
    <xf numFmtId="0" fontId="6" fillId="4" borderId="38" xfId="0" applyFont="1" applyFill="1" applyBorder="1"/>
    <xf numFmtId="1" fontId="3" fillId="4" borderId="22" xfId="0" applyNumberFormat="1" applyFont="1" applyFill="1" applyBorder="1" applyAlignment="1">
      <alignment horizontal="right"/>
    </xf>
    <xf numFmtId="1" fontId="3" fillId="4" borderId="19" xfId="0" applyNumberFormat="1" applyFont="1" applyFill="1" applyBorder="1" applyAlignment="1">
      <alignment horizontal="right"/>
    </xf>
    <xf numFmtId="0" fontId="6" fillId="4" borderId="59" xfId="0" applyFont="1" applyFill="1" applyBorder="1" applyAlignment="1">
      <alignment horizontal="right"/>
    </xf>
    <xf numFmtId="0" fontId="6" fillId="7" borderId="67" xfId="0" applyFont="1" applyFill="1" applyBorder="1" applyAlignment="1">
      <alignment horizontal="right" vertical="center" wrapText="1"/>
    </xf>
    <xf numFmtId="166" fontId="3" fillId="7" borderId="11" xfId="0" applyNumberFormat="1" applyFont="1" applyFill="1" applyBorder="1" applyAlignment="1">
      <alignment horizontal="right"/>
    </xf>
    <xf numFmtId="2" fontId="10" fillId="7" borderId="64" xfId="1" applyNumberFormat="1" applyFont="1" applyFill="1" applyBorder="1" applyAlignment="1">
      <alignment horizontal="right"/>
    </xf>
    <xf numFmtId="167" fontId="50" fillId="4" borderId="24" xfId="1" applyNumberFormat="1" applyFont="1" applyFill="1" applyBorder="1"/>
    <xf numFmtId="166" fontId="3" fillId="0" borderId="44" xfId="0" applyNumberFormat="1" applyFont="1" applyBorder="1"/>
    <xf numFmtId="167" fontId="10" fillId="4" borderId="45" xfId="1" applyNumberFormat="1" applyFont="1" applyFill="1" applyBorder="1"/>
    <xf numFmtId="0" fontId="48" fillId="4" borderId="77" xfId="0" applyFont="1" applyFill="1" applyBorder="1" applyAlignment="1">
      <alignment horizontal="right"/>
    </xf>
    <xf numFmtId="0" fontId="48" fillId="4" borderId="74" xfId="0" applyFont="1" applyFill="1" applyBorder="1"/>
    <xf numFmtId="0" fontId="0" fillId="0" borderId="44" xfId="0" applyBorder="1"/>
    <xf numFmtId="167" fontId="50" fillId="4" borderId="45" xfId="1" applyNumberFormat="1" applyFont="1" applyFill="1" applyBorder="1"/>
    <xf numFmtId="3" fontId="50" fillId="4" borderId="45" xfId="0" applyNumberFormat="1" applyFont="1" applyFill="1" applyBorder="1"/>
    <xf numFmtId="0" fontId="49" fillId="8" borderId="0" xfId="0" applyFont="1" applyFill="1" applyBorder="1"/>
    <xf numFmtId="0" fontId="72" fillId="4" borderId="0" xfId="0" applyFont="1" applyFill="1" applyBorder="1" applyAlignment="1">
      <alignment horizontal="left" wrapText="1"/>
    </xf>
    <xf numFmtId="0" fontId="73" fillId="4" borderId="12" xfId="0" applyFont="1" applyFill="1" applyBorder="1" applyAlignment="1">
      <alignment horizontal="left" vertical="top" wrapText="1"/>
    </xf>
    <xf numFmtId="1" fontId="3" fillId="0" borderId="12" xfId="1" applyNumberFormat="1" applyFont="1" applyBorder="1"/>
    <xf numFmtId="0" fontId="13" fillId="4" borderId="12" xfId="0" applyFont="1" applyFill="1" applyBorder="1" applyAlignment="1">
      <alignment horizontal="left" vertical="center"/>
    </xf>
    <xf numFmtId="0" fontId="90" fillId="0" borderId="12" xfId="4" applyFont="1" applyBorder="1" applyAlignment="1" applyProtection="1">
      <alignment vertical="center"/>
    </xf>
    <xf numFmtId="0" fontId="13" fillId="4" borderId="12" xfId="0" applyFont="1" applyFill="1" applyBorder="1" applyAlignment="1">
      <alignment horizontal="left" vertical="center" wrapText="1"/>
    </xf>
    <xf numFmtId="0" fontId="58" fillId="4" borderId="12" xfId="0" applyFont="1" applyFill="1" applyBorder="1" applyAlignment="1">
      <alignment vertical="center"/>
    </xf>
    <xf numFmtId="0" fontId="49" fillId="4" borderId="12" xfId="0" applyFont="1" applyFill="1" applyBorder="1" applyAlignment="1">
      <alignment vertical="center"/>
    </xf>
    <xf numFmtId="0" fontId="58" fillId="4" borderId="12" xfId="0" applyFont="1" applyFill="1" applyBorder="1" applyAlignment="1">
      <alignment horizontal="left" vertical="center" wrapText="1"/>
    </xf>
    <xf numFmtId="0" fontId="3" fillId="4" borderId="12" xfId="0" applyFont="1" applyFill="1" applyBorder="1" applyAlignment="1">
      <alignment vertical="center"/>
    </xf>
    <xf numFmtId="0" fontId="91" fillId="4" borderId="12" xfId="0" applyFont="1" applyFill="1" applyBorder="1" applyAlignment="1">
      <alignment horizontal="left" vertical="center" wrapText="1"/>
    </xf>
    <xf numFmtId="0" fontId="85" fillId="0" borderId="12" xfId="4" applyFont="1" applyBorder="1" applyAlignment="1" applyProtection="1">
      <alignment vertical="center"/>
    </xf>
    <xf numFmtId="0" fontId="85" fillId="0" borderId="12" xfId="4" applyFont="1" applyBorder="1" applyAlignment="1" applyProtection="1">
      <alignment vertical="center" wrapText="1"/>
    </xf>
    <xf numFmtId="0" fontId="91" fillId="0" borderId="0" xfId="0" applyFont="1" applyAlignment="1">
      <alignment vertical="center" wrapText="1"/>
    </xf>
    <xf numFmtId="0" fontId="91" fillId="0" borderId="0" xfId="0" applyFont="1" applyAlignment="1">
      <alignment vertical="center"/>
    </xf>
    <xf numFmtId="0" fontId="90" fillId="0" borderId="12" xfId="4" applyFont="1" applyBorder="1" applyAlignment="1" applyProtection="1">
      <alignment vertical="center" wrapText="1"/>
    </xf>
    <xf numFmtId="0" fontId="13" fillId="4" borderId="19" xfId="0" applyFont="1" applyFill="1" applyBorder="1" applyAlignment="1">
      <alignment vertical="center" wrapText="1"/>
    </xf>
    <xf numFmtId="0" fontId="13" fillId="4" borderId="29" xfId="0" applyFont="1" applyFill="1" applyBorder="1" applyAlignment="1">
      <alignment vertical="center"/>
    </xf>
    <xf numFmtId="0" fontId="13" fillId="4" borderId="31" xfId="0" applyFont="1" applyFill="1" applyBorder="1" applyAlignment="1">
      <alignment vertical="center"/>
    </xf>
    <xf numFmtId="0" fontId="13" fillId="4" borderId="19" xfId="0" applyFont="1" applyFill="1" applyBorder="1" applyAlignment="1">
      <alignment vertical="center"/>
    </xf>
    <xf numFmtId="0" fontId="94" fillId="4" borderId="12" xfId="0" applyFont="1" applyFill="1" applyBorder="1" applyAlignment="1">
      <alignment horizontal="left" vertical="center" wrapText="1"/>
    </xf>
    <xf numFmtId="0" fontId="58" fillId="4" borderId="29" xfId="0" applyFont="1" applyFill="1" applyBorder="1" applyAlignment="1">
      <alignment vertical="center" wrapText="1"/>
    </xf>
    <xf numFmtId="0" fontId="58" fillId="4" borderId="31" xfId="0" applyFont="1" applyFill="1" applyBorder="1" applyAlignment="1">
      <alignment vertical="center" wrapText="1"/>
    </xf>
    <xf numFmtId="0" fontId="58" fillId="4" borderId="19" xfId="0" applyFont="1" applyFill="1" applyBorder="1" applyAlignment="1">
      <alignment vertical="center" wrapText="1"/>
    </xf>
    <xf numFmtId="0" fontId="13" fillId="4" borderId="29" xfId="0" applyFont="1" applyFill="1" applyBorder="1" applyAlignment="1">
      <alignment horizontal="left" vertical="center" wrapText="1"/>
    </xf>
    <xf numFmtId="0" fontId="90" fillId="0" borderId="0" xfId="4" applyFont="1" applyAlignment="1" applyProtection="1">
      <alignment vertical="center"/>
    </xf>
    <xf numFmtId="0" fontId="91" fillId="0" borderId="0" xfId="0" applyFont="1" applyAlignment="1">
      <alignment horizontal="left" vertical="center"/>
    </xf>
    <xf numFmtId="0" fontId="91" fillId="0" borderId="12" xfId="0" applyFont="1" applyBorder="1" applyAlignment="1">
      <alignment vertical="center"/>
    </xf>
    <xf numFmtId="164" fontId="25" fillId="4" borderId="78" xfId="10" applyFont="1" applyFill="1" applyBorder="1"/>
    <xf numFmtId="0" fontId="0" fillId="8" borderId="29" xfId="0" applyFill="1" applyBorder="1"/>
    <xf numFmtId="0" fontId="79" fillId="4" borderId="0" xfId="0" applyFont="1" applyFill="1" applyBorder="1" applyAlignment="1">
      <alignment horizontal="right"/>
    </xf>
    <xf numFmtId="0" fontId="6" fillId="4" borderId="79" xfId="0" applyFont="1" applyFill="1" applyBorder="1" applyAlignment="1">
      <alignment horizontal="right" vertical="center" wrapText="1"/>
    </xf>
    <xf numFmtId="0" fontId="35" fillId="4" borderId="38" xfId="0" applyFont="1" applyFill="1" applyBorder="1" applyAlignment="1">
      <alignment horizontal="right" vertical="center" wrapText="1"/>
    </xf>
    <xf numFmtId="0" fontId="6" fillId="4" borderId="67" xfId="0" applyFont="1" applyFill="1" applyBorder="1"/>
    <xf numFmtId="1" fontId="3" fillId="4" borderId="11" xfId="0" applyNumberFormat="1" applyFont="1" applyFill="1" applyBorder="1" applyAlignment="1">
      <alignment horizontal="right"/>
    </xf>
    <xf numFmtId="167" fontId="10" fillId="4" borderId="64" xfId="1" applyNumberFormat="1" applyFont="1" applyFill="1" applyBorder="1" applyAlignment="1">
      <alignment horizontal="right"/>
    </xf>
    <xf numFmtId="164" fontId="38" fillId="2" borderId="0" xfId="11" applyFont="1" applyFill="1" applyBorder="1"/>
    <xf numFmtId="3" fontId="36" fillId="4" borderId="0" xfId="11" applyNumberFormat="1" applyFont="1" applyFill="1" applyBorder="1"/>
    <xf numFmtId="3" fontId="16" fillId="2" borderId="0" xfId="11" applyNumberFormat="1" applyFont="1" applyFill="1" applyBorder="1"/>
    <xf numFmtId="164" fontId="16" fillId="2" borderId="0" xfId="11" applyFont="1" applyFill="1" applyBorder="1"/>
    <xf numFmtId="164" fontId="40" fillId="4" borderId="0" xfId="11" applyFont="1" applyFill="1" applyBorder="1" applyAlignment="1">
      <alignment horizontal="right"/>
    </xf>
    <xf numFmtId="166" fontId="16" fillId="2" borderId="0" xfId="11" applyNumberFormat="1" applyFont="1" applyFill="1" applyBorder="1"/>
    <xf numFmtId="171" fontId="36" fillId="2" borderId="0" xfId="2" applyNumberFormat="1" applyFont="1" applyFill="1" applyBorder="1"/>
    <xf numFmtId="170" fontId="36" fillId="2" borderId="0" xfId="11" applyNumberFormat="1" applyFont="1" applyFill="1" applyBorder="1"/>
    <xf numFmtId="164" fontId="40" fillId="2" borderId="0" xfId="11" applyFont="1" applyFill="1" applyBorder="1" applyAlignment="1">
      <alignment horizontal="right"/>
    </xf>
    <xf numFmtId="164" fontId="16" fillId="2" borderId="0" xfId="11" applyFont="1" applyFill="1" applyBorder="1" applyAlignment="1">
      <alignment horizontal="right"/>
    </xf>
    <xf numFmtId="166" fontId="16" fillId="2" borderId="0" xfId="11" applyNumberFormat="1" applyFont="1" applyFill="1" applyBorder="1" applyAlignment="1">
      <alignment horizontal="right"/>
    </xf>
    <xf numFmtId="165" fontId="36" fillId="2" borderId="0" xfId="11" applyNumberFormat="1" applyFont="1" applyFill="1" applyBorder="1" applyAlignment="1">
      <alignment horizontal="right"/>
    </xf>
    <xf numFmtId="167" fontId="36" fillId="2" borderId="0" xfId="2" applyNumberFormat="1" applyFont="1" applyFill="1" applyBorder="1" applyAlignment="1">
      <alignment horizontal="right" wrapText="1"/>
    </xf>
    <xf numFmtId="3" fontId="36" fillId="2" borderId="0" xfId="11" quotePrefix="1" applyNumberFormat="1" applyFont="1" applyFill="1" applyBorder="1" applyAlignment="1">
      <alignment horizontal="right"/>
    </xf>
    <xf numFmtId="165" fontId="36" fillId="4" borderId="0" xfId="11" applyNumberFormat="1" applyFont="1" applyFill="1" applyBorder="1" applyAlignment="1">
      <alignment horizontal="right"/>
    </xf>
    <xf numFmtId="2" fontId="16" fillId="2" borderId="0" xfId="11" applyNumberFormat="1" applyFont="1" applyFill="1" applyBorder="1" applyAlignment="1">
      <alignment horizontal="right"/>
    </xf>
    <xf numFmtId="0" fontId="16" fillId="2" borderId="0" xfId="11" applyNumberFormat="1" applyFont="1" applyFill="1" applyBorder="1" applyAlignment="1">
      <alignment horizontal="right"/>
    </xf>
    <xf numFmtId="0" fontId="36" fillId="2" borderId="0" xfId="11" applyNumberFormat="1" applyFont="1" applyFill="1" applyBorder="1" applyAlignment="1">
      <alignment horizontal="right"/>
    </xf>
    <xf numFmtId="167" fontId="16" fillId="2" borderId="0" xfId="2" applyNumberFormat="1" applyFont="1" applyFill="1" applyBorder="1"/>
    <xf numFmtId="1" fontId="16" fillId="2" borderId="0" xfId="11" applyNumberFormat="1" applyFont="1" applyFill="1" applyBorder="1"/>
    <xf numFmtId="167" fontId="36" fillId="2" borderId="0" xfId="2" applyNumberFormat="1" applyFont="1" applyFill="1" applyBorder="1"/>
    <xf numFmtId="164" fontId="12" fillId="4" borderId="0" xfId="11" applyFont="1" applyFill="1" applyAlignment="1">
      <alignment horizontal="left"/>
    </xf>
    <xf numFmtId="0" fontId="13" fillId="4" borderId="0" xfId="0" applyFont="1" applyFill="1" applyAlignment="1">
      <alignment horizontal="left"/>
    </xf>
    <xf numFmtId="164" fontId="36" fillId="4" borderId="3" xfId="11" applyFont="1" applyFill="1" applyBorder="1"/>
    <xf numFmtId="164" fontId="36" fillId="4" borderId="3" xfId="11" applyFont="1" applyFill="1" applyBorder="1" applyAlignment="1">
      <alignment horizontal="left"/>
    </xf>
    <xf numFmtId="3" fontId="36" fillId="4" borderId="3" xfId="11" applyNumberFormat="1" applyFont="1" applyFill="1" applyBorder="1"/>
    <xf numFmtId="0" fontId="36" fillId="8" borderId="0" xfId="11" applyNumberFormat="1" applyFont="1" applyFill="1" applyBorder="1" applyAlignment="1">
      <alignment horizontal="right"/>
    </xf>
    <xf numFmtId="3" fontId="36" fillId="8" borderId="0" xfId="11" applyNumberFormat="1" applyFont="1" applyFill="1" applyBorder="1" applyAlignment="1">
      <alignment horizontal="right"/>
    </xf>
    <xf numFmtId="3" fontId="16" fillId="8" borderId="0" xfId="11" applyNumberFormat="1" applyFont="1" applyFill="1" applyBorder="1" applyAlignment="1">
      <alignment horizontal="right"/>
    </xf>
    <xf numFmtId="167" fontId="36" fillId="8" borderId="0" xfId="2" applyNumberFormat="1" applyFont="1" applyFill="1" applyBorder="1" applyAlignment="1">
      <alignment horizontal="right" wrapText="1"/>
    </xf>
    <xf numFmtId="166" fontId="36" fillId="8" borderId="0" xfId="11" applyNumberFormat="1" applyFont="1" applyFill="1" applyBorder="1" applyAlignment="1">
      <alignment horizontal="right"/>
    </xf>
    <xf numFmtId="166" fontId="16" fillId="8" borderId="0" xfId="11" applyNumberFormat="1" applyFont="1" applyFill="1" applyBorder="1"/>
    <xf numFmtId="166" fontId="16" fillId="8" borderId="0" xfId="11" applyNumberFormat="1" applyFont="1" applyFill="1" applyBorder="1" applyAlignment="1">
      <alignment horizontal="right"/>
    </xf>
    <xf numFmtId="164" fontId="16" fillId="8" borderId="0" xfId="11" applyFont="1" applyFill="1" applyBorder="1" applyAlignment="1">
      <alignment horizontal="right"/>
    </xf>
    <xf numFmtId="171" fontId="36" fillId="8" borderId="0" xfId="2" applyNumberFormat="1" applyFont="1" applyFill="1" applyBorder="1"/>
    <xf numFmtId="3" fontId="36" fillId="8" borderId="3" xfId="14" applyNumberFormat="1" applyFont="1" applyFill="1" applyBorder="1"/>
    <xf numFmtId="171" fontId="36" fillId="8" borderId="0" xfId="2" applyNumberFormat="1" applyFont="1" applyFill="1"/>
    <xf numFmtId="166" fontId="16" fillId="8" borderId="0" xfId="11" applyNumberFormat="1" applyFont="1" applyFill="1" applyAlignment="1">
      <alignment horizontal="right"/>
    </xf>
    <xf numFmtId="164" fontId="13" fillId="8" borderId="0" xfId="11" applyFont="1" applyFill="1"/>
    <xf numFmtId="3" fontId="36" fillId="8" borderId="0" xfId="14" applyNumberFormat="1" applyFont="1" applyFill="1" applyBorder="1"/>
    <xf numFmtId="164" fontId="13" fillId="8" borderId="0" xfId="11" applyFont="1" applyFill="1" applyAlignment="1">
      <alignment horizontal="left"/>
    </xf>
    <xf numFmtId="164" fontId="36" fillId="8" borderId="0" xfId="11" applyFont="1" applyFill="1" applyAlignment="1">
      <alignment horizontal="right"/>
    </xf>
    <xf numFmtId="164" fontId="36" fillId="8" borderId="0" xfId="11" applyFont="1" applyFill="1"/>
    <xf numFmtId="164" fontId="16" fillId="7" borderId="0" xfId="11" applyFont="1" applyFill="1" applyBorder="1"/>
    <xf numFmtId="164" fontId="16" fillId="8" borderId="0" xfId="11" applyFont="1" applyFill="1" applyBorder="1"/>
    <xf numFmtId="164" fontId="38" fillId="8" borderId="0" xfId="11" applyFont="1" applyFill="1" applyBorder="1"/>
    <xf numFmtId="164" fontId="17" fillId="2" borderId="78" xfId="11" applyFont="1" applyFill="1" applyBorder="1" applyAlignment="1">
      <alignment horizontal="right"/>
    </xf>
    <xf numFmtId="164" fontId="16" fillId="7" borderId="11" xfId="11" applyFont="1" applyFill="1" applyBorder="1"/>
    <xf numFmtId="3" fontId="36" fillId="2" borderId="11" xfId="11" applyNumberFormat="1" applyFont="1" applyFill="1" applyBorder="1" applyAlignment="1">
      <alignment horizontal="right"/>
    </xf>
    <xf numFmtId="1" fontId="16" fillId="2" borderId="11" xfId="11" applyNumberFormat="1" applyFont="1" applyFill="1" applyBorder="1"/>
    <xf numFmtId="164" fontId="16" fillId="2" borderId="11" xfId="11" applyFont="1" applyFill="1" applyBorder="1"/>
    <xf numFmtId="3" fontId="36" fillId="2" borderId="11" xfId="11" quotePrefix="1" applyNumberFormat="1" applyFont="1" applyFill="1" applyBorder="1" applyAlignment="1">
      <alignment horizontal="right"/>
    </xf>
    <xf numFmtId="1" fontId="16" fillId="2" borderId="11" xfId="11" applyNumberFormat="1" applyFont="1" applyFill="1" applyBorder="1" applyAlignment="1">
      <alignment horizontal="right"/>
    </xf>
    <xf numFmtId="0" fontId="16" fillId="2" borderId="11" xfId="11" applyNumberFormat="1" applyFont="1" applyFill="1" applyBorder="1" applyAlignment="1">
      <alignment horizontal="right"/>
    </xf>
    <xf numFmtId="3" fontId="16" fillId="8" borderId="11" xfId="11" applyNumberFormat="1" applyFont="1" applyFill="1" applyBorder="1" applyAlignment="1">
      <alignment horizontal="right"/>
    </xf>
    <xf numFmtId="2" fontId="16" fillId="2" borderId="11" xfId="11" applyNumberFormat="1" applyFont="1" applyFill="1" applyBorder="1" applyAlignment="1">
      <alignment horizontal="right"/>
    </xf>
    <xf numFmtId="3" fontId="36" fillId="2" borderId="11" xfId="11" applyNumberFormat="1" applyFont="1" applyFill="1" applyBorder="1"/>
    <xf numFmtId="3" fontId="36" fillId="8" borderId="11" xfId="11" applyNumberFormat="1" applyFont="1" applyFill="1" applyBorder="1" applyAlignment="1">
      <alignment horizontal="right"/>
    </xf>
    <xf numFmtId="164" fontId="16" fillId="2" borderId="11" xfId="11" applyFont="1" applyFill="1" applyBorder="1" applyAlignment="1">
      <alignment horizontal="left"/>
    </xf>
    <xf numFmtId="166" fontId="16" fillId="2" borderId="11" xfId="11" applyNumberFormat="1" applyFont="1" applyFill="1" applyBorder="1"/>
    <xf numFmtId="166" fontId="16" fillId="2" borderId="11" xfId="11" applyNumberFormat="1" applyFont="1" applyFill="1" applyBorder="1" applyAlignment="1">
      <alignment horizontal="right"/>
    </xf>
    <xf numFmtId="166" fontId="16" fillId="8" borderId="11" xfId="11" applyNumberFormat="1" applyFont="1" applyFill="1" applyBorder="1" applyAlignment="1">
      <alignment horizontal="right"/>
    </xf>
    <xf numFmtId="170" fontId="36" fillId="2" borderId="11" xfId="11" applyNumberFormat="1" applyFont="1" applyFill="1" applyBorder="1"/>
    <xf numFmtId="3" fontId="36" fillId="4" borderId="11" xfId="11" applyNumberFormat="1" applyFont="1" applyFill="1" applyBorder="1"/>
    <xf numFmtId="3" fontId="16" fillId="2" borderId="11" xfId="11" applyNumberFormat="1" applyFont="1" applyFill="1" applyBorder="1"/>
    <xf numFmtId="3" fontId="36" fillId="8" borderId="81" xfId="14" applyNumberFormat="1" applyFont="1" applyFill="1" applyBorder="1"/>
    <xf numFmtId="0" fontId="6" fillId="4" borderId="17" xfId="0" applyFont="1" applyFill="1" applyBorder="1" applyAlignment="1">
      <alignment horizontal="right" wrapText="1"/>
    </xf>
    <xf numFmtId="0" fontId="6" fillId="4" borderId="42" xfId="0" applyFont="1" applyFill="1" applyBorder="1" applyAlignment="1">
      <alignment horizontal="right" wrapText="1"/>
    </xf>
    <xf numFmtId="0" fontId="6" fillId="4" borderId="38" xfId="0" applyFont="1" applyFill="1" applyBorder="1" applyAlignment="1">
      <alignment horizontal="right" wrapText="1"/>
    </xf>
    <xf numFmtId="0" fontId="6" fillId="4" borderId="43" xfId="0" applyFont="1" applyFill="1" applyBorder="1" applyAlignment="1">
      <alignment horizontal="left" vertical="top"/>
    </xf>
    <xf numFmtId="0" fontId="6" fillId="4" borderId="22" xfId="0" applyFont="1" applyFill="1" applyBorder="1" applyAlignment="1">
      <alignment horizontal="left" vertical="top"/>
    </xf>
    <xf numFmtId="166" fontId="3" fillId="2" borderId="0" xfId="6" applyNumberFormat="1" applyFont="1" applyFill="1" applyAlignment="1">
      <alignment horizontal="right"/>
    </xf>
    <xf numFmtId="166" fontId="3" fillId="4" borderId="44" xfId="0" applyNumberFormat="1" applyFont="1" applyFill="1" applyBorder="1" applyAlignment="1">
      <alignment horizontal="right"/>
    </xf>
    <xf numFmtId="166" fontId="3" fillId="4" borderId="19" xfId="0" applyNumberFormat="1" applyFont="1" applyFill="1" applyBorder="1" applyAlignment="1">
      <alignment horizontal="right"/>
    </xf>
    <xf numFmtId="0" fontId="3" fillId="2" borderId="0" xfId="6" applyFont="1" applyFill="1" applyAlignment="1">
      <alignment horizontal="right"/>
    </xf>
    <xf numFmtId="166" fontId="3" fillId="4" borderId="19" xfId="0" applyNumberFormat="1" applyFont="1" applyFill="1" applyBorder="1"/>
    <xf numFmtId="0" fontId="3" fillId="4" borderId="44" xfId="0" applyFont="1" applyFill="1" applyBorder="1" applyAlignment="1">
      <alignment horizontal="right"/>
    </xf>
    <xf numFmtId="0" fontId="3" fillId="4" borderId="19" xfId="0" applyFont="1" applyFill="1" applyBorder="1" applyAlignment="1">
      <alignment horizontal="right"/>
    </xf>
    <xf numFmtId="166" fontId="3" fillId="4" borderId="53" xfId="0" applyNumberFormat="1" applyFont="1" applyFill="1" applyBorder="1" applyAlignment="1">
      <alignment horizontal="right"/>
    </xf>
    <xf numFmtId="167" fontId="10" fillId="2" borderId="1" xfId="2" applyNumberFormat="1" applyFont="1" applyFill="1" applyBorder="1" applyAlignment="1">
      <alignment horizontal="right"/>
    </xf>
    <xf numFmtId="3" fontId="10" fillId="4" borderId="45" xfId="0" applyNumberFormat="1" applyFont="1" applyFill="1" applyBorder="1" applyAlignment="1">
      <alignment horizontal="right" vertical="top"/>
    </xf>
    <xf numFmtId="3" fontId="10" fillId="4" borderId="24" xfId="0" applyNumberFormat="1" applyFont="1" applyFill="1" applyBorder="1" applyAlignment="1">
      <alignment horizontal="right" vertical="top"/>
    </xf>
    <xf numFmtId="3" fontId="10" fillId="0" borderId="16" xfId="0" applyNumberFormat="1" applyFont="1" applyFill="1" applyBorder="1" applyAlignment="1">
      <alignment horizontal="right" vertical="top"/>
    </xf>
    <xf numFmtId="0" fontId="6" fillId="4" borderId="13" xfId="0" applyFont="1" applyFill="1" applyBorder="1" applyAlignment="1">
      <alignment horizontal="left" vertical="center"/>
    </xf>
    <xf numFmtId="0" fontId="3" fillId="4" borderId="14" xfId="0" applyFont="1" applyFill="1" applyBorder="1" applyAlignment="1">
      <alignment horizontal="left" vertical="top" wrapText="1" indent="1"/>
    </xf>
    <xf numFmtId="0" fontId="6" fillId="7" borderId="13" xfId="0" applyFont="1" applyFill="1" applyBorder="1" applyAlignment="1">
      <alignment horizontal="left"/>
    </xf>
    <xf numFmtId="0" fontId="0" fillId="8" borderId="27" xfId="0" applyFill="1" applyBorder="1"/>
    <xf numFmtId="0" fontId="0" fillId="6" borderId="12" xfId="17" applyFont="1" applyFill="1" applyBorder="1" applyAlignment="1"/>
    <xf numFmtId="0" fontId="72" fillId="8" borderId="27" xfId="0" applyFont="1" applyFill="1" applyBorder="1" applyAlignment="1">
      <alignment horizontal="left" vertical="top"/>
    </xf>
    <xf numFmtId="0" fontId="56" fillId="8" borderId="14" xfId="0" applyFont="1" applyFill="1" applyBorder="1" applyAlignment="1">
      <alignment horizontal="right"/>
    </xf>
    <xf numFmtId="0" fontId="0" fillId="6" borderId="12" xfId="0" applyFont="1" applyFill="1" applyBorder="1"/>
    <xf numFmtId="0" fontId="45" fillId="10" borderId="17" xfId="6" applyFont="1" applyFill="1" applyBorder="1" applyAlignment="1">
      <alignment wrapText="1"/>
    </xf>
    <xf numFmtId="0" fontId="64" fillId="10" borderId="13" xfId="6" applyFont="1" applyFill="1" applyBorder="1" applyAlignment="1">
      <alignment horizontal="right"/>
    </xf>
    <xf numFmtId="0" fontId="45" fillId="10" borderId="12" xfId="6" applyFont="1" applyFill="1" applyBorder="1" applyAlignment="1">
      <alignment wrapText="1"/>
    </xf>
    <xf numFmtId="0" fontId="15" fillId="7" borderId="12" xfId="6" applyFont="1" applyFill="1" applyBorder="1"/>
    <xf numFmtId="1" fontId="15" fillId="10" borderId="12" xfId="6" applyNumberFormat="1" applyFont="1" applyFill="1" applyBorder="1" applyAlignment="1">
      <alignment horizontal="right" wrapText="1"/>
    </xf>
    <xf numFmtId="0" fontId="46" fillId="10" borderId="16" xfId="6" applyFont="1" applyFill="1" applyBorder="1" applyAlignment="1">
      <alignment wrapText="1"/>
    </xf>
    <xf numFmtId="3" fontId="64" fillId="10" borderId="16" xfId="6" applyNumberFormat="1" applyFont="1" applyFill="1" applyBorder="1" applyAlignment="1">
      <alignment horizontal="right" wrapText="1"/>
    </xf>
    <xf numFmtId="0" fontId="98" fillId="6" borderId="12" xfId="0" applyFont="1" applyFill="1" applyBorder="1"/>
    <xf numFmtId="0" fontId="111" fillId="6" borderId="12" xfId="0" applyFont="1" applyFill="1" applyBorder="1"/>
    <xf numFmtId="0" fontId="112" fillId="7" borderId="0" xfId="0" applyFont="1" applyFill="1" applyAlignment="1"/>
    <xf numFmtId="3" fontId="60" fillId="0" borderId="12" xfId="1" applyNumberFormat="1" applyFont="1" applyBorder="1"/>
    <xf numFmtId="3" fontId="0" fillId="0" borderId="12" xfId="1" applyNumberFormat="1" applyFont="1" applyBorder="1"/>
    <xf numFmtId="3" fontId="10" fillId="0" borderId="14" xfId="1" applyNumberFormat="1" applyFont="1" applyBorder="1"/>
    <xf numFmtId="0" fontId="6" fillId="4" borderId="35" xfId="0" applyFont="1" applyFill="1" applyBorder="1" applyAlignment="1">
      <alignment horizontal="left"/>
    </xf>
    <xf numFmtId="0" fontId="6" fillId="4" borderId="0" xfId="0" applyFont="1" applyFill="1" applyBorder="1" applyAlignment="1">
      <alignment horizontal="left"/>
    </xf>
    <xf numFmtId="0" fontId="0" fillId="8" borderId="31" xfId="0" applyFill="1" applyBorder="1" applyAlignment="1">
      <alignment wrapText="1"/>
    </xf>
    <xf numFmtId="0" fontId="0" fillId="8" borderId="0" xfId="0" applyFill="1" applyBorder="1" applyAlignment="1">
      <alignment wrapText="1"/>
    </xf>
    <xf numFmtId="1" fontId="3" fillId="0" borderId="19" xfId="0" applyNumberFormat="1" applyFont="1" applyBorder="1"/>
    <xf numFmtId="3" fontId="10" fillId="4" borderId="24" xfId="0" applyNumberFormat="1" applyFont="1" applyFill="1" applyBorder="1"/>
    <xf numFmtId="0" fontId="0" fillId="0" borderId="12" xfId="0" applyFont="1" applyBorder="1"/>
    <xf numFmtId="0" fontId="13" fillId="7" borderId="0" xfId="0" applyFont="1" applyFill="1"/>
    <xf numFmtId="0" fontId="63" fillId="4" borderId="0" xfId="0" applyFont="1" applyFill="1" applyBorder="1" applyAlignment="1">
      <alignment horizontal="left" wrapText="1"/>
    </xf>
    <xf numFmtId="0" fontId="0" fillId="6" borderId="13" xfId="0" applyFont="1" applyFill="1" applyBorder="1"/>
    <xf numFmtId="0" fontId="16" fillId="8" borderId="0" xfId="11" applyNumberFormat="1" applyFont="1" applyFill="1" applyBorder="1" applyAlignment="1">
      <alignment horizontal="right"/>
    </xf>
    <xf numFmtId="0" fontId="0" fillId="6" borderId="14" xfId="17" applyFont="1" applyFill="1" applyBorder="1" applyAlignment="1"/>
    <xf numFmtId="0" fontId="13" fillId="4" borderId="29" xfId="0" applyFont="1" applyFill="1" applyBorder="1" applyAlignment="1">
      <alignment horizontal="left" vertical="center" wrapText="1"/>
    </xf>
    <xf numFmtId="0" fontId="13" fillId="4" borderId="29" xfId="0" applyFont="1" applyFill="1" applyBorder="1" applyAlignment="1">
      <alignment vertical="center" wrapText="1"/>
    </xf>
    <xf numFmtId="0" fontId="13" fillId="4" borderId="31" xfId="0" applyFont="1" applyFill="1" applyBorder="1" applyAlignment="1">
      <alignment vertical="center" wrapText="1"/>
    </xf>
    <xf numFmtId="0" fontId="73" fillId="4" borderId="12" xfId="0" applyFont="1" applyFill="1" applyBorder="1" applyAlignment="1">
      <alignment horizontal="left" vertical="top" wrapText="1"/>
    </xf>
    <xf numFmtId="0" fontId="56" fillId="4" borderId="0" xfId="0" applyFont="1" applyFill="1" applyAlignment="1">
      <alignment horizontal="right"/>
    </xf>
    <xf numFmtId="0" fontId="0" fillId="4" borderId="12" xfId="0" applyFont="1" applyFill="1" applyBorder="1" applyAlignment="1">
      <alignment horizontal="left" wrapText="1"/>
    </xf>
    <xf numFmtId="164" fontId="13" fillId="7" borderId="0" xfId="11" applyFont="1" applyFill="1" applyBorder="1"/>
    <xf numFmtId="164" fontId="13" fillId="7" borderId="0" xfId="11" applyFont="1" applyFill="1" applyAlignment="1">
      <alignment horizontal="left"/>
    </xf>
    <xf numFmtId="0" fontId="0" fillId="8" borderId="35" xfId="0" applyFill="1" applyBorder="1"/>
    <xf numFmtId="0" fontId="6" fillId="4" borderId="4" xfId="0" applyFont="1" applyFill="1" applyBorder="1" applyAlignment="1">
      <alignment horizontal="right" vertical="top" wrapText="1"/>
    </xf>
    <xf numFmtId="0" fontId="3" fillId="8" borderId="31" xfId="0" applyFont="1" applyFill="1" applyBorder="1"/>
    <xf numFmtId="166" fontId="3" fillId="8" borderId="31" xfId="0" applyNumberFormat="1" applyFont="1" applyFill="1" applyBorder="1"/>
    <xf numFmtId="167" fontId="10" fillId="8" borderId="58" xfId="1" applyNumberFormat="1" applyFont="1" applyFill="1" applyBorder="1"/>
    <xf numFmtId="167" fontId="50" fillId="8" borderId="0" xfId="1" applyNumberFormat="1" applyFont="1" applyFill="1" applyBorder="1"/>
    <xf numFmtId="0" fontId="3" fillId="4" borderId="0" xfId="0" applyFont="1" applyFill="1" applyBorder="1" applyAlignment="1">
      <alignment horizontal="left" vertical="top" wrapText="1" indent="1"/>
    </xf>
    <xf numFmtId="0" fontId="6" fillId="4" borderId="0" xfId="0" applyFont="1" applyFill="1" applyBorder="1" applyAlignment="1">
      <alignment horizontal="left" vertical="top" wrapText="1"/>
    </xf>
    <xf numFmtId="0" fontId="114" fillId="10" borderId="17" xfId="6" applyFont="1" applyFill="1" applyBorder="1" applyAlignment="1">
      <alignment horizontal="center" wrapText="1"/>
    </xf>
    <xf numFmtId="0" fontId="24" fillId="10" borderId="35" xfId="6" applyFont="1" applyFill="1" applyBorder="1" applyAlignment="1">
      <alignment vertical="top"/>
    </xf>
    <xf numFmtId="0" fontId="24" fillId="10" borderId="58" xfId="6" applyFont="1" applyFill="1" applyBorder="1" applyAlignment="1">
      <alignment vertical="top"/>
    </xf>
    <xf numFmtId="0" fontId="72" fillId="4" borderId="0" xfId="0" applyFont="1" applyFill="1" applyAlignment="1">
      <alignment horizontal="left"/>
    </xf>
    <xf numFmtId="0" fontId="13" fillId="4" borderId="0" xfId="0" applyFont="1" applyFill="1" applyBorder="1" applyAlignment="1">
      <alignment wrapText="1"/>
    </xf>
    <xf numFmtId="0" fontId="3" fillId="8" borderId="29" xfId="0" applyFont="1" applyFill="1" applyBorder="1"/>
    <xf numFmtId="0" fontId="3" fillId="8" borderId="43" xfId="0" applyFont="1" applyFill="1" applyBorder="1"/>
    <xf numFmtId="1" fontId="3" fillId="8" borderId="12" xfId="0" applyNumberFormat="1" applyFont="1" applyFill="1" applyBorder="1"/>
    <xf numFmtId="1" fontId="3" fillId="8" borderId="44" xfId="0" applyNumberFormat="1" applyFont="1" applyFill="1" applyBorder="1"/>
    <xf numFmtId="1" fontId="0" fillId="8" borderId="12" xfId="0" applyNumberFormat="1" applyFill="1" applyBorder="1"/>
    <xf numFmtId="167" fontId="10" fillId="8" borderId="35" xfId="1" applyNumberFormat="1" applyFont="1" applyFill="1" applyBorder="1"/>
    <xf numFmtId="0" fontId="3" fillId="8" borderId="80" xfId="0" applyFont="1" applyFill="1" applyBorder="1"/>
    <xf numFmtId="0" fontId="49" fillId="8" borderId="12" xfId="0" applyFont="1" applyFill="1" applyBorder="1"/>
    <xf numFmtId="0" fontId="63" fillId="8" borderId="12" xfId="0" applyFont="1" applyFill="1" applyBorder="1" applyAlignment="1"/>
    <xf numFmtId="0" fontId="13" fillId="4" borderId="29" xfId="0" applyFont="1" applyFill="1" applyBorder="1" applyAlignment="1">
      <alignment horizontal="left" vertical="center" wrapText="1"/>
    </xf>
    <xf numFmtId="0" fontId="6" fillId="4" borderId="0" xfId="6" applyFont="1" applyFill="1" applyBorder="1" applyAlignment="1">
      <alignment horizontal="left" wrapText="1"/>
    </xf>
    <xf numFmtId="3" fontId="10" fillId="4" borderId="0" xfId="1" applyNumberFormat="1" applyFont="1" applyFill="1" applyBorder="1" applyAlignment="1">
      <alignment horizontal="right"/>
    </xf>
    <xf numFmtId="3" fontId="10" fillId="4" borderId="0" xfId="1" applyNumberFormat="1" applyFont="1" applyFill="1" applyBorder="1" applyAlignment="1">
      <alignment horizontal="right" wrapText="1"/>
    </xf>
    <xf numFmtId="3" fontId="10" fillId="4" borderId="1" xfId="1" applyNumberFormat="1" applyFont="1" applyFill="1" applyBorder="1" applyAlignment="1">
      <alignment horizontal="right"/>
    </xf>
    <xf numFmtId="3" fontId="10" fillId="4" borderId="0" xfId="1" applyNumberFormat="1" applyFont="1" applyFill="1" applyAlignment="1">
      <alignment horizontal="right"/>
    </xf>
    <xf numFmtId="3" fontId="3" fillId="4" borderId="0" xfId="0" applyNumberFormat="1" applyFont="1" applyFill="1"/>
    <xf numFmtId="3" fontId="10" fillId="4" borderId="0" xfId="1" applyNumberFormat="1" applyFont="1" applyFill="1"/>
    <xf numFmtId="0" fontId="13" fillId="4" borderId="29" xfId="0" applyFont="1" applyFill="1" applyBorder="1" applyAlignment="1">
      <alignment horizontal="left" vertical="center"/>
    </xf>
    <xf numFmtId="0" fontId="13" fillId="4" borderId="19" xfId="0" applyFont="1" applyFill="1" applyBorder="1" applyAlignment="1">
      <alignment horizontal="left" vertical="center"/>
    </xf>
    <xf numFmtId="0" fontId="90" fillId="0" borderId="14" xfId="4" applyFont="1" applyBorder="1" applyAlignment="1" applyProtection="1">
      <alignment vertical="center"/>
    </xf>
    <xf numFmtId="0" fontId="91" fillId="0" borderId="0" xfId="0" applyFont="1" applyBorder="1" applyAlignment="1">
      <alignment vertical="center"/>
    </xf>
    <xf numFmtId="0" fontId="0" fillId="8" borderId="12" xfId="0" applyFill="1" applyBorder="1" applyAlignment="1">
      <alignment horizontal="right"/>
    </xf>
    <xf numFmtId="0" fontId="0" fillId="8" borderId="14" xfId="0" applyFill="1" applyBorder="1" applyAlignment="1">
      <alignment horizontal="right"/>
    </xf>
    <xf numFmtId="0" fontId="0" fillId="8" borderId="53" xfId="0" applyFill="1" applyBorder="1"/>
    <xf numFmtId="0" fontId="0" fillId="8" borderId="22" xfId="0" applyFill="1" applyBorder="1"/>
    <xf numFmtId="0" fontId="48" fillId="8" borderId="13" xfId="0" applyFont="1" applyFill="1" applyBorder="1"/>
    <xf numFmtId="0" fontId="50" fillId="8" borderId="13" xfId="0" applyFont="1" applyFill="1" applyBorder="1" applyAlignment="1">
      <alignment horizontal="right"/>
    </xf>
    <xf numFmtId="0" fontId="6" fillId="8" borderId="13" xfId="0" applyFont="1" applyFill="1" applyBorder="1" applyAlignment="1">
      <alignment wrapText="1"/>
    </xf>
    <xf numFmtId="167" fontId="10" fillId="8" borderId="12" xfId="1" applyNumberFormat="1" applyFont="1" applyFill="1" applyBorder="1"/>
    <xf numFmtId="167" fontId="60" fillId="8" borderId="12" xfId="1" applyNumberFormat="1" applyFont="1" applyFill="1" applyBorder="1"/>
    <xf numFmtId="0" fontId="3" fillId="8" borderId="12" xfId="0" applyFont="1" applyFill="1" applyBorder="1" applyAlignment="1">
      <alignment horizontal="right" vertical="top" wrapText="1"/>
    </xf>
    <xf numFmtId="0" fontId="3" fillId="8" borderId="12" xfId="0" applyFont="1" applyFill="1" applyBorder="1" applyAlignment="1">
      <alignment horizontal="right"/>
    </xf>
    <xf numFmtId="0" fontId="0" fillId="8" borderId="12" xfId="0" applyFill="1" applyBorder="1" applyAlignment="1"/>
    <xf numFmtId="0" fontId="6" fillId="8" borderId="12" xfId="0" applyFont="1" applyFill="1" applyBorder="1"/>
    <xf numFmtId="0" fontId="97" fillId="8" borderId="12" xfId="0" applyFont="1" applyFill="1" applyBorder="1"/>
    <xf numFmtId="0" fontId="97" fillId="8" borderId="12" xfId="0" applyFont="1" applyFill="1" applyBorder="1" applyAlignment="1">
      <alignment horizontal="right"/>
    </xf>
    <xf numFmtId="0" fontId="97" fillId="8" borderId="12" xfId="0" applyFont="1" applyFill="1" applyBorder="1" applyAlignment="1"/>
    <xf numFmtId="0" fontId="3" fillId="8" borderId="12" xfId="0" applyFont="1" applyFill="1" applyBorder="1" applyAlignment="1">
      <alignment horizontal="left" indent="1"/>
    </xf>
    <xf numFmtId="1" fontId="10" fillId="8" borderId="12" xfId="0" applyNumberFormat="1" applyFont="1" applyFill="1" applyBorder="1"/>
    <xf numFmtId="1" fontId="3" fillId="8" borderId="12" xfId="0" applyNumberFormat="1" applyFont="1" applyFill="1" applyBorder="1" applyAlignment="1">
      <alignment horizontal="right"/>
    </xf>
    <xf numFmtId="1" fontId="10" fillId="8" borderId="14" xfId="0" applyNumberFormat="1" applyFont="1" applyFill="1" applyBorder="1"/>
    <xf numFmtId="0" fontId="103" fillId="8" borderId="12" xfId="0" applyFont="1" applyFill="1" applyBorder="1"/>
    <xf numFmtId="0" fontId="103" fillId="8" borderId="12" xfId="0" applyFont="1" applyFill="1" applyBorder="1" applyAlignment="1">
      <alignment horizontal="right"/>
    </xf>
    <xf numFmtId="0" fontId="104" fillId="8" borderId="12" xfId="0" applyFont="1" applyFill="1" applyBorder="1"/>
    <xf numFmtId="0" fontId="106" fillId="8" borderId="12" xfId="0" applyFont="1" applyFill="1" applyBorder="1"/>
    <xf numFmtId="0" fontId="10" fillId="8" borderId="12" xfId="0" applyFont="1" applyFill="1" applyBorder="1" applyAlignment="1">
      <alignment horizontal="right"/>
    </xf>
    <xf numFmtId="0" fontId="3" fillId="8" borderId="13" xfId="0" applyFont="1" applyFill="1" applyBorder="1" applyAlignment="1">
      <alignment horizontal="right"/>
    </xf>
    <xf numFmtId="0" fontId="3" fillId="8" borderId="16" xfId="0" applyFont="1" applyFill="1" applyBorder="1" applyAlignment="1">
      <alignment horizontal="left" indent="1"/>
    </xf>
    <xf numFmtId="0" fontId="3" fillId="8" borderId="16" xfId="0" applyFont="1" applyFill="1" applyBorder="1" applyAlignment="1">
      <alignment horizontal="right"/>
    </xf>
    <xf numFmtId="0" fontId="3" fillId="8" borderId="16" xfId="0" applyFont="1" applyFill="1" applyBorder="1"/>
    <xf numFmtId="0" fontId="10" fillId="8" borderId="16" xfId="0" applyFont="1" applyFill="1" applyBorder="1"/>
    <xf numFmtId="0" fontId="99" fillId="8" borderId="13" xfId="0" applyFont="1" applyFill="1" applyBorder="1"/>
    <xf numFmtId="0" fontId="99" fillId="8" borderId="12" xfId="0" applyFont="1" applyFill="1" applyBorder="1"/>
    <xf numFmtId="0" fontId="115" fillId="8" borderId="0" xfId="0" applyFont="1" applyFill="1" applyBorder="1" applyAlignment="1">
      <alignment horizontal="left" vertical="top" wrapText="1"/>
    </xf>
    <xf numFmtId="0" fontId="0" fillId="8" borderId="0" xfId="0" applyFill="1" applyBorder="1" applyAlignment="1">
      <alignment vertical="top"/>
    </xf>
    <xf numFmtId="0" fontId="0" fillId="8" borderId="0" xfId="0" applyFill="1" applyBorder="1" applyAlignment="1">
      <alignment horizontal="left" vertical="top" wrapText="1"/>
    </xf>
    <xf numFmtId="0" fontId="0" fillId="8" borderId="0" xfId="0" applyFill="1" applyBorder="1" applyAlignment="1">
      <alignment horizontal="right" vertical="top"/>
    </xf>
    <xf numFmtId="0" fontId="0" fillId="8" borderId="0" xfId="0" applyFill="1" applyBorder="1" applyAlignment="1">
      <alignment horizontal="right" vertical="top" wrapText="1"/>
    </xf>
    <xf numFmtId="0" fontId="0" fillId="8" borderId="19" xfId="0" applyFill="1" applyBorder="1" applyAlignment="1">
      <alignment horizontal="right"/>
    </xf>
    <xf numFmtId="0" fontId="52" fillId="8" borderId="16" xfId="0" applyFont="1" applyFill="1" applyBorder="1"/>
    <xf numFmtId="0" fontId="62" fillId="8" borderId="4" xfId="0" applyFont="1" applyFill="1" applyBorder="1" applyAlignment="1">
      <alignment vertical="top" wrapText="1"/>
    </xf>
    <xf numFmtId="0" fontId="48" fillId="8" borderId="0" xfId="0" applyFont="1" applyFill="1" applyBorder="1" applyAlignment="1">
      <alignment vertical="top" wrapText="1"/>
    </xf>
    <xf numFmtId="0" fontId="0" fillId="8" borderId="0" xfId="0" applyFont="1" applyFill="1" applyBorder="1" applyAlignment="1">
      <alignment horizontal="left" vertical="top" wrapText="1" indent="1"/>
    </xf>
    <xf numFmtId="0" fontId="48" fillId="8" borderId="0" xfId="0" applyFont="1" applyFill="1" applyBorder="1" applyAlignment="1">
      <alignment wrapText="1"/>
    </xf>
    <xf numFmtId="0" fontId="0" fillId="8" borderId="1" xfId="0" applyFont="1" applyFill="1" applyBorder="1" applyAlignment="1">
      <alignment horizontal="left" vertical="top" wrapText="1" indent="1"/>
    </xf>
    <xf numFmtId="0" fontId="0" fillId="8" borderId="16" xfId="0" applyFill="1" applyBorder="1" applyAlignment="1">
      <alignment horizontal="right"/>
    </xf>
    <xf numFmtId="0" fontId="3" fillId="4" borderId="19" xfId="0" applyFont="1" applyFill="1" applyBorder="1" applyAlignment="1">
      <alignment vertical="center"/>
    </xf>
    <xf numFmtId="0" fontId="116" fillId="8" borderId="38" xfId="0" applyFont="1" applyFill="1" applyBorder="1" applyAlignment="1">
      <alignment horizontal="right" wrapText="1"/>
    </xf>
    <xf numFmtId="3" fontId="50" fillId="8" borderId="22" xfId="0" applyNumberFormat="1" applyFont="1" applyFill="1" applyBorder="1"/>
    <xf numFmtId="0" fontId="50" fillId="8" borderId="19" xfId="0" applyFont="1" applyFill="1" applyBorder="1"/>
    <xf numFmtId="0" fontId="50" fillId="8" borderId="16" xfId="0" applyFont="1" applyFill="1" applyBorder="1"/>
    <xf numFmtId="0" fontId="62" fillId="8" borderId="4" xfId="0" applyFont="1" applyFill="1" applyBorder="1" applyAlignment="1">
      <alignment horizontal="center" vertical="top" wrapText="1"/>
    </xf>
    <xf numFmtId="0" fontId="51" fillId="4" borderId="17" xfId="0" applyFont="1" applyFill="1" applyBorder="1" applyAlignment="1">
      <alignment horizontal="right" vertical="center" wrapText="1"/>
    </xf>
    <xf numFmtId="0" fontId="48" fillId="8" borderId="27" xfId="0" applyFont="1" applyFill="1" applyBorder="1"/>
    <xf numFmtId="0" fontId="0" fillId="8" borderId="0" xfId="0" applyFill="1"/>
    <xf numFmtId="3" fontId="50" fillId="8" borderId="26" xfId="0" applyNumberFormat="1" applyFont="1" applyFill="1" applyBorder="1"/>
    <xf numFmtId="167" fontId="50" fillId="8" borderId="26" xfId="1" applyNumberFormat="1" applyFont="1" applyFill="1" applyBorder="1"/>
    <xf numFmtId="0" fontId="73" fillId="4" borderId="14" xfId="0" applyFont="1" applyFill="1" applyBorder="1" applyAlignment="1">
      <alignment horizontal="left" vertical="top" wrapText="1"/>
    </xf>
    <xf numFmtId="0" fontId="73" fillId="4" borderId="39" xfId="0" applyFont="1" applyFill="1" applyBorder="1" applyAlignment="1">
      <alignment horizontal="left" vertical="top" wrapText="1"/>
    </xf>
    <xf numFmtId="0" fontId="73" fillId="4" borderId="0" xfId="0" applyFont="1" applyFill="1" applyBorder="1" applyAlignment="1">
      <alignment horizontal="left" vertical="top" wrapText="1"/>
    </xf>
    <xf numFmtId="0" fontId="31" fillId="4" borderId="19" xfId="0" applyFont="1" applyFill="1" applyBorder="1" applyAlignment="1">
      <alignment vertical="top" wrapText="1"/>
    </xf>
    <xf numFmtId="167" fontId="50" fillId="8" borderId="28" xfId="1" applyNumberFormat="1" applyFont="1" applyFill="1" applyBorder="1"/>
    <xf numFmtId="0" fontId="3" fillId="4" borderId="13" xfId="0" applyFont="1" applyFill="1" applyBorder="1" applyAlignment="1"/>
    <xf numFmtId="0" fontId="60" fillId="4" borderId="82" xfId="0" applyFont="1" applyFill="1" applyBorder="1" applyAlignment="1">
      <alignment horizontal="right"/>
    </xf>
    <xf numFmtId="167" fontId="10" fillId="8" borderId="22" xfId="1" applyNumberFormat="1" applyFont="1" applyFill="1" applyBorder="1"/>
    <xf numFmtId="166" fontId="3" fillId="8" borderId="12" xfId="0" applyNumberFormat="1" applyFont="1" applyFill="1" applyBorder="1" applyAlignment="1"/>
    <xf numFmtId="167" fontId="60" fillId="8" borderId="53" xfId="1" applyNumberFormat="1" applyFont="1" applyFill="1" applyBorder="1" applyAlignment="1"/>
    <xf numFmtId="167" fontId="10" fillId="8" borderId="19" xfId="1" applyNumberFormat="1" applyFont="1" applyFill="1" applyBorder="1"/>
    <xf numFmtId="167" fontId="10" fillId="8" borderId="19" xfId="1" applyNumberFormat="1" applyFont="1" applyFill="1" applyBorder="1" applyAlignment="1">
      <alignment horizontal="right"/>
    </xf>
    <xf numFmtId="1" fontId="3" fillId="8" borderId="12" xfId="0" applyNumberFormat="1" applyFont="1" applyFill="1" applyBorder="1" applyAlignment="1"/>
    <xf numFmtId="167" fontId="60" fillId="8" borderId="19" xfId="1" applyNumberFormat="1" applyFont="1" applyFill="1" applyBorder="1" applyAlignment="1"/>
    <xf numFmtId="1" fontId="49" fillId="8" borderId="14" xfId="0" applyNumberFormat="1" applyFont="1" applyFill="1" applyBorder="1" applyAlignment="1">
      <alignment horizontal="right"/>
    </xf>
    <xf numFmtId="1" fontId="49" fillId="8" borderId="14" xfId="0" applyNumberFormat="1" applyFont="1" applyFill="1" applyBorder="1"/>
    <xf numFmtId="1" fontId="3" fillId="8" borderId="14" xfId="0" applyNumberFormat="1" applyFont="1" applyFill="1" applyBorder="1"/>
    <xf numFmtId="1" fontId="3" fillId="8" borderId="14" xfId="0" applyNumberFormat="1" applyFont="1" applyFill="1" applyBorder="1" applyAlignment="1">
      <alignment horizontal="right"/>
    </xf>
    <xf numFmtId="3" fontId="10" fillId="8" borderId="16" xfId="0" applyNumberFormat="1" applyFont="1" applyFill="1" applyBorder="1" applyAlignment="1">
      <alignment horizontal="right"/>
    </xf>
    <xf numFmtId="0" fontId="6" fillId="4" borderId="4" xfId="0" applyFont="1" applyFill="1" applyBorder="1" applyAlignment="1">
      <alignment horizontal="right" vertical="center" wrapText="1"/>
    </xf>
    <xf numFmtId="0" fontId="0" fillId="8" borderId="31" xfId="0" applyFill="1" applyBorder="1"/>
    <xf numFmtId="166" fontId="0" fillId="8" borderId="31" xfId="0" applyNumberFormat="1" applyFill="1" applyBorder="1"/>
    <xf numFmtId="0" fontId="0" fillId="8" borderId="31" xfId="0" applyFill="1" applyBorder="1" applyAlignment="1">
      <alignment horizontal="right"/>
    </xf>
    <xf numFmtId="0" fontId="3" fillId="8" borderId="46" xfId="0" applyFont="1" applyFill="1" applyBorder="1" applyAlignment="1">
      <alignment horizontal="right"/>
    </xf>
    <xf numFmtId="0" fontId="49" fillId="4" borderId="0" xfId="0" applyFont="1" applyFill="1" applyBorder="1"/>
    <xf numFmtId="3" fontId="10" fillId="8" borderId="58" xfId="0" applyNumberFormat="1" applyFont="1" applyFill="1" applyBorder="1" applyAlignment="1">
      <alignment horizontal="right"/>
    </xf>
    <xf numFmtId="0" fontId="79" fillId="4" borderId="43" xfId="0" applyFont="1" applyFill="1" applyBorder="1" applyAlignment="1">
      <alignment horizontal="right"/>
    </xf>
    <xf numFmtId="1" fontId="3" fillId="8" borderId="44" xfId="0" applyNumberFormat="1" applyFont="1" applyFill="1" applyBorder="1" applyAlignment="1">
      <alignment horizontal="right"/>
    </xf>
    <xf numFmtId="0" fontId="49" fillId="8" borderId="66" xfId="0" applyFont="1" applyFill="1" applyBorder="1"/>
    <xf numFmtId="0" fontId="3" fillId="8" borderId="66" xfId="0" applyFont="1" applyFill="1" applyBorder="1"/>
    <xf numFmtId="3" fontId="10" fillId="8" borderId="45" xfId="0" applyNumberFormat="1" applyFont="1" applyFill="1" applyBorder="1" applyAlignment="1">
      <alignment horizontal="right"/>
    </xf>
    <xf numFmtId="0" fontId="13" fillId="4" borderId="29"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73" fillId="4" borderId="12" xfId="0" applyFont="1" applyFill="1" applyBorder="1" applyAlignment="1">
      <alignment horizontal="left" vertical="top" wrapText="1"/>
    </xf>
    <xf numFmtId="0" fontId="72" fillId="2" borderId="32" xfId="6" applyFont="1" applyFill="1" applyBorder="1" applyAlignment="1">
      <alignment horizontal="left" vertical="top" wrapText="1"/>
    </xf>
    <xf numFmtId="0" fontId="72" fillId="2" borderId="33" xfId="6" applyFont="1" applyFill="1" applyBorder="1" applyAlignment="1">
      <alignment horizontal="left" vertical="top" wrapText="1"/>
    </xf>
    <xf numFmtId="0" fontId="72" fillId="2" borderId="34" xfId="6" applyFont="1" applyFill="1" applyBorder="1" applyAlignment="1">
      <alignment horizontal="left" vertical="top" wrapText="1"/>
    </xf>
    <xf numFmtId="0" fontId="72" fillId="2" borderId="32" xfId="0" applyFont="1" applyFill="1" applyBorder="1" applyAlignment="1">
      <alignment horizontal="left" vertical="top" wrapText="1"/>
    </xf>
    <xf numFmtId="0" fontId="72" fillId="2" borderId="33" xfId="0" applyFont="1" applyFill="1" applyBorder="1" applyAlignment="1">
      <alignment horizontal="left" vertical="top" wrapText="1"/>
    </xf>
    <xf numFmtId="0" fontId="72" fillId="2" borderId="52" xfId="0" applyFont="1" applyFill="1" applyBorder="1" applyAlignment="1">
      <alignment horizontal="left" vertical="top" wrapText="1"/>
    </xf>
    <xf numFmtId="0" fontId="72" fillId="2" borderId="22" xfId="0" applyFont="1" applyFill="1" applyBorder="1" applyAlignment="1">
      <alignment horizontal="left" vertical="top" wrapText="1"/>
    </xf>
    <xf numFmtId="0" fontId="56" fillId="4" borderId="0" xfId="0" applyFont="1" applyFill="1" applyAlignment="1">
      <alignment horizontal="right"/>
    </xf>
    <xf numFmtId="0" fontId="0" fillId="4" borderId="12" xfId="0" applyFont="1" applyFill="1" applyBorder="1" applyAlignment="1">
      <alignment horizontal="left" wrapText="1"/>
    </xf>
    <xf numFmtId="0" fontId="3" fillId="2" borderId="13" xfId="0" applyFont="1" applyFill="1" applyBorder="1" applyAlignment="1"/>
    <xf numFmtId="0" fontId="3" fillId="4" borderId="13" xfId="0" applyFont="1" applyFill="1" applyBorder="1" applyAlignment="1"/>
    <xf numFmtId="0" fontId="0" fillId="7" borderId="29" xfId="0" applyFont="1" applyFill="1" applyBorder="1" applyAlignment="1">
      <alignment horizontal="left" wrapText="1"/>
    </xf>
    <xf numFmtId="0" fontId="0" fillId="7" borderId="31" xfId="0" applyFont="1" applyFill="1" applyBorder="1" applyAlignment="1">
      <alignment horizontal="left" wrapText="1"/>
    </xf>
    <xf numFmtId="0" fontId="0" fillId="7" borderId="19" xfId="0" applyFont="1" applyFill="1" applyBorder="1" applyAlignment="1">
      <alignment horizontal="left" wrapText="1"/>
    </xf>
    <xf numFmtId="0" fontId="0" fillId="7" borderId="12" xfId="0" applyFont="1" applyFill="1" applyBorder="1" applyAlignment="1">
      <alignment horizontal="left" wrapText="1"/>
    </xf>
    <xf numFmtId="0" fontId="6" fillId="7" borderId="13"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12" xfId="0" applyFont="1" applyFill="1" applyBorder="1" applyAlignment="1">
      <alignment wrapText="1"/>
    </xf>
    <xf numFmtId="0" fontId="3" fillId="10" borderId="13" xfId="6" applyFont="1" applyFill="1" applyBorder="1" applyAlignment="1">
      <alignment horizontal="left" wrapText="1"/>
    </xf>
    <xf numFmtId="0" fontId="24" fillId="7" borderId="0" xfId="0" applyFont="1" applyFill="1" applyBorder="1" applyAlignment="1">
      <alignment horizontal="left" wrapText="1"/>
    </xf>
    <xf numFmtId="0" fontId="15" fillId="10" borderId="13" xfId="6" applyFont="1" applyFill="1" applyBorder="1" applyAlignment="1">
      <alignment horizontal="left" wrapText="1"/>
    </xf>
    <xf numFmtId="0" fontId="45" fillId="7" borderId="4" xfId="0" applyFont="1" applyFill="1" applyBorder="1" applyAlignment="1">
      <alignment horizontal="center"/>
    </xf>
    <xf numFmtId="0" fontId="45" fillId="7" borderId="40" xfId="0" applyFont="1" applyFill="1" applyBorder="1" applyAlignment="1">
      <alignment horizontal="center"/>
    </xf>
    <xf numFmtId="0" fontId="45" fillId="7" borderId="60" xfId="0" applyFont="1" applyFill="1" applyBorder="1" applyAlignment="1">
      <alignment horizontal="center"/>
    </xf>
    <xf numFmtId="0" fontId="45" fillId="7" borderId="6" xfId="0" applyFont="1" applyFill="1" applyBorder="1" applyAlignment="1">
      <alignment horizontal="center" vertical="top" wrapText="1"/>
    </xf>
    <xf numFmtId="0" fontId="45" fillId="7" borderId="62" xfId="0" applyFont="1" applyFill="1" applyBorder="1" applyAlignment="1">
      <alignment horizontal="center" vertical="top" wrapText="1"/>
    </xf>
    <xf numFmtId="0" fontId="45" fillId="7" borderId="7" xfId="0" applyFont="1" applyFill="1" applyBorder="1" applyAlignment="1">
      <alignment horizontal="center" vertical="top" wrapText="1"/>
    </xf>
    <xf numFmtId="0" fontId="45" fillId="7" borderId="3" xfId="0" applyFont="1" applyFill="1" applyBorder="1" applyAlignment="1">
      <alignment horizontal="center" vertical="top" wrapText="1"/>
    </xf>
    <xf numFmtId="0" fontId="15" fillId="10" borderId="39" xfId="6" applyFont="1" applyFill="1" applyBorder="1" applyAlignment="1">
      <alignment horizontal="left" vertical="top" wrapText="1"/>
    </xf>
    <xf numFmtId="0" fontId="15" fillId="10" borderId="46" xfId="6" applyFont="1" applyFill="1" applyBorder="1" applyAlignment="1">
      <alignment horizontal="left" vertical="top" wrapText="1"/>
    </xf>
    <xf numFmtId="0" fontId="72" fillId="7" borderId="32" xfId="0" applyFont="1" applyFill="1" applyBorder="1" applyAlignment="1">
      <alignment horizontal="left" wrapText="1"/>
    </xf>
    <xf numFmtId="0" fontId="72" fillId="7" borderId="33" xfId="0" applyFont="1" applyFill="1" applyBorder="1" applyAlignment="1">
      <alignment horizontal="left" wrapText="1"/>
    </xf>
    <xf numFmtId="0" fontId="72" fillId="7" borderId="34" xfId="0" applyFont="1" applyFill="1" applyBorder="1" applyAlignment="1">
      <alignment horizontal="left" wrapText="1"/>
    </xf>
    <xf numFmtId="0" fontId="72" fillId="10" borderId="29" xfId="6" applyFont="1" applyFill="1" applyBorder="1" applyAlignment="1">
      <alignment horizontal="left" wrapText="1"/>
    </xf>
    <xf numFmtId="0" fontId="72" fillId="10" borderId="31" xfId="6" applyFont="1" applyFill="1" applyBorder="1" applyAlignment="1">
      <alignment horizontal="left" wrapText="1"/>
    </xf>
    <xf numFmtId="0" fontId="72" fillId="10" borderId="19" xfId="6" applyFont="1" applyFill="1" applyBorder="1" applyAlignment="1">
      <alignment horizontal="left" wrapText="1"/>
    </xf>
    <xf numFmtId="0" fontId="6" fillId="7" borderId="20"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38" xfId="0" applyFont="1" applyFill="1" applyBorder="1" applyAlignment="1">
      <alignment horizontal="center" vertical="center"/>
    </xf>
    <xf numFmtId="0" fontId="72" fillId="7" borderId="0" xfId="0" applyFont="1" applyFill="1" applyBorder="1" applyAlignment="1">
      <alignment horizontal="left" wrapText="1"/>
    </xf>
    <xf numFmtId="0" fontId="3" fillId="7" borderId="35" xfId="0" applyFont="1" applyFill="1" applyBorder="1" applyAlignment="1">
      <alignment horizontal="left" wrapText="1"/>
    </xf>
    <xf numFmtId="0" fontId="3" fillId="7" borderId="58" xfId="0" applyFont="1" applyFill="1" applyBorder="1" applyAlignment="1">
      <alignment horizontal="left" wrapText="1"/>
    </xf>
    <xf numFmtId="0" fontId="3" fillId="7" borderId="24" xfId="0" applyFont="1" applyFill="1" applyBorder="1" applyAlignment="1">
      <alignment horizontal="left" wrapText="1"/>
    </xf>
    <xf numFmtId="0" fontId="6" fillId="7" borderId="35" xfId="0" applyFont="1" applyFill="1" applyBorder="1" applyAlignment="1">
      <alignment horizontal="left" wrapText="1"/>
    </xf>
    <xf numFmtId="0" fontId="6" fillId="7" borderId="58" xfId="0" applyFont="1" applyFill="1" applyBorder="1" applyAlignment="1">
      <alignment horizontal="left" wrapText="1"/>
    </xf>
    <xf numFmtId="0" fontId="6" fillId="7" borderId="24" xfId="0" applyFont="1" applyFill="1" applyBorder="1" applyAlignment="1">
      <alignment horizontal="left" wrapText="1"/>
    </xf>
    <xf numFmtId="0" fontId="6" fillId="7" borderId="56" xfId="0" applyFont="1" applyFill="1" applyBorder="1" applyAlignment="1"/>
    <xf numFmtId="0" fontId="6" fillId="7" borderId="57" xfId="0" applyFont="1" applyFill="1" applyBorder="1" applyAlignment="1"/>
    <xf numFmtId="0" fontId="6" fillId="7" borderId="20" xfId="0" applyFont="1" applyFill="1" applyBorder="1" applyAlignment="1">
      <alignment horizontal="center"/>
    </xf>
    <xf numFmtId="0" fontId="6" fillId="7" borderId="4" xfId="0" applyFont="1" applyFill="1" applyBorder="1" applyAlignment="1">
      <alignment horizontal="center"/>
    </xf>
    <xf numFmtId="0" fontId="6" fillId="7" borderId="38" xfId="0" applyFont="1" applyFill="1" applyBorder="1" applyAlignment="1">
      <alignment horizontal="center"/>
    </xf>
    <xf numFmtId="0" fontId="10" fillId="7" borderId="54" xfId="0" applyFont="1" applyFill="1" applyBorder="1" applyAlignment="1">
      <alignment horizontal="right"/>
    </xf>
    <xf numFmtId="0" fontId="10" fillId="7" borderId="55" xfId="0" applyFont="1" applyFill="1" applyBorder="1" applyAlignment="1">
      <alignment horizontal="right"/>
    </xf>
    <xf numFmtId="0" fontId="48" fillId="7" borderId="13" xfId="0" applyFont="1" applyFill="1" applyBorder="1" applyAlignment="1">
      <alignment horizontal="center" vertical="center"/>
    </xf>
    <xf numFmtId="0" fontId="72" fillId="2" borderId="13" xfId="0" applyFont="1" applyFill="1" applyBorder="1" applyAlignment="1">
      <alignment vertical="top" wrapText="1"/>
    </xf>
    <xf numFmtId="0" fontId="71" fillId="10" borderId="13" xfId="0" applyFont="1" applyFill="1" applyBorder="1" applyAlignment="1">
      <alignment vertical="top" wrapText="1"/>
    </xf>
    <xf numFmtId="0" fontId="6" fillId="4" borderId="4" xfId="6" applyFont="1" applyFill="1" applyBorder="1" applyAlignment="1">
      <alignment horizontal="center" wrapText="1"/>
    </xf>
    <xf numFmtId="0" fontId="35" fillId="4" borderId="5" xfId="6" applyFont="1" applyFill="1" applyBorder="1" applyAlignment="1">
      <alignment horizontal="right" wrapText="1"/>
    </xf>
    <xf numFmtId="0" fontId="35" fillId="4" borderId="3" xfId="6" applyFont="1" applyFill="1" applyBorder="1" applyAlignment="1">
      <alignment horizontal="right" wrapText="1"/>
    </xf>
    <xf numFmtId="0" fontId="72" fillId="4" borderId="5" xfId="0" applyFont="1" applyFill="1" applyBorder="1" applyAlignment="1">
      <alignment horizontal="left" vertical="center" wrapText="1"/>
    </xf>
    <xf numFmtId="0" fontId="72" fillId="7" borderId="32" xfId="0" applyFont="1" applyFill="1" applyBorder="1" applyAlignment="1">
      <alignment horizontal="left" vertical="top" wrapText="1"/>
    </xf>
    <xf numFmtId="0" fontId="72" fillId="7" borderId="33" xfId="0" applyFont="1" applyFill="1" applyBorder="1" applyAlignment="1">
      <alignment horizontal="left" vertical="top" wrapText="1"/>
    </xf>
    <xf numFmtId="0" fontId="72" fillId="7" borderId="34" xfId="0" applyFont="1" applyFill="1" applyBorder="1" applyAlignment="1">
      <alignment horizontal="left" vertical="top" wrapText="1"/>
    </xf>
    <xf numFmtId="0" fontId="6" fillId="7" borderId="17" xfId="0" applyFont="1" applyFill="1" applyBorder="1" applyAlignment="1">
      <alignment horizontal="center" vertical="center"/>
    </xf>
    <xf numFmtId="0" fontId="24" fillId="7" borderId="35" xfId="0" applyFont="1" applyFill="1" applyBorder="1" applyAlignment="1">
      <alignment horizontal="left"/>
    </xf>
    <xf numFmtId="0" fontId="24" fillId="7" borderId="58" xfId="0" applyFont="1" applyFill="1" applyBorder="1" applyAlignment="1">
      <alignment horizontal="left"/>
    </xf>
    <xf numFmtId="0" fontId="24" fillId="7" borderId="24" xfId="0" applyFont="1" applyFill="1" applyBorder="1" applyAlignment="1">
      <alignment horizontal="left"/>
    </xf>
    <xf numFmtId="0" fontId="0" fillId="4" borderId="0" xfId="0" applyFont="1" applyFill="1" applyBorder="1" applyAlignment="1">
      <alignment horizontal="left" wrapText="1"/>
    </xf>
    <xf numFmtId="0" fontId="72" fillId="4" borderId="0" xfId="0" applyFont="1" applyFill="1" applyBorder="1" applyAlignment="1">
      <alignment horizontal="left" wrapText="1"/>
    </xf>
    <xf numFmtId="0" fontId="72" fillId="4" borderId="5" xfId="0" applyFont="1" applyFill="1" applyBorder="1" applyAlignment="1">
      <alignment horizontal="left" wrapText="1"/>
    </xf>
    <xf numFmtId="0" fontId="63" fillId="4" borderId="0" xfId="0" applyFont="1" applyFill="1" applyBorder="1" applyAlignment="1">
      <alignment horizontal="left" wrapText="1"/>
    </xf>
    <xf numFmtId="0" fontId="63" fillId="4" borderId="5" xfId="0" applyFont="1" applyFill="1" applyBorder="1" applyAlignment="1">
      <alignment horizontal="left" wrapText="1"/>
    </xf>
    <xf numFmtId="0" fontId="0" fillId="6" borderId="0" xfId="0" applyFill="1" applyAlignment="1">
      <alignment horizontal="left" wrapText="1"/>
    </xf>
    <xf numFmtId="0" fontId="0" fillId="4" borderId="0" xfId="0" applyFill="1" applyAlignment="1">
      <alignment horizontal="left" wrapText="1"/>
    </xf>
    <xf numFmtId="0" fontId="13" fillId="4" borderId="1" xfId="0" applyFont="1" applyFill="1" applyBorder="1" applyAlignment="1">
      <alignment horizontal="left" wrapText="1"/>
    </xf>
    <xf numFmtId="0" fontId="72" fillId="4" borderId="0" xfId="0" applyFont="1" applyFill="1" applyAlignment="1">
      <alignment horizontal="left" wrapText="1"/>
    </xf>
    <xf numFmtId="0" fontId="13" fillId="4" borderId="0" xfId="0" applyFont="1" applyFill="1" applyBorder="1" applyAlignment="1">
      <alignment horizontal="left" vertical="top" wrapText="1"/>
    </xf>
    <xf numFmtId="0" fontId="72" fillId="4" borderId="5" xfId="0" applyFont="1" applyFill="1" applyBorder="1" applyAlignment="1">
      <alignment horizontal="left" vertical="top" wrapText="1"/>
    </xf>
    <xf numFmtId="0" fontId="63" fillId="4" borderId="13" xfId="0" applyFont="1" applyFill="1" applyBorder="1" applyAlignment="1">
      <alignment horizontal="left" wrapText="1"/>
    </xf>
    <xf numFmtId="0" fontId="0" fillId="4" borderId="31" xfId="0" applyFill="1" applyBorder="1" applyAlignment="1">
      <alignment horizontal="left" wrapText="1"/>
    </xf>
    <xf numFmtId="0" fontId="0" fillId="4" borderId="19" xfId="0" applyFill="1" applyBorder="1" applyAlignment="1">
      <alignment horizontal="left" wrapText="1"/>
    </xf>
    <xf numFmtId="0" fontId="35" fillId="6" borderId="30" xfId="6" applyFont="1" applyFill="1" applyBorder="1" applyAlignment="1">
      <alignment horizontal="right" wrapText="1"/>
    </xf>
    <xf numFmtId="0" fontId="35" fillId="6" borderId="21" xfId="6" applyFont="1" applyFill="1" applyBorder="1" applyAlignment="1">
      <alignment horizontal="right" wrapText="1"/>
    </xf>
    <xf numFmtId="0" fontId="6" fillId="6" borderId="30" xfId="6" applyFont="1" applyFill="1" applyBorder="1" applyAlignment="1">
      <alignment horizontal="center" wrapText="1"/>
    </xf>
    <xf numFmtId="0" fontId="6" fillId="6" borderId="21" xfId="6" applyFont="1" applyFill="1" applyBorder="1" applyAlignment="1">
      <alignment horizontal="center" wrapText="1"/>
    </xf>
    <xf numFmtId="0" fontId="49" fillId="4" borderId="12" xfId="0" applyFont="1" applyFill="1" applyBorder="1" applyAlignment="1">
      <alignment wrapText="1"/>
    </xf>
    <xf numFmtId="0" fontId="0" fillId="4" borderId="12" xfId="0" applyFill="1" applyBorder="1" applyAlignment="1">
      <alignment wrapText="1"/>
    </xf>
    <xf numFmtId="0" fontId="63" fillId="0" borderId="29" xfId="0" applyFont="1" applyBorder="1" applyAlignment="1">
      <alignment horizontal="left" wrapText="1"/>
    </xf>
    <xf numFmtId="0" fontId="63" fillId="0" borderId="31" xfId="0" applyFont="1" applyBorder="1" applyAlignment="1">
      <alignment horizontal="left" wrapText="1"/>
    </xf>
    <xf numFmtId="0" fontId="63" fillId="0" borderId="19" xfId="0" applyFont="1" applyBorder="1" applyAlignment="1">
      <alignment horizontal="left" wrapText="1"/>
    </xf>
    <xf numFmtId="0" fontId="63" fillId="4" borderId="12" xfId="0" applyFont="1" applyFill="1" applyBorder="1" applyAlignment="1">
      <alignment horizontal="left" wrapText="1"/>
    </xf>
    <xf numFmtId="0" fontId="0" fillId="0" borderId="29" xfId="0" applyBorder="1" applyAlignment="1">
      <alignment horizontal="left" wrapText="1"/>
    </xf>
    <xf numFmtId="0" fontId="0" fillId="0" borderId="31" xfId="0" applyBorder="1" applyAlignment="1">
      <alignment horizontal="left" wrapText="1"/>
    </xf>
    <xf numFmtId="0" fontId="63" fillId="4" borderId="32" xfId="0" applyFont="1" applyFill="1" applyBorder="1" applyAlignment="1">
      <alignment horizontal="left" wrapText="1"/>
    </xf>
    <xf numFmtId="0" fontId="63" fillId="4" borderId="33" xfId="0" applyFont="1" applyFill="1" applyBorder="1" applyAlignment="1">
      <alignment horizontal="left" wrapText="1"/>
    </xf>
    <xf numFmtId="0" fontId="63" fillId="4" borderId="34" xfId="0" applyFont="1" applyFill="1" applyBorder="1" applyAlignment="1">
      <alignment horizontal="left" wrapText="1"/>
    </xf>
    <xf numFmtId="0" fontId="63" fillId="4" borderId="29" xfId="0" applyFont="1" applyFill="1" applyBorder="1" applyAlignment="1">
      <alignment horizontal="left" wrapText="1"/>
    </xf>
    <xf numFmtId="0" fontId="63" fillId="4" borderId="31" xfId="0" applyFont="1" applyFill="1" applyBorder="1" applyAlignment="1">
      <alignment horizontal="left" wrapText="1"/>
    </xf>
    <xf numFmtId="0" fontId="63" fillId="4" borderId="19" xfId="0" applyFont="1" applyFill="1" applyBorder="1" applyAlignment="1">
      <alignment horizontal="left" wrapText="1"/>
    </xf>
    <xf numFmtId="0" fontId="49" fillId="0" borderId="29" xfId="0" applyFont="1" applyFill="1" applyBorder="1" applyAlignment="1">
      <alignment horizontal="left" wrapText="1"/>
    </xf>
    <xf numFmtId="0" fontId="49" fillId="0" borderId="31" xfId="0" applyFont="1" applyFill="1" applyBorder="1" applyAlignment="1">
      <alignment horizontal="left" wrapText="1"/>
    </xf>
    <xf numFmtId="0" fontId="49" fillId="0" borderId="19" xfId="0" applyFont="1" applyFill="1" applyBorder="1" applyAlignment="1">
      <alignment horizontal="left" wrapText="1"/>
    </xf>
    <xf numFmtId="0" fontId="19" fillId="4" borderId="0" xfId="0" applyFont="1" applyFill="1" applyBorder="1" applyAlignment="1">
      <alignment horizontal="center" wrapText="1"/>
    </xf>
    <xf numFmtId="0" fontId="24" fillId="4" borderId="0" xfId="0" applyFont="1" applyFill="1" applyBorder="1" applyAlignment="1">
      <alignment horizontal="center"/>
    </xf>
    <xf numFmtId="0" fontId="13" fillId="4" borderId="0" xfId="0" applyFont="1" applyFill="1" applyBorder="1"/>
    <xf numFmtId="0" fontId="19" fillId="4" borderId="0" xfId="0" applyFont="1" applyFill="1" applyBorder="1" applyAlignment="1">
      <alignment horizontal="right"/>
    </xf>
    <xf numFmtId="0" fontId="19" fillId="4" borderId="3" xfId="0" applyFont="1" applyFill="1" applyBorder="1" applyAlignment="1">
      <alignment horizontal="center" wrapText="1"/>
    </xf>
    <xf numFmtId="0" fontId="24" fillId="4" borderId="3" xfId="0" applyFont="1" applyFill="1" applyBorder="1" applyAlignment="1">
      <alignment horizontal="center"/>
    </xf>
  </cellXfs>
  <cellStyles count="34">
    <cellStyle name="Comma" xfId="1" builtinId="3"/>
    <cellStyle name="Comma 2" xfId="2"/>
    <cellStyle name="Comma 2 2" xfId="23"/>
    <cellStyle name="Comma 3" xfId="3"/>
    <cellStyle name="Comma 3 2" xfId="20"/>
    <cellStyle name="Comma 3 2 2" xfId="29"/>
    <cellStyle name="Comma 3 3" xfId="24"/>
    <cellStyle name="Comma 4" xfId="22"/>
    <cellStyle name="Hyperlink" xfId="4" builtinId="8"/>
    <cellStyle name="Normal" xfId="0" builtinId="0"/>
    <cellStyle name="Normal 2" xfId="5"/>
    <cellStyle name="Normal 2 2" xfId="17"/>
    <cellStyle name="Normal 2 2 2" xfId="32"/>
    <cellStyle name="Normal 2 2 3" xfId="33"/>
    <cellStyle name="Normal 2 3" xfId="18"/>
    <cellStyle name="Normal 2 4" xfId="19"/>
    <cellStyle name="Normal 3" xfId="6"/>
    <cellStyle name="Normal 3 2" xfId="7"/>
    <cellStyle name="Normal 4" xfId="8"/>
    <cellStyle name="Normal 4 2" xfId="25"/>
    <cellStyle name="Normal 5" xfId="9"/>
    <cellStyle name="Normal 5 2" xfId="26"/>
    <cellStyle name="Normal 6" xfId="16"/>
    <cellStyle name="Normal 6 2" xfId="28"/>
    <cellStyle name="Normal 7" xfId="21"/>
    <cellStyle name="Normal 7 2" xfId="30"/>
    <cellStyle name="Normal 8" xfId="31"/>
    <cellStyle name="Normal_B3584027" xfId="10"/>
    <cellStyle name="Normal_Chapter_Summary" xfId="11"/>
    <cellStyle name="Normal_TABLE4" xfId="12"/>
    <cellStyle name="Percent" xfId="13" builtinId="5"/>
    <cellStyle name="Percent 2" xfId="14"/>
    <cellStyle name="Percent 3" xfId="15"/>
    <cellStyle name="Percent 3 2" xfId="2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752475</xdr:colOff>
      <xdr:row>0</xdr:row>
      <xdr:rowOff>0</xdr:rowOff>
    </xdr:from>
    <xdr:to>
      <xdr:col>4</xdr:col>
      <xdr:colOff>1409700</xdr:colOff>
      <xdr:row>3</xdr:row>
      <xdr:rowOff>114300</xdr:rowOff>
    </xdr:to>
    <xdr:pic>
      <xdr:nvPicPr>
        <xdr:cNvPr id="2586805" name="Picture 1" descr="http://cms.ukintpress.com/UserFiles/Transport-Scotland-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1400" y="0"/>
          <a:ext cx="6572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Z604868\Local%20Settings\Temporary%20Internet%20Files\OLK2E\B488855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TLLD/Transport%20Stats/_Transport%20and%20Travel%20in%20Scotland/2018/Copy%20of%20%20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016789\Objective\Objects\Chapter_Summary%20Interactive%20Charting%20Too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016789\Objective\Objects\Chapter_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ata for figures"/>
      <sheetName val="Data for figure 15"/>
      <sheetName val="pop"/>
      <sheetName val="S1 Numbers"/>
      <sheetName val="Table S2 Index"/>
      <sheetName val="S3 SHS"/>
      <sheetName val="S4 Cross Border"/>
      <sheetName val="Table SGB1 comp num"/>
      <sheetName val="Table SGB2 comp index"/>
      <sheetName val="Table SGB3 comp rel. to pop."/>
      <sheetName val="H1 passenger"/>
      <sheetName val="H2 a freight tonnes"/>
      <sheetName val="H2 b freight tonne km"/>
      <sheetName val="H3 traffic"/>
      <sheetName val="H4 other"/>
      <sheetName val="Table 1-3"/>
      <sheetName val="Table 4-5"/>
      <sheetName val="Table 6"/>
      <sheetName val="Table 7-9"/>
      <sheetName val="Table 10-11"/>
      <sheetName val="Table 12"/>
      <sheetName val="Table 13"/>
      <sheetName val="Table 14"/>
      <sheetName val="Table 15-16"/>
      <sheetName val="Table 17"/>
      <sheetName val="Table 18"/>
      <sheetName val="Table 19"/>
      <sheetName val="Table 20-21"/>
      <sheetName val="Table 22-23"/>
      <sheetName val="Table 24"/>
      <sheetName val="Table 25"/>
      <sheetName val="Table 26"/>
      <sheetName val="Table 27"/>
      <sheetName val="Table 28-29"/>
      <sheetName val="Table 30-31"/>
      <sheetName val="Table 32"/>
      <sheetName val="Table 33"/>
      <sheetName val="Table 34"/>
      <sheetName val="Table 35"/>
      <sheetName val="Table 36"/>
      <sheetName val="Figures 1, 2"/>
      <sheetName val="Figures 3, 4"/>
      <sheetName val="Data for figs 4, 10"/>
      <sheetName val="Figure 5"/>
      <sheetName val="Fgiures 6, 7"/>
      <sheetName val="Figures 8, 9"/>
      <sheetName val="Figure 10"/>
      <sheetName val="Figure 11"/>
      <sheetName val="Figure 12"/>
      <sheetName val="Figures 13, 14"/>
      <sheetName val="Figures 15, 16"/>
      <sheetName val="Data for figs 13,15"/>
      <sheetName val="Data for Figs 3, 14, 16"/>
      <sheetName val="Figure 17"/>
      <sheetName val="Figure 18a) and b)"/>
      <sheetName val="Figure 19"/>
      <sheetName val="Figure 20a) and b)"/>
      <sheetName val="Figure 21"/>
      <sheetName val="Figure 22"/>
      <sheetName val="Figure 23"/>
      <sheetName val="Figure 24"/>
      <sheetName val="Figure 25"/>
      <sheetName val="Figures 26, 27"/>
      <sheetName val="data for figures 26, 27"/>
      <sheetName val="cross border - additional table"/>
      <sheetName val="Data figure 9"/>
      <sheetName val="Figure 23 dat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sheetName val="Index"/>
      <sheetName val="Notes"/>
      <sheetName val="Sum 1 SHS"/>
      <sheetName val="Table SUM2"/>
      <sheetName val="SHS Transport Tables 1-5"/>
      <sheetName val="SHS Transport Tables 6-7"/>
      <sheetName val="SHS Transport Tables 8-11"/>
      <sheetName val="SHS Transport Tables 12-13"/>
      <sheetName val="SHS Transport Tables 14"/>
      <sheetName val="SHS Transport Tables 15"/>
      <sheetName val="SHS Transport Tables 16&amp;17"/>
      <sheetName val="SHS Transport Tables 18"/>
      <sheetName val="SHS Transport Tables 19"/>
      <sheetName val="SHS Transport Tables 20"/>
      <sheetName val="SHS Transport Tables 21-24"/>
      <sheetName val="SHS Transport Tables 25"/>
      <sheetName val="SHS Transport Tables 25a"/>
      <sheetName val="SHS Transport Tables 26&amp;27"/>
      <sheetName val="SHS Transport Tables 28"/>
      <sheetName val="SHS Transport Tables 29&amp;30"/>
      <sheetName val="SHS Transport Tables 31&amp;32"/>
      <sheetName val="SHS Transport Tables 33"/>
      <sheetName val="SHS Transport Table 37"/>
      <sheetName val="SHS Transport Table 38"/>
      <sheetName val="SHS Transport Table 39-40"/>
      <sheetName val="SHS Transport Table 41"/>
      <sheetName val="SHS Transport Table 42-43"/>
      <sheetName val="Sheet1"/>
      <sheetName val="SHS Transport Table 44-45"/>
      <sheetName val="Table 46"/>
      <sheetName val="Table 47-48"/>
      <sheetName val="Tables 49-51"/>
      <sheetName val="Table A"/>
    </sheetNames>
    <sheetDataSet>
      <sheetData sheetId="0" refreshError="1"/>
      <sheetData sheetId="1" refreshError="1"/>
      <sheetData sheetId="2" refreshError="1"/>
      <sheetData sheetId="3" refreshError="1"/>
      <sheetData sheetId="4">
        <row r="3">
          <cell r="B3" t="str">
            <v xml:space="preserve">  </v>
          </cell>
          <cell r="C3">
            <v>2002</v>
          </cell>
          <cell r="D3">
            <v>2003</v>
          </cell>
          <cell r="E3">
            <v>2004</v>
          </cell>
          <cell r="F3">
            <v>2005</v>
          </cell>
          <cell r="G3">
            <v>2006</v>
          </cell>
          <cell r="H3">
            <v>2007</v>
          </cell>
          <cell r="I3">
            <v>2008</v>
          </cell>
          <cell r="J3">
            <v>2009</v>
          </cell>
          <cell r="K3">
            <v>2010</v>
          </cell>
          <cell r="L3">
            <v>2011</v>
          </cell>
          <cell r="M3">
            <v>2012</v>
          </cell>
          <cell r="N3">
            <v>2013</v>
          </cell>
          <cell r="O3">
            <v>2014</v>
          </cell>
        </row>
        <row r="5">
          <cell r="A5" t="str">
            <v>Vehicles Licensed</v>
          </cell>
        </row>
        <row r="10">
          <cell r="A10" t="str">
            <v>Local Bus Services2</v>
          </cell>
        </row>
        <row r="16">
          <cell r="A16" t="str">
            <v>Freight Lifted</v>
          </cell>
        </row>
        <row r="25">
          <cell r="A25" t="str">
            <v xml:space="preserve">Public Road Lengths </v>
          </cell>
        </row>
        <row r="31">
          <cell r="A31" t="str">
            <v>Road Traffic</v>
          </cell>
        </row>
        <row r="36">
          <cell r="A36" t="str">
            <v>Reported Road Accident Casualties</v>
          </cell>
        </row>
        <row r="41">
          <cell r="A41" t="str">
            <v>Passenger Rail 2,6</v>
          </cell>
        </row>
        <row r="42">
          <cell r="A42" t="str">
            <v xml:space="preserve">  ScotRail passenger journeys 6</v>
          </cell>
        </row>
        <row r="44">
          <cell r="A44" t="str">
            <v xml:space="preserve">  ORR data:</v>
          </cell>
        </row>
        <row r="45">
          <cell r="A45" t="str">
            <v xml:space="preserve">   Rail journeys in/from Scotland 7</v>
          </cell>
        </row>
        <row r="46">
          <cell r="A46" t="str">
            <v xml:space="preserve">   Passenger receipts (2015 £mill)</v>
          </cell>
        </row>
        <row r="48">
          <cell r="A48" t="str">
            <v>Air Transport</v>
          </cell>
        </row>
        <row r="54">
          <cell r="A54" t="str">
            <v>Ferries  8</v>
          </cell>
        </row>
        <row r="57">
          <cell r="A57" t="str">
            <v xml:space="preserve">   of which on routes within Scotland</v>
          </cell>
        </row>
      </sheetData>
      <sheetData sheetId="5">
        <row r="39">
          <cell r="B39">
            <v>47.6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sheetName val="Contents"/>
      <sheetName val="S1 Numbers"/>
      <sheetName val="S2 Index"/>
      <sheetName val="S3 SHS"/>
      <sheetName val="S4 Cross Border"/>
      <sheetName val="SGB1"/>
      <sheetName val="SGB2 index"/>
      <sheetName val="SGB3 rel. to pop."/>
      <sheetName val="H1 passenger"/>
      <sheetName val="H2 a freight tonnes"/>
      <sheetName val="H2 b freight tonne km"/>
      <sheetName val="H3 traffic"/>
      <sheetName val="H4 other"/>
      <sheetName val="Figs1,2"/>
      <sheetName val="Figs 3,4"/>
      <sheetName val="Figs 5,6"/>
      <sheetName val="Figs 7, 8, 9"/>
      <sheetName val="Figs 10,11"/>
      <sheetName val="cross border - additional table"/>
    </sheetNames>
    <sheetDataSet>
      <sheetData sheetId="0" refreshError="1"/>
      <sheetData sheetId="1" refreshError="1"/>
      <sheetData sheetId="2" refreshError="1"/>
      <sheetData sheetId="3">
        <row r="3">
          <cell r="C3">
            <v>2002</v>
          </cell>
          <cell r="D3">
            <v>2003</v>
          </cell>
          <cell r="E3">
            <v>2005</v>
          </cell>
          <cell r="F3">
            <v>2006</v>
          </cell>
          <cell r="G3">
            <v>2007</v>
          </cell>
          <cell r="H3">
            <v>2008</v>
          </cell>
          <cell r="I3">
            <v>2009</v>
          </cell>
          <cell r="J3">
            <v>2010</v>
          </cell>
          <cell r="K3">
            <v>2011</v>
          </cell>
          <cell r="L3">
            <v>2012</v>
          </cell>
          <cell r="M3">
            <v>2013</v>
          </cell>
          <cell r="N3">
            <v>2014</v>
          </cell>
          <cell r="O3">
            <v>2015</v>
          </cell>
        </row>
        <row r="5">
          <cell r="A5" t="str">
            <v>Vehicles Licensed</v>
          </cell>
        </row>
        <row r="10">
          <cell r="A10" t="str">
            <v>Local Bus Services2</v>
          </cell>
        </row>
        <row r="16">
          <cell r="A16" t="str">
            <v>Freight Lifted</v>
          </cell>
        </row>
        <row r="25">
          <cell r="A25" t="str">
            <v xml:space="preserve">Public Road Lengths </v>
          </cell>
        </row>
        <row r="31">
          <cell r="A31" t="str">
            <v>Road Traffic</v>
          </cell>
        </row>
        <row r="36">
          <cell r="A36" t="str">
            <v>Reported Road Accident Casualties</v>
          </cell>
        </row>
        <row r="41">
          <cell r="A41" t="str">
            <v>Passenger Rail 2,6</v>
          </cell>
        </row>
        <row r="42">
          <cell r="A42" t="str">
            <v xml:space="preserve">  ScotRail passenger journeys 6</v>
          </cell>
        </row>
        <row r="45">
          <cell r="A45" t="str">
            <v xml:space="preserve">  Rail journeys in/from Scotland 7</v>
          </cell>
        </row>
        <row r="46">
          <cell r="A46" t="str">
            <v xml:space="preserve">  Passenger receipts (£2014 mill)</v>
          </cell>
        </row>
        <row r="48">
          <cell r="A48" t="str">
            <v>Air Transport</v>
          </cell>
        </row>
        <row r="54">
          <cell r="A54" t="str">
            <v>Ferries  8</v>
          </cell>
        </row>
        <row r="57">
          <cell r="A57" t="str">
            <v xml:space="preserve">   of which on routes within Scotland</v>
          </cell>
        </row>
      </sheetData>
      <sheetData sheetId="4">
        <row r="4">
          <cell r="E4">
            <v>1999</v>
          </cell>
          <cell r="F4">
            <v>2000</v>
          </cell>
          <cell r="G4">
            <v>2001</v>
          </cell>
          <cell r="H4">
            <v>2002</v>
          </cell>
          <cell r="I4">
            <v>2003</v>
          </cell>
          <cell r="J4">
            <v>2004</v>
          </cell>
          <cell r="K4">
            <v>2005</v>
          </cell>
          <cell r="L4">
            <v>2006</v>
          </cell>
          <cell r="M4">
            <v>2007</v>
          </cell>
          <cell r="N4">
            <v>2008</v>
          </cell>
          <cell r="O4">
            <v>2009</v>
          </cell>
          <cell r="P4">
            <v>2010</v>
          </cell>
          <cell r="Q4">
            <v>2011</v>
          </cell>
          <cell r="R4">
            <v>2012</v>
          </cell>
          <cell r="S4">
            <v>2013</v>
          </cell>
          <cell r="T4">
            <v>2014</v>
          </cell>
        </row>
        <row r="6">
          <cell r="B6" t="str">
            <v>Modal share of all journeys 3</v>
          </cell>
        </row>
        <row r="18">
          <cell r="B18" t="str">
            <v>Place of work</v>
          </cell>
        </row>
        <row r="24">
          <cell r="B24" t="str">
            <v>Travel to work 2</v>
          </cell>
        </row>
        <row r="39">
          <cell r="B39" t="str">
            <v>Travel to school</v>
          </cell>
        </row>
        <row r="51">
          <cell r="B51" t="str">
            <v>Household access to car4 / bike</v>
          </cell>
        </row>
        <row r="64">
          <cell r="B64" t="str">
            <v xml:space="preserve">Driving (aged 17+) </v>
          </cell>
        </row>
        <row r="65">
          <cell r="B65" t="str">
            <v>Those with a full driving licence</v>
          </cell>
        </row>
        <row r="70">
          <cell r="B70" t="str">
            <v xml:space="preserve">Frequency of driving </v>
          </cell>
        </row>
        <row r="80">
          <cell r="B80" t="str">
            <v>Sample size (=100%)</v>
          </cell>
        </row>
        <row r="82">
          <cell r="B82" t="str">
            <v>Percentage of car / van stages delayed by traffic congestion</v>
          </cell>
        </row>
        <row r="85">
          <cell r="B85" t="str">
            <v>Sample size (=100%)</v>
          </cell>
        </row>
        <row r="87">
          <cell r="B87" t="str">
            <v>Frequency of use of local bus/train service (aged 16+)</v>
          </cell>
        </row>
        <row r="88">
          <cell r="B88" t="str">
            <v>Bus service</v>
          </cell>
        </row>
        <row r="95">
          <cell r="B95" t="str">
            <v>Train service</v>
          </cell>
        </row>
        <row r="102">
          <cell r="B102" t="str">
            <v xml:space="preserve">Sample size (=100%) </v>
          </cell>
        </row>
      </sheetData>
      <sheetData sheetId="5">
        <row r="3">
          <cell r="C3">
            <v>2002</v>
          </cell>
          <cell r="D3">
            <v>2003</v>
          </cell>
          <cell r="E3">
            <v>2004</v>
          </cell>
          <cell r="F3">
            <v>2005</v>
          </cell>
          <cell r="G3">
            <v>2006</v>
          </cell>
          <cell r="H3">
            <v>2007</v>
          </cell>
          <cell r="I3">
            <v>2008</v>
          </cell>
          <cell r="J3">
            <v>2009</v>
          </cell>
          <cell r="K3">
            <v>2010</v>
          </cell>
          <cell r="L3">
            <v>2011</v>
          </cell>
          <cell r="M3">
            <v>2012</v>
          </cell>
          <cell r="N3">
            <v>2013</v>
          </cell>
          <cell r="O3">
            <v>2014</v>
          </cell>
        </row>
        <row r="5">
          <cell r="A5" t="str">
            <v>Passenger journeys</v>
          </cell>
        </row>
        <row r="7">
          <cell r="A7" t="str">
            <v>to / from other parts of UK</v>
          </cell>
        </row>
        <row r="13">
          <cell r="A13" t="str">
            <v>to / from other countries</v>
          </cell>
        </row>
        <row r="18">
          <cell r="A18" t="str">
            <v xml:space="preserve">Total cross-border passengers </v>
          </cell>
        </row>
        <row r="24">
          <cell r="A24" t="str">
            <v>Freight</v>
          </cell>
        </row>
        <row r="26">
          <cell r="A26" t="str">
            <v>to other parts of UK</v>
          </cell>
        </row>
        <row r="32">
          <cell r="A32" t="str">
            <v>from other parts of UK</v>
          </cell>
        </row>
        <row r="38">
          <cell r="A38" t="str">
            <v>Total to / from other parts of UK</v>
          </cell>
        </row>
        <row r="44">
          <cell r="A44" t="str">
            <v>to other countries</v>
          </cell>
        </row>
        <row r="50">
          <cell r="A50" t="str">
            <v>from other countries</v>
          </cell>
        </row>
        <row r="56">
          <cell r="A56" t="str">
            <v>Total to / from other countries</v>
          </cell>
        </row>
        <row r="62">
          <cell r="A62" t="str">
            <v>Total cross-border freight</v>
          </cell>
        </row>
      </sheetData>
      <sheetData sheetId="6">
        <row r="3">
          <cell r="D3">
            <v>1990</v>
          </cell>
          <cell r="E3" t="str">
            <v>1991</v>
          </cell>
          <cell r="F3" t="str">
            <v>1992</v>
          </cell>
          <cell r="G3">
            <v>1993</v>
          </cell>
          <cell r="H3">
            <v>1994</v>
          </cell>
          <cell r="I3">
            <v>1995</v>
          </cell>
          <cell r="J3">
            <v>1996</v>
          </cell>
          <cell r="K3">
            <v>1997</v>
          </cell>
          <cell r="L3">
            <v>1998</v>
          </cell>
          <cell r="M3">
            <v>1999</v>
          </cell>
          <cell r="N3">
            <v>2000</v>
          </cell>
          <cell r="O3">
            <v>2001</v>
          </cell>
          <cell r="P3">
            <v>2002</v>
          </cell>
          <cell r="Q3">
            <v>2003</v>
          </cell>
          <cell r="R3">
            <v>2004</v>
          </cell>
          <cell r="S3">
            <v>2005</v>
          </cell>
          <cell r="T3">
            <v>2006</v>
          </cell>
          <cell r="U3">
            <v>2007</v>
          </cell>
          <cell r="V3">
            <v>2008</v>
          </cell>
          <cell r="W3">
            <v>2009</v>
          </cell>
          <cell r="X3">
            <v>2010</v>
          </cell>
          <cell r="Y3">
            <v>2011</v>
          </cell>
          <cell r="Z3">
            <v>2012</v>
          </cell>
          <cell r="AA3">
            <v>2013</v>
          </cell>
          <cell r="AB3">
            <v>2014</v>
          </cell>
        </row>
        <row r="5">
          <cell r="A5" t="str">
            <v>Vehicles Licensed  (all vehicles)</v>
          </cell>
        </row>
        <row r="9">
          <cell r="A9" t="str">
            <v>Households with a Car 1  (National Travel Survey)</v>
          </cell>
        </row>
        <row r="13">
          <cell r="A13" t="str">
            <v>Public Road Lengths  (all roads)</v>
          </cell>
        </row>
        <row r="17">
          <cell r="A17" t="str">
            <v>Road Traffic</v>
          </cell>
        </row>
        <row r="28">
          <cell r="A28" t="str">
            <v>Reported Road Accident Casualties: Killed or Seriously Injured</v>
          </cell>
        </row>
        <row r="32">
          <cell r="A32" t="str">
            <v>Local bus passenger journeys 2, 4</v>
          </cell>
        </row>
        <row r="36">
          <cell r="A36" t="str">
            <v>Rail passenger journeys 4, 5, 6</v>
          </cell>
        </row>
        <row r="40">
          <cell r="A40" t="str">
            <v xml:space="preserve">Air terminal passengers </v>
          </cell>
        </row>
        <row r="44">
          <cell r="A44" t="str">
            <v xml:space="preserve">Freight Lifted </v>
          </cell>
        </row>
        <row r="58">
          <cell r="A58" t="str">
            <v>Travel to Work   (Autumn: Labour Force Survey)</v>
          </cell>
        </row>
      </sheetData>
      <sheetData sheetId="7">
        <row r="4">
          <cell r="D4">
            <v>1990</v>
          </cell>
          <cell r="E4">
            <v>1991</v>
          </cell>
          <cell r="F4">
            <v>1992</v>
          </cell>
          <cell r="G4">
            <v>1993</v>
          </cell>
          <cell r="H4">
            <v>1994</v>
          </cell>
          <cell r="I4">
            <v>1995</v>
          </cell>
          <cell r="J4">
            <v>1996</v>
          </cell>
          <cell r="K4">
            <v>1997</v>
          </cell>
          <cell r="L4">
            <v>1998</v>
          </cell>
          <cell r="M4">
            <v>1999</v>
          </cell>
          <cell r="N4">
            <v>2000</v>
          </cell>
          <cell r="O4">
            <v>2001</v>
          </cell>
          <cell r="P4">
            <v>2002</v>
          </cell>
          <cell r="Q4">
            <v>2003</v>
          </cell>
          <cell r="R4">
            <v>2004</v>
          </cell>
          <cell r="S4">
            <v>2005</v>
          </cell>
          <cell r="T4">
            <v>2006</v>
          </cell>
          <cell r="U4">
            <v>2007</v>
          </cell>
          <cell r="V4">
            <v>2008</v>
          </cell>
          <cell r="W4">
            <v>2009</v>
          </cell>
          <cell r="X4">
            <v>2010</v>
          </cell>
          <cell r="Y4">
            <v>2011</v>
          </cell>
          <cell r="Z4">
            <v>2012</v>
          </cell>
          <cell r="AA4">
            <v>2013</v>
          </cell>
          <cell r="AB4">
            <v>2014</v>
          </cell>
        </row>
        <row r="6">
          <cell r="A6" t="str">
            <v>Vehicles Licensed  (all vehicles)</v>
          </cell>
        </row>
        <row r="10">
          <cell r="A10" t="str">
            <v>Public Road Lengths  (all roads)</v>
          </cell>
        </row>
        <row r="14">
          <cell r="A14" t="str">
            <v>Road Traffic</v>
          </cell>
        </row>
        <row r="25">
          <cell r="A25" t="str">
            <v>Reported Road Accident Casualties: Killed or Seriously Injured</v>
          </cell>
        </row>
        <row r="29">
          <cell r="A29" t="str">
            <v>Local bus passenger journeys 2, 4</v>
          </cell>
        </row>
        <row r="33">
          <cell r="A33" t="str">
            <v>Rail passenger journeys 4, 5, 6</v>
          </cell>
        </row>
        <row r="37">
          <cell r="A37" t="str">
            <v xml:space="preserve">Air terminal passengers </v>
          </cell>
        </row>
        <row r="41">
          <cell r="A41" t="str">
            <v xml:space="preserve">Freight Lifted </v>
          </cell>
        </row>
        <row r="54">
          <cell r="A54" t="str">
            <v>Average household expenditure</v>
          </cell>
        </row>
        <row r="55">
          <cell r="A55" t="str">
            <v>on transport and vehicles3</v>
          </cell>
        </row>
      </sheetData>
      <sheetData sheetId="8">
        <row r="4">
          <cell r="D4">
            <v>2002</v>
          </cell>
          <cell r="E4">
            <v>2003</v>
          </cell>
          <cell r="F4">
            <v>2004</v>
          </cell>
          <cell r="G4">
            <v>2005</v>
          </cell>
          <cell r="H4">
            <v>2006</v>
          </cell>
          <cell r="I4">
            <v>2007</v>
          </cell>
          <cell r="J4">
            <v>2008</v>
          </cell>
          <cell r="K4">
            <v>2009</v>
          </cell>
          <cell r="L4">
            <v>2010</v>
          </cell>
          <cell r="M4">
            <v>2011</v>
          </cell>
          <cell r="N4">
            <v>2012</v>
          </cell>
          <cell r="O4">
            <v>2013</v>
          </cell>
          <cell r="P4">
            <v>2014</v>
          </cell>
        </row>
        <row r="6">
          <cell r="A6" t="str">
            <v>Vehicles Licensed  (all vehicles)</v>
          </cell>
        </row>
        <row r="10">
          <cell r="A10" t="str">
            <v>Public Road Lengths  (all roads)</v>
          </cell>
        </row>
        <row r="14">
          <cell r="A14" t="str">
            <v>Road Traffic</v>
          </cell>
        </row>
        <row r="25">
          <cell r="A25" t="str">
            <v>Reported Road Accident Casualties: Killed or Seriously Injured</v>
          </cell>
        </row>
        <row r="29">
          <cell r="A29" t="str">
            <v>Local bus passenger journeys 2, 4</v>
          </cell>
        </row>
        <row r="33">
          <cell r="A33" t="str">
            <v>Rail passenger journeys 4, 5, 6</v>
          </cell>
        </row>
        <row r="37">
          <cell r="A37" t="str">
            <v xml:space="preserve">Air terminal passengers </v>
          </cell>
        </row>
        <row r="41">
          <cell r="A41" t="str">
            <v xml:space="preserve">Freight Lifted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sheetName val="Contents"/>
      <sheetName val="S1 Numbers"/>
      <sheetName val="S2 Index"/>
      <sheetName val="S3 SHS"/>
      <sheetName val="S4 Cross Border"/>
      <sheetName val="SGB1"/>
      <sheetName val="SGB2 index"/>
      <sheetName val="SGB3 rel. to pop."/>
      <sheetName val="H1 passenger"/>
      <sheetName val="H2 a freight tonnes"/>
      <sheetName val="H2 b freight tonne km"/>
      <sheetName val="H3 traffic"/>
      <sheetName val="H4 other"/>
      <sheetName val="Figs1,2"/>
      <sheetName val="Figs 3,4"/>
      <sheetName val="Figs 5,6"/>
      <sheetName val="Figs 7, 8, 9"/>
      <sheetName val="Figs 10,11"/>
      <sheetName val="cross border - additional table"/>
    </sheetNames>
    <sheetDataSet>
      <sheetData sheetId="0"/>
      <sheetData sheetId="1"/>
      <sheetData sheetId="2"/>
      <sheetData sheetId="3">
        <row r="3">
          <cell r="C3">
            <v>2002</v>
          </cell>
          <cell r="D3">
            <v>2003</v>
          </cell>
          <cell r="E3">
            <v>2005</v>
          </cell>
          <cell r="F3">
            <v>2006</v>
          </cell>
          <cell r="G3">
            <v>2007</v>
          </cell>
          <cell r="H3">
            <v>2008</v>
          </cell>
          <cell r="I3">
            <v>2009</v>
          </cell>
          <cell r="J3">
            <v>2010</v>
          </cell>
          <cell r="K3">
            <v>2011</v>
          </cell>
          <cell r="L3">
            <v>2012</v>
          </cell>
          <cell r="M3">
            <v>2013</v>
          </cell>
          <cell r="N3">
            <v>2014</v>
          </cell>
          <cell r="O3">
            <v>2015</v>
          </cell>
        </row>
        <row r="5">
          <cell r="A5" t="str">
            <v>Vehicles Licensed</v>
          </cell>
        </row>
        <row r="10">
          <cell r="A10" t="str">
            <v>Local Bus Services2</v>
          </cell>
        </row>
        <row r="16">
          <cell r="A16" t="str">
            <v>Freight Lifted</v>
          </cell>
        </row>
        <row r="25">
          <cell r="A25" t="str">
            <v xml:space="preserve">Public Road Lengths </v>
          </cell>
        </row>
        <row r="31">
          <cell r="A31" t="str">
            <v>Road Traffic</v>
          </cell>
        </row>
        <row r="36">
          <cell r="A36" t="str">
            <v>Reported Road Accident Casualties</v>
          </cell>
        </row>
        <row r="41">
          <cell r="A41" t="str">
            <v>Passenger Rail 2,6</v>
          </cell>
        </row>
        <row r="42">
          <cell r="A42" t="str">
            <v xml:space="preserve">  ScotRail passenger journeys 6</v>
          </cell>
        </row>
        <row r="45">
          <cell r="A45" t="str">
            <v xml:space="preserve">  Rail journeys in/from Scotland 7</v>
          </cell>
        </row>
        <row r="46">
          <cell r="A46" t="str">
            <v xml:space="preserve">  Passenger receipts (£2014 mill)</v>
          </cell>
        </row>
        <row r="48">
          <cell r="A48" t="str">
            <v>Air Transport</v>
          </cell>
        </row>
        <row r="54">
          <cell r="A54" t="str">
            <v>Ferries  8</v>
          </cell>
        </row>
        <row r="57">
          <cell r="A57" t="str">
            <v xml:space="preserve">   of which on routes within Scotland</v>
          </cell>
        </row>
      </sheetData>
      <sheetData sheetId="4">
        <row r="4">
          <cell r="E4">
            <v>1999</v>
          </cell>
          <cell r="F4">
            <v>2000</v>
          </cell>
          <cell r="G4">
            <v>2001</v>
          </cell>
          <cell r="H4">
            <v>2002</v>
          </cell>
          <cell r="I4">
            <v>2003</v>
          </cell>
          <cell r="J4">
            <v>2004</v>
          </cell>
          <cell r="K4">
            <v>2005</v>
          </cell>
          <cell r="L4">
            <v>2006</v>
          </cell>
          <cell r="M4">
            <v>2007</v>
          </cell>
          <cell r="N4">
            <v>2008</v>
          </cell>
          <cell r="O4">
            <v>2009</v>
          </cell>
          <cell r="P4">
            <v>2010</v>
          </cell>
          <cell r="Q4">
            <v>2011</v>
          </cell>
          <cell r="R4">
            <v>2012</v>
          </cell>
          <cell r="S4">
            <v>2013</v>
          </cell>
          <cell r="T4">
            <v>2014</v>
          </cell>
        </row>
        <row r="6">
          <cell r="B6" t="str">
            <v>Modal share of all journeys 3</v>
          </cell>
        </row>
        <row r="18">
          <cell r="B18" t="str">
            <v>Place of work</v>
          </cell>
        </row>
        <row r="24">
          <cell r="B24" t="str">
            <v>Travel to work 2</v>
          </cell>
        </row>
        <row r="38">
          <cell r="B38" t="str">
            <v>% Journeys under 2 miles by walking</v>
          </cell>
        </row>
        <row r="39">
          <cell r="B39" t="str">
            <v>Travel to school</v>
          </cell>
        </row>
        <row r="40">
          <cell r="B40" t="str">
            <v>% Journeys under 5 miles by cycling</v>
          </cell>
        </row>
        <row r="42">
          <cell r="B42" t="str">
            <v>Travel to school</v>
          </cell>
        </row>
        <row r="51">
          <cell r="B51" t="str">
            <v>Household access to car4 /bike</v>
          </cell>
        </row>
        <row r="54">
          <cell r="B54" t="str">
            <v>Household access to car4 /bike</v>
          </cell>
        </row>
        <row r="64">
          <cell r="B64" t="str">
            <v xml:space="preserve">Driving (aged 17+) </v>
          </cell>
        </row>
        <row r="65">
          <cell r="B65" t="str">
            <v>Those with a full driving licence</v>
          </cell>
        </row>
        <row r="67">
          <cell r="B67" t="str">
            <v xml:space="preserve">Driving (aged 17+) </v>
          </cell>
        </row>
        <row r="68">
          <cell r="B68" t="str">
            <v>Those with a full driving licence</v>
          </cell>
        </row>
        <row r="70">
          <cell r="B70" t="str">
            <v xml:space="preserve">Frequency of driving </v>
          </cell>
        </row>
        <row r="75">
          <cell r="B75" t="str">
            <v xml:space="preserve">Frequency of driving </v>
          </cell>
        </row>
        <row r="80">
          <cell r="B80" t="str">
            <v>Sample size (=100%)</v>
          </cell>
        </row>
        <row r="82">
          <cell r="B82" t="str">
            <v>Percentage of car/van stages delayed by traffic congestion</v>
          </cell>
        </row>
        <row r="85">
          <cell r="B85" t="str">
            <v>Sample size (=100%)</v>
          </cell>
        </row>
        <row r="87">
          <cell r="B87" t="str">
            <v>Frequency of use of local bus/train service (aged 16+)</v>
          </cell>
        </row>
        <row r="88">
          <cell r="B88" t="str">
            <v>Bus service</v>
          </cell>
        </row>
        <row r="90">
          <cell r="B90" t="str">
            <v>Sample size (=100%)</v>
          </cell>
        </row>
        <row r="92">
          <cell r="B92" t="str">
            <v>Frequency of use of local bus/train service (aged 16+)</v>
          </cell>
        </row>
        <row r="93">
          <cell r="B93" t="str">
            <v>Bus service</v>
          </cell>
        </row>
        <row r="95">
          <cell r="B95" t="str">
            <v>Train service</v>
          </cell>
        </row>
        <row r="100">
          <cell r="B100" t="str">
            <v>Train service</v>
          </cell>
        </row>
        <row r="102">
          <cell r="B102" t="str">
            <v xml:space="preserve">Sample size (=100%) </v>
          </cell>
        </row>
      </sheetData>
      <sheetData sheetId="5">
        <row r="3">
          <cell r="C3">
            <v>2002</v>
          </cell>
          <cell r="D3">
            <v>2003</v>
          </cell>
          <cell r="E3">
            <v>2004</v>
          </cell>
          <cell r="F3">
            <v>2005</v>
          </cell>
          <cell r="G3">
            <v>2006</v>
          </cell>
          <cell r="H3">
            <v>2007</v>
          </cell>
          <cell r="I3">
            <v>2008</v>
          </cell>
          <cell r="J3">
            <v>2009</v>
          </cell>
          <cell r="K3">
            <v>2010</v>
          </cell>
          <cell r="L3">
            <v>2011</v>
          </cell>
          <cell r="M3">
            <v>2012</v>
          </cell>
          <cell r="N3">
            <v>2013</v>
          </cell>
          <cell r="O3">
            <v>2014</v>
          </cell>
        </row>
        <row r="5">
          <cell r="A5" t="str">
            <v>Passenger journeys</v>
          </cell>
        </row>
        <row r="7">
          <cell r="A7" t="str">
            <v>to/from other parts of UK</v>
          </cell>
        </row>
        <row r="13">
          <cell r="A13" t="str">
            <v>to/from other countries</v>
          </cell>
        </row>
        <row r="18">
          <cell r="A18" t="str">
            <v xml:space="preserve">Total cross-border passengers </v>
          </cell>
        </row>
        <row r="24">
          <cell r="A24" t="str">
            <v>Freight</v>
          </cell>
        </row>
        <row r="26">
          <cell r="A26" t="str">
            <v>to other parts of UK</v>
          </cell>
        </row>
        <row r="32">
          <cell r="A32" t="str">
            <v>from other parts of UK</v>
          </cell>
        </row>
        <row r="38">
          <cell r="A38" t="str">
            <v>Total to/from other parts of UK</v>
          </cell>
        </row>
        <row r="44">
          <cell r="A44" t="str">
            <v>to other countries</v>
          </cell>
        </row>
        <row r="50">
          <cell r="A50" t="str">
            <v>from other countries</v>
          </cell>
        </row>
        <row r="56">
          <cell r="A56" t="str">
            <v>Total to/from other countries</v>
          </cell>
        </row>
        <row r="62">
          <cell r="A62" t="str">
            <v>Total cross-border freight</v>
          </cell>
        </row>
      </sheetData>
      <sheetData sheetId="6">
        <row r="3">
          <cell r="D3">
            <v>1990</v>
          </cell>
          <cell r="E3" t="str">
            <v>1991</v>
          </cell>
          <cell r="F3" t="str">
            <v>1992</v>
          </cell>
          <cell r="G3">
            <v>1993</v>
          </cell>
          <cell r="H3">
            <v>1994</v>
          </cell>
          <cell r="I3">
            <v>1995</v>
          </cell>
          <cell r="J3">
            <v>1996</v>
          </cell>
          <cell r="K3">
            <v>1997</v>
          </cell>
          <cell r="L3">
            <v>1998</v>
          </cell>
          <cell r="M3">
            <v>1999</v>
          </cell>
          <cell r="N3">
            <v>2000</v>
          </cell>
          <cell r="O3">
            <v>2001</v>
          </cell>
          <cell r="P3">
            <v>2002</v>
          </cell>
          <cell r="Q3">
            <v>2003</v>
          </cell>
          <cell r="R3">
            <v>2004</v>
          </cell>
          <cell r="S3">
            <v>2005</v>
          </cell>
          <cell r="T3">
            <v>2006</v>
          </cell>
          <cell r="U3">
            <v>2007</v>
          </cell>
          <cell r="V3">
            <v>2008</v>
          </cell>
          <cell r="W3">
            <v>2009</v>
          </cell>
          <cell r="X3">
            <v>2010</v>
          </cell>
          <cell r="Y3">
            <v>2011</v>
          </cell>
          <cell r="Z3">
            <v>2012</v>
          </cell>
          <cell r="AA3">
            <v>2013</v>
          </cell>
          <cell r="AB3">
            <v>2014</v>
          </cell>
        </row>
        <row r="5">
          <cell r="A5" t="str">
            <v>Vehicles Licensed  (all vehicles)</v>
          </cell>
        </row>
        <row r="9">
          <cell r="A9" t="str">
            <v>Households with a Car 1  (National Travel Survey)</v>
          </cell>
        </row>
        <row r="13">
          <cell r="A13" t="str">
            <v>Public Road Lengths  (all roads)</v>
          </cell>
        </row>
        <row r="17">
          <cell r="A17" t="str">
            <v>Road Traffic</v>
          </cell>
        </row>
        <row r="28">
          <cell r="A28" t="str">
            <v>Reported Road Accident Casualties: Killed or Seriously Injured</v>
          </cell>
        </row>
        <row r="32">
          <cell r="A32" t="str">
            <v>Local bus passenger journeys 2, 4</v>
          </cell>
        </row>
        <row r="36">
          <cell r="A36" t="str">
            <v>Rail passenger journeys 4, 5, 6</v>
          </cell>
        </row>
        <row r="40">
          <cell r="A40" t="str">
            <v xml:space="preserve">Air terminal passengers </v>
          </cell>
        </row>
        <row r="44">
          <cell r="A44" t="str">
            <v xml:space="preserve">Freight Lifted </v>
          </cell>
        </row>
        <row r="58">
          <cell r="A58" t="str">
            <v>Travel to Work   (Autumn: Labour Force Survey)</v>
          </cell>
        </row>
      </sheetData>
      <sheetData sheetId="7">
        <row r="4">
          <cell r="D4">
            <v>1990</v>
          </cell>
          <cell r="E4">
            <v>1991</v>
          </cell>
          <cell r="F4">
            <v>1992</v>
          </cell>
          <cell r="G4">
            <v>1993</v>
          </cell>
          <cell r="H4">
            <v>1994</v>
          </cell>
          <cell r="I4">
            <v>1995</v>
          </cell>
          <cell r="J4">
            <v>1996</v>
          </cell>
          <cell r="K4">
            <v>1997</v>
          </cell>
          <cell r="L4">
            <v>1998</v>
          </cell>
          <cell r="M4">
            <v>1999</v>
          </cell>
          <cell r="N4">
            <v>2000</v>
          </cell>
          <cell r="O4">
            <v>2001</v>
          </cell>
          <cell r="P4">
            <v>2002</v>
          </cell>
          <cell r="Q4">
            <v>2003</v>
          </cell>
          <cell r="R4">
            <v>2004</v>
          </cell>
          <cell r="S4">
            <v>2005</v>
          </cell>
          <cell r="T4">
            <v>2006</v>
          </cell>
          <cell r="U4">
            <v>2007</v>
          </cell>
          <cell r="V4">
            <v>2008</v>
          </cell>
          <cell r="W4">
            <v>2009</v>
          </cell>
          <cell r="X4">
            <v>2010</v>
          </cell>
          <cell r="Y4">
            <v>2011</v>
          </cell>
          <cell r="Z4">
            <v>2012</v>
          </cell>
          <cell r="AA4">
            <v>2013</v>
          </cell>
          <cell r="AB4">
            <v>2014</v>
          </cell>
        </row>
        <row r="6">
          <cell r="A6" t="str">
            <v>Vehicles Licensed  (all vehicles)</v>
          </cell>
        </row>
        <row r="14">
          <cell r="A14" t="str">
            <v>Public Road Lengths  (all roads)</v>
          </cell>
        </row>
        <row r="18">
          <cell r="A18" t="str">
            <v>Road Traffic</v>
          </cell>
        </row>
        <row r="29">
          <cell r="A29" t="str">
            <v>Reported Road Accident Casualties: Killed or Seriously Injured</v>
          </cell>
        </row>
        <row r="33">
          <cell r="A33" t="str">
            <v>Local bus passenger journeys 2, 4</v>
          </cell>
        </row>
        <row r="37">
          <cell r="A37" t="str">
            <v>Rail passenger journeys 4, 5, 6</v>
          </cell>
        </row>
        <row r="41">
          <cell r="A41" t="str">
            <v xml:space="preserve">Air terminal passengers </v>
          </cell>
        </row>
        <row r="45">
          <cell r="A45" t="str">
            <v xml:space="preserve">Freight Lifted </v>
          </cell>
        </row>
      </sheetData>
      <sheetData sheetId="8">
        <row r="4">
          <cell r="D4">
            <v>2002</v>
          </cell>
          <cell r="E4">
            <v>2003</v>
          </cell>
          <cell r="F4">
            <v>2004</v>
          </cell>
          <cell r="G4">
            <v>2005</v>
          </cell>
          <cell r="H4">
            <v>2006</v>
          </cell>
          <cell r="I4">
            <v>2007</v>
          </cell>
          <cell r="J4">
            <v>2008</v>
          </cell>
          <cell r="K4">
            <v>2009</v>
          </cell>
          <cell r="L4">
            <v>2010</v>
          </cell>
          <cell r="M4">
            <v>2011</v>
          </cell>
          <cell r="N4">
            <v>2012</v>
          </cell>
          <cell r="O4">
            <v>2013</v>
          </cell>
          <cell r="P4">
            <v>2014</v>
          </cell>
        </row>
        <row r="6">
          <cell r="A6" t="str">
            <v>Vehicles Licensed  (all vehicles)</v>
          </cell>
        </row>
        <row r="10">
          <cell r="A10" t="str">
            <v>Public Road Lengths  (all roads)</v>
          </cell>
        </row>
        <row r="14">
          <cell r="A14" t="str">
            <v>Road Traffic</v>
          </cell>
        </row>
        <row r="25">
          <cell r="A25" t="str">
            <v>Reported Road Accident Casualties: Killed or Seriously Injured</v>
          </cell>
        </row>
        <row r="29">
          <cell r="A29" t="str">
            <v>Local bus passenger journeys 2, 4</v>
          </cell>
        </row>
        <row r="33">
          <cell r="A33" t="str">
            <v>Rail passenger journeys 4, 5, 6</v>
          </cell>
        </row>
        <row r="37">
          <cell r="A37" t="str">
            <v xml:space="preserve">Air terminal passengers </v>
          </cell>
        </row>
        <row r="41">
          <cell r="A41" t="str">
            <v xml:space="preserve">Freight Lifted </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13"/>
  <sheetViews>
    <sheetView zoomScale="85"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11.453125" defaultRowHeight="12.5"/>
  <cols>
    <col min="1" max="1" width="11.453125" style="10" customWidth="1"/>
    <col min="2" max="5" width="13.81640625" style="10" bestFit="1" customWidth="1"/>
    <col min="6" max="8" width="14.1796875" style="10" bestFit="1" customWidth="1"/>
    <col min="9" max="12" width="13.81640625" style="10" bestFit="1" customWidth="1"/>
    <col min="13" max="13" width="13.81640625" style="10" customWidth="1"/>
    <col min="14" max="16" width="13.81640625" style="10" bestFit="1" customWidth="1"/>
    <col min="17" max="17" width="11.7265625" style="10" customWidth="1"/>
    <col min="18" max="18" width="12.453125" style="10" customWidth="1"/>
    <col min="19" max="19" width="13.1796875" style="10" customWidth="1"/>
    <col min="20" max="20" width="11.453125" style="10" customWidth="1"/>
    <col min="21" max="21" width="13.7265625" style="10" bestFit="1" customWidth="1"/>
    <col min="22" max="23" width="11.54296875" style="10" bestFit="1" customWidth="1"/>
    <col min="24" max="16384" width="11.453125" style="10"/>
  </cols>
  <sheetData>
    <row r="1" spans="1:26">
      <c r="A1" s="10" t="s">
        <v>248</v>
      </c>
      <c r="B1" s="11"/>
      <c r="C1" s="11"/>
      <c r="D1" s="11"/>
      <c r="E1" s="11"/>
      <c r="F1" s="11"/>
      <c r="G1" s="11"/>
    </row>
    <row r="2" spans="1:26" ht="13">
      <c r="B2" s="12">
        <v>1988</v>
      </c>
      <c r="C2" s="12">
        <v>1989</v>
      </c>
      <c r="D2" s="12">
        <v>1990</v>
      </c>
      <c r="E2" s="12">
        <v>1991</v>
      </c>
      <c r="F2" s="12">
        <v>1992</v>
      </c>
      <c r="G2" s="12">
        <v>1993</v>
      </c>
      <c r="H2" s="12">
        <v>1994</v>
      </c>
      <c r="I2" s="12">
        <v>1995</v>
      </c>
      <c r="J2" s="12">
        <v>1996</v>
      </c>
      <c r="K2" s="12">
        <v>1997</v>
      </c>
      <c r="L2" s="12">
        <v>1998</v>
      </c>
      <c r="M2" s="12">
        <v>1999</v>
      </c>
      <c r="N2" s="13" t="s">
        <v>249</v>
      </c>
      <c r="O2" s="12">
        <v>2001</v>
      </c>
      <c r="P2" s="12">
        <v>2002</v>
      </c>
      <c r="Q2" s="14">
        <v>2003</v>
      </c>
      <c r="R2" s="14">
        <v>2004</v>
      </c>
      <c r="S2" s="14">
        <v>2005</v>
      </c>
      <c r="T2" s="14">
        <v>2006</v>
      </c>
      <c r="U2" s="14">
        <v>2007</v>
      </c>
      <c r="V2" s="15">
        <v>2008</v>
      </c>
      <c r="W2" s="15">
        <v>2009</v>
      </c>
      <c r="X2" s="16">
        <v>2010</v>
      </c>
      <c r="Y2" s="15">
        <v>2011</v>
      </c>
      <c r="Z2" s="16">
        <v>2012</v>
      </c>
    </row>
    <row r="3" spans="1:26" ht="13">
      <c r="A3" s="10" t="s">
        <v>250</v>
      </c>
      <c r="B3" s="17" t="s">
        <v>251</v>
      </c>
      <c r="C3" s="17" t="s">
        <v>251</v>
      </c>
      <c r="D3" s="17" t="s">
        <v>251</v>
      </c>
      <c r="E3" s="18">
        <v>47875000</v>
      </c>
      <c r="F3" s="18">
        <v>47996100</v>
      </c>
      <c r="G3" s="18">
        <v>48100500</v>
      </c>
      <c r="H3" s="18">
        <v>48222900</v>
      </c>
      <c r="I3" s="18">
        <v>48365000</v>
      </c>
      <c r="J3" s="18">
        <v>48496200</v>
      </c>
      <c r="K3" s="18">
        <v>48635900</v>
      </c>
      <c r="L3" s="18">
        <v>48789200</v>
      </c>
      <c r="M3" s="18">
        <v>48987000</v>
      </c>
      <c r="N3" s="19">
        <v>49166600</v>
      </c>
      <c r="O3" s="18">
        <v>49390000</v>
      </c>
      <c r="P3" s="18">
        <v>49559000</v>
      </c>
      <c r="Q3" s="18">
        <v>49855700</v>
      </c>
      <c r="R3" s="18">
        <v>50093800</v>
      </c>
      <c r="S3" s="18">
        <v>50431700</v>
      </c>
      <c r="T3" s="18">
        <v>50762900</v>
      </c>
      <c r="U3" s="20">
        <v>51092000</v>
      </c>
      <c r="V3" s="20">
        <v>51446200</v>
      </c>
      <c r="W3" s="20">
        <v>51446200</v>
      </c>
      <c r="X3" s="21">
        <v>52234000</v>
      </c>
      <c r="Y3" s="22">
        <v>53107200</v>
      </c>
      <c r="Z3" s="22">
        <v>53493700</v>
      </c>
    </row>
    <row r="4" spans="1:26" ht="13">
      <c r="A4" s="10" t="s">
        <v>252</v>
      </c>
      <c r="B4" s="17" t="s">
        <v>251</v>
      </c>
      <c r="C4" s="17" t="s">
        <v>251</v>
      </c>
      <c r="D4" s="17" t="s">
        <v>251</v>
      </c>
      <c r="E4" s="18">
        <v>2873000</v>
      </c>
      <c r="F4" s="18">
        <v>2877000</v>
      </c>
      <c r="G4" s="18">
        <v>2882000</v>
      </c>
      <c r="H4" s="18">
        <v>2885000</v>
      </c>
      <c r="I4" s="18">
        <v>2886000</v>
      </c>
      <c r="J4" s="18">
        <v>2887000</v>
      </c>
      <c r="K4" s="18">
        <v>2890000</v>
      </c>
      <c r="L4" s="18">
        <v>2893000</v>
      </c>
      <c r="M4" s="18">
        <v>2894000</v>
      </c>
      <c r="N4" s="19">
        <v>2900000</v>
      </c>
      <c r="O4" s="18">
        <v>2908000</v>
      </c>
      <c r="P4" s="18">
        <v>2919000</v>
      </c>
      <c r="Q4" s="18">
        <v>2938000</v>
      </c>
      <c r="R4" s="18">
        <v>2951800</v>
      </c>
      <c r="S4" s="18">
        <v>2958600</v>
      </c>
      <c r="T4" s="18">
        <v>2965900</v>
      </c>
      <c r="U4" s="20">
        <v>2980000</v>
      </c>
      <c r="V4" s="20">
        <v>2993400</v>
      </c>
      <c r="W4" s="20">
        <v>2993400</v>
      </c>
      <c r="X4" s="21">
        <v>3006400</v>
      </c>
      <c r="Y4" s="22">
        <v>3063800</v>
      </c>
      <c r="Z4" s="22">
        <v>3074100</v>
      </c>
    </row>
    <row r="5" spans="1:26">
      <c r="A5" s="10" t="s">
        <v>253</v>
      </c>
      <c r="B5" s="23">
        <v>5077440</v>
      </c>
      <c r="C5" s="23">
        <v>5078190</v>
      </c>
      <c r="D5" s="23">
        <v>5081270</v>
      </c>
      <c r="E5" s="23">
        <v>5083330</v>
      </c>
      <c r="F5" s="23">
        <v>5085620</v>
      </c>
      <c r="G5" s="23">
        <v>5092460</v>
      </c>
      <c r="H5" s="23">
        <v>5102210</v>
      </c>
      <c r="I5" s="23">
        <v>5103690</v>
      </c>
      <c r="J5" s="23">
        <v>5092190</v>
      </c>
      <c r="K5" s="23">
        <v>5083340</v>
      </c>
      <c r="L5" s="23">
        <v>5077070</v>
      </c>
      <c r="M5" s="23">
        <v>5071950</v>
      </c>
      <c r="N5" s="23">
        <v>5062940</v>
      </c>
      <c r="O5" s="23">
        <v>5064200</v>
      </c>
      <c r="P5" s="21">
        <v>5054800</v>
      </c>
      <c r="Q5" s="21">
        <v>5057400</v>
      </c>
      <c r="R5" s="21">
        <v>5078400</v>
      </c>
      <c r="S5" s="21">
        <v>5094800</v>
      </c>
      <c r="T5" s="21">
        <v>5116900</v>
      </c>
      <c r="U5" s="24">
        <v>5144200</v>
      </c>
      <c r="V5" s="24">
        <v>5168500</v>
      </c>
      <c r="W5" s="24">
        <v>5194000</v>
      </c>
      <c r="X5" s="24">
        <v>5222100</v>
      </c>
      <c r="Y5" s="24">
        <v>5254800</v>
      </c>
      <c r="Z5" s="24">
        <v>5313600</v>
      </c>
    </row>
    <row r="6" spans="1:26">
      <c r="A6" s="10" t="s">
        <v>254</v>
      </c>
      <c r="B6" s="23">
        <v>55331000</v>
      </c>
      <c r="C6" s="23">
        <v>55486000</v>
      </c>
      <c r="D6" s="23">
        <v>55641900</v>
      </c>
      <c r="E6" s="25">
        <f t="shared" ref="E6:Q6" si="0">SUM(E3:E5)</f>
        <v>55831330</v>
      </c>
      <c r="F6" s="25">
        <f t="shared" si="0"/>
        <v>55958720</v>
      </c>
      <c r="G6" s="25">
        <f t="shared" si="0"/>
        <v>56074960</v>
      </c>
      <c r="H6" s="25">
        <f t="shared" si="0"/>
        <v>56210110</v>
      </c>
      <c r="I6" s="25">
        <f t="shared" si="0"/>
        <v>56354690</v>
      </c>
      <c r="J6" s="25">
        <f t="shared" si="0"/>
        <v>56475390</v>
      </c>
      <c r="K6" s="25">
        <f t="shared" si="0"/>
        <v>56609240</v>
      </c>
      <c r="L6" s="25">
        <f t="shared" si="0"/>
        <v>56759270</v>
      </c>
      <c r="M6" s="25">
        <f t="shared" si="0"/>
        <v>56952950</v>
      </c>
      <c r="N6" s="25">
        <f t="shared" si="0"/>
        <v>57129540</v>
      </c>
      <c r="O6" s="25">
        <f t="shared" si="0"/>
        <v>57362200</v>
      </c>
      <c r="P6" s="25">
        <f t="shared" si="0"/>
        <v>57532800</v>
      </c>
      <c r="Q6" s="25">
        <f t="shared" si="0"/>
        <v>57851100</v>
      </c>
      <c r="R6" s="21">
        <v>58124600</v>
      </c>
      <c r="S6" s="25">
        <f>SUM(S3:S5)</f>
        <v>58485100</v>
      </c>
      <c r="T6" s="23">
        <v>58845700</v>
      </c>
      <c r="U6" s="20">
        <v>59216200</v>
      </c>
      <c r="V6" s="20">
        <v>59608200</v>
      </c>
      <c r="W6" s="20">
        <v>59608200</v>
      </c>
      <c r="X6" s="21">
        <v>60462600</v>
      </c>
      <c r="Y6" s="26">
        <f>SUM(Y3:Y5)</f>
        <v>61425800</v>
      </c>
      <c r="Z6" s="26">
        <f>SUM(Z3:Z5)</f>
        <v>61881400</v>
      </c>
    </row>
    <row r="7" spans="1:26">
      <c r="A7" s="10" t="s">
        <v>255</v>
      </c>
      <c r="B7" s="18">
        <v>1585440</v>
      </c>
      <c r="C7" s="18">
        <v>1590435</v>
      </c>
      <c r="D7" s="18">
        <v>1595595</v>
      </c>
      <c r="E7" s="18">
        <v>1607295</v>
      </c>
      <c r="F7" s="18">
        <v>1623263</v>
      </c>
      <c r="G7" s="18">
        <v>1635552</v>
      </c>
      <c r="H7" s="18">
        <v>1643707</v>
      </c>
      <c r="I7" s="18">
        <v>1649131</v>
      </c>
      <c r="J7" s="18">
        <v>1661751</v>
      </c>
      <c r="K7" s="18">
        <v>1671261</v>
      </c>
      <c r="L7" s="18">
        <v>1677769</v>
      </c>
      <c r="M7" s="18">
        <v>1679006</v>
      </c>
      <c r="N7" s="18">
        <v>1682944</v>
      </c>
      <c r="O7" s="18">
        <v>1689319</v>
      </c>
      <c r="P7" s="18">
        <v>1696641</v>
      </c>
      <c r="Q7" s="25">
        <f>Q8 - Q6</f>
        <v>1702700</v>
      </c>
      <c r="R7" s="18">
        <v>1709700</v>
      </c>
      <c r="S7" s="18">
        <v>1724400</v>
      </c>
      <c r="T7" s="18">
        <v>1741600</v>
      </c>
      <c r="U7" s="20">
        <v>1759100</v>
      </c>
      <c r="V7" s="20">
        <v>1775000</v>
      </c>
      <c r="W7" s="20">
        <v>1775000</v>
      </c>
      <c r="X7" s="21">
        <v>1799400</v>
      </c>
      <c r="Y7" s="22">
        <v>1806900</v>
      </c>
      <c r="Z7" s="22">
        <v>1823600</v>
      </c>
    </row>
    <row r="8" spans="1:26" s="21" customFormat="1">
      <c r="A8" s="27" t="s">
        <v>256</v>
      </c>
      <c r="B8" s="28">
        <f t="shared" ref="B8:P8" si="1">SUM(B6:B7)</f>
        <v>56916440</v>
      </c>
      <c r="C8" s="28">
        <f t="shared" si="1"/>
        <v>57076435</v>
      </c>
      <c r="D8" s="28">
        <f t="shared" si="1"/>
        <v>57237495</v>
      </c>
      <c r="E8" s="28">
        <f t="shared" si="1"/>
        <v>57438625</v>
      </c>
      <c r="F8" s="28">
        <f t="shared" si="1"/>
        <v>57581983</v>
      </c>
      <c r="G8" s="28">
        <f t="shared" si="1"/>
        <v>57710512</v>
      </c>
      <c r="H8" s="28">
        <f t="shared" si="1"/>
        <v>57853817</v>
      </c>
      <c r="I8" s="28">
        <f t="shared" si="1"/>
        <v>58003821</v>
      </c>
      <c r="J8" s="28">
        <f t="shared" si="1"/>
        <v>58137141</v>
      </c>
      <c r="K8" s="28">
        <f t="shared" si="1"/>
        <v>58280501</v>
      </c>
      <c r="L8" s="28">
        <f t="shared" si="1"/>
        <v>58437039</v>
      </c>
      <c r="M8" s="28">
        <f t="shared" si="1"/>
        <v>58631956</v>
      </c>
      <c r="N8" s="28">
        <f t="shared" si="1"/>
        <v>58812484</v>
      </c>
      <c r="O8" s="28">
        <f t="shared" si="1"/>
        <v>59051519</v>
      </c>
      <c r="P8" s="28">
        <f t="shared" si="1"/>
        <v>59229441</v>
      </c>
      <c r="Q8" s="29">
        <v>59553800</v>
      </c>
      <c r="R8" s="18">
        <v>59834300</v>
      </c>
      <c r="S8" s="18">
        <v>59834300</v>
      </c>
      <c r="T8" s="18">
        <v>60587300</v>
      </c>
      <c r="U8" s="20">
        <v>60975400</v>
      </c>
      <c r="V8" s="20">
        <v>61383200</v>
      </c>
      <c r="W8" s="20">
        <v>61383200</v>
      </c>
      <c r="X8" s="21">
        <v>62262000</v>
      </c>
      <c r="Y8" s="26">
        <f>Y6+Y7</f>
        <v>63232700</v>
      </c>
      <c r="Z8" s="26">
        <f>Z6+Z7</f>
        <v>63705000</v>
      </c>
    </row>
    <row r="9" spans="1:26" s="21" customFormat="1">
      <c r="R9" s="18"/>
      <c r="S9" s="18"/>
    </row>
    <row r="10" spans="1:26">
      <c r="A10" s="30"/>
      <c r="B10" s="31"/>
      <c r="C10" s="31"/>
      <c r="D10" s="31"/>
      <c r="E10" s="31"/>
      <c r="F10" s="31"/>
      <c r="G10" s="31"/>
      <c r="H10" s="31"/>
      <c r="L10" s="30" t="s">
        <v>257</v>
      </c>
      <c r="M10" s="30"/>
      <c r="S10" s="18"/>
    </row>
    <row r="13" spans="1:26">
      <c r="E13" s="23"/>
    </row>
  </sheetData>
  <printOptions gridLines="1"/>
  <pageMargins left="0.75" right="0.75" top="1.9" bottom="1" header="0.97" footer="0.5"/>
  <pageSetup paperSize="9" scale="40" orientation="landscape" verticalDpi="300" r:id="rId1"/>
  <headerFooter alignWithMargins="0">
    <oddFooter>&amp;LSTS2003&amp;CPOPULATION&amp;R&amp;F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80"/>
  <sheetViews>
    <sheetView zoomScale="120" zoomScaleNormal="120" workbookViewId="0">
      <selection sqref="A1:E1"/>
    </sheetView>
  </sheetViews>
  <sheetFormatPr defaultColWidth="9.1796875" defaultRowHeight="12.5"/>
  <cols>
    <col min="1" max="1" width="32.453125" style="266" customWidth="1"/>
    <col min="2" max="5" width="11.7265625" style="266" customWidth="1"/>
    <col min="6" max="6" width="9.26953125" style="266" bestFit="1" customWidth="1"/>
    <col min="7" max="16384" width="9.1796875" style="266"/>
  </cols>
  <sheetData>
    <row r="1" spans="1:30" ht="28.5" customHeight="1" thickBot="1">
      <c r="A1" s="1527" t="s">
        <v>887</v>
      </c>
      <c r="B1" s="1528"/>
      <c r="C1" s="1528"/>
      <c r="D1" s="1528"/>
      <c r="E1" s="1529"/>
    </row>
    <row r="2" spans="1:30" ht="13">
      <c r="A2" s="1147"/>
      <c r="B2" s="1523" t="s">
        <v>167</v>
      </c>
      <c r="C2" s="1524"/>
      <c r="D2" s="1524"/>
      <c r="E2" s="1525"/>
      <c r="G2" s="290"/>
      <c r="H2" s="519"/>
      <c r="I2" s="520"/>
      <c r="J2" s="263"/>
      <c r="K2" s="263"/>
      <c r="L2" s="264"/>
      <c r="M2" s="371"/>
      <c r="P2" s="347"/>
      <c r="Q2" s="348"/>
      <c r="T2" s="263"/>
      <c r="U2" s="264"/>
      <c r="V2" s="261"/>
    </row>
    <row r="3" spans="1:30" ht="13">
      <c r="A3" s="1148"/>
      <c r="B3" s="1125" t="s">
        <v>34</v>
      </c>
      <c r="C3" s="1125" t="s">
        <v>73</v>
      </c>
      <c r="D3" s="1125" t="s">
        <v>149</v>
      </c>
      <c r="E3" s="1125" t="s">
        <v>75</v>
      </c>
      <c r="H3" s="345"/>
      <c r="I3" s="346"/>
      <c r="M3" s="265"/>
      <c r="P3" s="265"/>
      <c r="V3" s="265"/>
    </row>
    <row r="4" spans="1:30" ht="13">
      <c r="A4" s="1147"/>
      <c r="B4" s="297"/>
      <c r="C4" s="297"/>
      <c r="D4" s="297"/>
      <c r="E4" s="1057" t="s">
        <v>721</v>
      </c>
      <c r="H4" s="346"/>
      <c r="I4" s="346"/>
      <c r="J4" s="346"/>
      <c r="K4" s="346"/>
      <c r="L4" s="346"/>
      <c r="M4" s="346"/>
    </row>
    <row r="5" spans="1:30" ht="13.5" customHeight="1">
      <c r="A5" s="1052" t="s">
        <v>150</v>
      </c>
      <c r="B5" s="270">
        <v>88</v>
      </c>
      <c r="C5" s="270">
        <v>8</v>
      </c>
      <c r="D5" s="270">
        <v>6</v>
      </c>
      <c r="E5" s="270">
        <v>7.0000000000000009</v>
      </c>
      <c r="F5" s="346"/>
      <c r="G5" s="346"/>
      <c r="H5" s="346"/>
      <c r="I5" s="351"/>
      <c r="J5" s="351"/>
      <c r="K5" s="351"/>
      <c r="L5" s="351"/>
      <c r="M5" s="351"/>
      <c r="X5" s="177"/>
      <c r="Y5" s="177"/>
      <c r="Z5" s="177"/>
      <c r="AA5" s="177"/>
      <c r="AB5" s="177"/>
      <c r="AC5" s="177"/>
      <c r="AD5" s="177"/>
    </row>
    <row r="6" spans="1:30">
      <c r="A6" s="1052" t="s">
        <v>151</v>
      </c>
      <c r="B6" s="270">
        <v>9</v>
      </c>
      <c r="C6" s="270">
        <v>36</v>
      </c>
      <c r="D6" s="270">
        <v>37</v>
      </c>
      <c r="E6" s="270">
        <v>39</v>
      </c>
      <c r="F6" s="346"/>
      <c r="G6" s="346"/>
      <c r="H6" s="346"/>
      <c r="I6" s="358"/>
      <c r="J6" s="358"/>
      <c r="K6" s="358"/>
      <c r="L6" s="358"/>
      <c r="M6" s="358"/>
      <c r="X6" s="177"/>
      <c r="Y6" s="177"/>
      <c r="Z6" s="177"/>
      <c r="AA6" s="177"/>
      <c r="AB6" s="177"/>
      <c r="AC6" s="177"/>
      <c r="AD6" s="177"/>
    </row>
    <row r="7" spans="1:30">
      <c r="A7" s="1052" t="s">
        <v>152</v>
      </c>
      <c r="B7" s="270">
        <v>5</v>
      </c>
      <c r="C7" s="270">
        <v>1</v>
      </c>
      <c r="D7" s="270">
        <v>4</v>
      </c>
      <c r="E7" s="270">
        <v>4</v>
      </c>
      <c r="F7" s="349"/>
      <c r="G7" s="346"/>
      <c r="H7" s="346"/>
      <c r="I7" s="351"/>
      <c r="J7" s="351"/>
      <c r="K7" s="351"/>
      <c r="L7" s="351"/>
      <c r="M7" s="351"/>
      <c r="X7" s="177"/>
      <c r="Y7" s="177"/>
      <c r="Z7" s="177"/>
      <c r="AA7" s="177"/>
      <c r="AB7" s="177"/>
      <c r="AC7" s="177"/>
      <c r="AD7" s="177"/>
    </row>
    <row r="8" spans="1:30">
      <c r="A8" s="1052" t="s">
        <v>153</v>
      </c>
      <c r="B8" s="270">
        <v>2</v>
      </c>
      <c r="C8" s="270">
        <v>18</v>
      </c>
      <c r="D8" s="270">
        <v>19</v>
      </c>
      <c r="E8" s="270">
        <v>8</v>
      </c>
      <c r="F8" s="346"/>
      <c r="G8" s="346"/>
      <c r="H8" s="346"/>
      <c r="I8" s="358"/>
      <c r="J8" s="358"/>
      <c r="K8" s="358"/>
      <c r="L8" s="358"/>
      <c r="M8" s="358"/>
      <c r="X8" s="177"/>
      <c r="Y8" s="177"/>
      <c r="Z8" s="177"/>
      <c r="AA8" s="177"/>
      <c r="AB8" s="177"/>
      <c r="AC8" s="177"/>
      <c r="AD8" s="177"/>
    </row>
    <row r="9" spans="1:30">
      <c r="A9" s="1052" t="s">
        <v>154</v>
      </c>
      <c r="B9" s="270">
        <v>4</v>
      </c>
      <c r="C9" s="270">
        <v>20</v>
      </c>
      <c r="D9" s="270">
        <v>9</v>
      </c>
      <c r="E9" s="270">
        <v>15</v>
      </c>
      <c r="F9" s="346"/>
      <c r="G9" s="346"/>
      <c r="H9" s="346"/>
      <c r="I9" s="351"/>
      <c r="J9" s="351"/>
      <c r="K9" s="351"/>
      <c r="L9" s="351"/>
      <c r="M9" s="351"/>
      <c r="X9" s="177"/>
      <c r="Y9" s="177"/>
      <c r="Z9" s="177"/>
      <c r="AA9" s="177"/>
      <c r="AB9" s="177"/>
      <c r="AC9" s="177"/>
      <c r="AD9" s="177"/>
    </row>
    <row r="10" spans="1:30">
      <c r="A10" s="1052" t="s">
        <v>155</v>
      </c>
      <c r="B10" s="270">
        <v>2</v>
      </c>
      <c r="C10" s="270">
        <v>9</v>
      </c>
      <c r="D10" s="270">
        <v>19</v>
      </c>
      <c r="E10" s="270">
        <v>23</v>
      </c>
      <c r="F10" s="346"/>
      <c r="G10" s="346"/>
      <c r="H10" s="346"/>
      <c r="I10" s="358"/>
      <c r="J10" s="358"/>
      <c r="K10" s="358"/>
      <c r="L10" s="358"/>
      <c r="M10" s="358"/>
      <c r="X10" s="177"/>
      <c r="Y10" s="177"/>
      <c r="Z10" s="177"/>
      <c r="AA10" s="177"/>
      <c r="AB10" s="177"/>
      <c r="AC10" s="177"/>
      <c r="AD10" s="177"/>
    </row>
    <row r="11" spans="1:30">
      <c r="A11" s="1052" t="s">
        <v>156</v>
      </c>
      <c r="B11" s="270">
        <v>0</v>
      </c>
      <c r="C11" s="270">
        <v>16</v>
      </c>
      <c r="D11" s="270">
        <v>21</v>
      </c>
      <c r="E11" s="270">
        <v>27</v>
      </c>
      <c r="F11" s="346"/>
      <c r="G11" s="346"/>
      <c r="H11" s="346"/>
      <c r="I11" s="351"/>
      <c r="J11" s="351"/>
      <c r="K11" s="351"/>
      <c r="L11" s="351"/>
      <c r="M11" s="351"/>
      <c r="X11" s="177"/>
      <c r="Y11" s="177"/>
      <c r="Z11" s="177"/>
      <c r="AA11" s="177"/>
      <c r="AB11" s="177"/>
      <c r="AC11" s="177"/>
      <c r="AD11" s="177"/>
    </row>
    <row r="12" spans="1:30">
      <c r="A12" s="1052" t="s">
        <v>157</v>
      </c>
      <c r="B12" s="270">
        <v>1</v>
      </c>
      <c r="C12" s="270">
        <v>4</v>
      </c>
      <c r="D12" s="270">
        <v>3</v>
      </c>
      <c r="E12" s="270">
        <v>0</v>
      </c>
      <c r="F12" s="346"/>
      <c r="G12" s="346"/>
      <c r="H12" s="346"/>
      <c r="I12" s="358"/>
      <c r="J12" s="358"/>
      <c r="K12" s="358"/>
      <c r="L12" s="358"/>
      <c r="M12" s="358"/>
      <c r="X12" s="177"/>
      <c r="Y12" s="177"/>
      <c r="Z12" s="177"/>
      <c r="AA12" s="177"/>
      <c r="AB12" s="177"/>
      <c r="AC12" s="177"/>
      <c r="AD12" s="177"/>
    </row>
    <row r="13" spans="1:30">
      <c r="A13" s="1052" t="s">
        <v>158</v>
      </c>
      <c r="B13" s="270">
        <v>0</v>
      </c>
      <c r="C13" s="270">
        <v>4</v>
      </c>
      <c r="D13" s="270">
        <v>2</v>
      </c>
      <c r="E13" s="270">
        <v>0</v>
      </c>
      <c r="F13" s="346"/>
      <c r="G13" s="346"/>
      <c r="H13" s="346"/>
      <c r="I13" s="351"/>
      <c r="J13" s="351"/>
      <c r="K13" s="351"/>
      <c r="L13" s="351"/>
      <c r="M13" s="351"/>
      <c r="X13" s="177"/>
      <c r="Y13" s="177"/>
      <c r="Z13" s="177"/>
      <c r="AA13" s="177"/>
      <c r="AB13" s="177"/>
      <c r="AC13" s="177"/>
      <c r="AD13" s="177"/>
    </row>
    <row r="14" spans="1:30">
      <c r="A14" s="1052" t="s">
        <v>159</v>
      </c>
      <c r="B14" s="270">
        <v>7.0000000000000009</v>
      </c>
      <c r="C14" s="270">
        <v>0</v>
      </c>
      <c r="D14" s="755">
        <v>0</v>
      </c>
      <c r="E14" s="270">
        <v>0</v>
      </c>
      <c r="F14" s="346"/>
      <c r="G14" s="346"/>
      <c r="H14" s="346"/>
      <c r="I14" s="358"/>
      <c r="J14" s="358"/>
      <c r="K14" s="358"/>
      <c r="L14" s="358"/>
      <c r="M14" s="358"/>
      <c r="X14" s="177"/>
      <c r="Y14" s="177"/>
      <c r="Z14" s="177"/>
      <c r="AA14" s="177"/>
      <c r="AB14" s="177"/>
      <c r="AC14" s="177"/>
      <c r="AD14" s="177"/>
    </row>
    <row r="15" spans="1:30" ht="13.15" customHeight="1">
      <c r="A15" s="1052" t="s">
        <v>160</v>
      </c>
      <c r="B15" s="270">
        <v>1</v>
      </c>
      <c r="C15" s="270">
        <v>0</v>
      </c>
      <c r="D15" s="270">
        <v>0</v>
      </c>
      <c r="E15" s="270">
        <v>2</v>
      </c>
      <c r="F15" s="346"/>
      <c r="G15" s="346"/>
      <c r="H15" s="346"/>
      <c r="I15" s="351"/>
      <c r="J15" s="351"/>
      <c r="K15" s="351"/>
      <c r="L15" s="351"/>
      <c r="M15" s="351"/>
      <c r="X15" s="177"/>
      <c r="Y15" s="177"/>
      <c r="Z15" s="177"/>
      <c r="AA15" s="177"/>
      <c r="AB15" s="177"/>
      <c r="AC15" s="177"/>
      <c r="AD15" s="177"/>
    </row>
    <row r="16" spans="1:30" ht="13.9" customHeight="1">
      <c r="A16" s="1052" t="s">
        <v>161</v>
      </c>
      <c r="B16" s="270">
        <v>0</v>
      </c>
      <c r="C16" s="270">
        <v>1</v>
      </c>
      <c r="D16" s="270">
        <v>1</v>
      </c>
      <c r="E16" s="270">
        <v>1</v>
      </c>
      <c r="F16" s="346"/>
      <c r="G16" s="346"/>
      <c r="H16" s="346"/>
      <c r="I16" s="358"/>
      <c r="J16" s="358"/>
      <c r="K16" s="358"/>
      <c r="L16" s="358"/>
      <c r="M16" s="358"/>
      <c r="X16" s="177"/>
      <c r="Y16" s="177"/>
      <c r="Z16" s="177"/>
      <c r="AA16" s="177"/>
      <c r="AB16" s="177"/>
      <c r="AC16" s="177"/>
      <c r="AD16" s="177"/>
    </row>
    <row r="17" spans="1:30">
      <c r="A17" s="1052" t="s">
        <v>162</v>
      </c>
      <c r="B17" s="270">
        <v>1</v>
      </c>
      <c r="C17" s="270">
        <v>0</v>
      </c>
      <c r="D17" s="270">
        <v>17</v>
      </c>
      <c r="E17" s="270">
        <v>1</v>
      </c>
      <c r="F17" s="346"/>
      <c r="G17" s="346"/>
      <c r="H17" s="346"/>
      <c r="I17" s="351"/>
      <c r="J17" s="351"/>
      <c r="K17" s="351"/>
      <c r="L17" s="351"/>
      <c r="M17" s="351"/>
      <c r="X17" s="177"/>
      <c r="Y17" s="177"/>
      <c r="Z17" s="177"/>
      <c r="AA17" s="177"/>
      <c r="AB17" s="177"/>
      <c r="AC17" s="177"/>
      <c r="AD17" s="177"/>
    </row>
    <row r="18" spans="1:30">
      <c r="A18" s="1052" t="s">
        <v>163</v>
      </c>
      <c r="B18" s="270">
        <v>0</v>
      </c>
      <c r="C18" s="270">
        <v>10</v>
      </c>
      <c r="D18" s="270">
        <v>0</v>
      </c>
      <c r="E18" s="270">
        <v>0</v>
      </c>
      <c r="F18" s="346"/>
      <c r="G18" s="346"/>
      <c r="I18" s="358"/>
      <c r="J18" s="358"/>
      <c r="K18" s="358"/>
      <c r="L18" s="358"/>
      <c r="M18" s="358"/>
      <c r="X18" s="177"/>
      <c r="Y18" s="177"/>
      <c r="Z18" s="177"/>
      <c r="AA18" s="177"/>
      <c r="AB18" s="177"/>
      <c r="AC18" s="177"/>
      <c r="AD18" s="177"/>
    </row>
    <row r="19" spans="1:30">
      <c r="A19" s="1052" t="s">
        <v>164</v>
      </c>
      <c r="B19" s="270">
        <v>0</v>
      </c>
      <c r="C19" s="270">
        <v>5</v>
      </c>
      <c r="D19" s="270">
        <v>2</v>
      </c>
      <c r="E19" s="270">
        <v>1</v>
      </c>
      <c r="F19" s="346"/>
      <c r="G19" s="346"/>
      <c r="I19" s="351"/>
      <c r="J19" s="351"/>
      <c r="K19" s="351"/>
      <c r="L19" s="351"/>
      <c r="M19" s="351"/>
      <c r="X19" s="177"/>
      <c r="Y19" s="177"/>
      <c r="Z19" s="177"/>
      <c r="AA19" s="177"/>
      <c r="AB19" s="177"/>
      <c r="AC19" s="177"/>
      <c r="AD19" s="177"/>
    </row>
    <row r="20" spans="1:30">
      <c r="A20" s="1052" t="s">
        <v>165</v>
      </c>
      <c r="B20" s="270">
        <v>0</v>
      </c>
      <c r="C20" s="270">
        <v>1</v>
      </c>
      <c r="D20" s="270">
        <v>0</v>
      </c>
      <c r="E20" s="755">
        <v>0</v>
      </c>
      <c r="F20" s="349"/>
      <c r="G20" s="346"/>
      <c r="I20" s="358"/>
      <c r="J20" s="358"/>
      <c r="K20" s="358"/>
      <c r="L20" s="358"/>
      <c r="M20" s="358"/>
      <c r="X20" s="177"/>
      <c r="Y20" s="177"/>
      <c r="Z20" s="177"/>
      <c r="AA20" s="177"/>
      <c r="AB20" s="177"/>
      <c r="AC20" s="177"/>
      <c r="AD20" s="177"/>
    </row>
    <row r="21" spans="1:30">
      <c r="A21" s="1052" t="s">
        <v>166</v>
      </c>
      <c r="B21" s="270">
        <v>1</v>
      </c>
      <c r="C21" s="270">
        <v>3</v>
      </c>
      <c r="D21" s="270">
        <v>3</v>
      </c>
      <c r="E21" s="270">
        <v>2</v>
      </c>
      <c r="F21" s="346"/>
      <c r="G21" s="346"/>
      <c r="I21" s="351"/>
      <c r="J21" s="351"/>
      <c r="K21" s="351"/>
      <c r="L21" s="351"/>
      <c r="M21" s="351"/>
      <c r="X21" s="177"/>
      <c r="Y21" s="177"/>
      <c r="Z21" s="177"/>
      <c r="AA21" s="177"/>
      <c r="AB21" s="177"/>
      <c r="AC21" s="177"/>
      <c r="AD21" s="177"/>
    </row>
    <row r="22" spans="1:30" ht="13.5" thickBot="1">
      <c r="A22" s="1149" t="s">
        <v>11</v>
      </c>
      <c r="B22" s="291">
        <v>4590</v>
      </c>
      <c r="C22" s="291">
        <v>2330</v>
      </c>
      <c r="D22" s="291">
        <v>1370</v>
      </c>
      <c r="E22" s="291">
        <v>500</v>
      </c>
      <c r="F22" s="350"/>
      <c r="I22" s="358"/>
      <c r="J22" s="358"/>
      <c r="K22" s="358"/>
      <c r="L22" s="358"/>
      <c r="M22" s="358"/>
    </row>
    <row r="23" spans="1:30" s="782" customFormat="1" ht="14">
      <c r="A23" s="478" t="s">
        <v>888</v>
      </c>
      <c r="B23" s="1150"/>
      <c r="C23" s="1150"/>
      <c r="D23" s="1150"/>
      <c r="E23" s="1151"/>
      <c r="F23" s="350"/>
      <c r="I23" s="358"/>
      <c r="J23" s="358"/>
      <c r="K23" s="358"/>
      <c r="L23" s="358"/>
      <c r="M23" s="358"/>
    </row>
    <row r="24" spans="1:30" ht="22.9" customHeight="1">
      <c r="A24" s="1526" t="s">
        <v>566</v>
      </c>
      <c r="B24" s="1526"/>
      <c r="C24" s="1526"/>
      <c r="D24" s="1526"/>
      <c r="E24" s="1526"/>
      <c r="F24" s="264"/>
      <c r="H24" s="273"/>
      <c r="I24" s="273"/>
      <c r="J24" s="273"/>
      <c r="K24" s="273"/>
      <c r="L24" s="273"/>
      <c r="M24" s="273"/>
    </row>
    <row r="25" spans="1:30">
      <c r="A25" s="1152"/>
      <c r="B25" s="265"/>
      <c r="C25" s="265"/>
      <c r="D25" s="265"/>
      <c r="E25" s="265"/>
      <c r="H25" s="273"/>
      <c r="I25" s="273"/>
      <c r="J25" s="273"/>
      <c r="K25" s="273"/>
      <c r="L25" s="273"/>
      <c r="M25" s="273"/>
    </row>
    <row r="26" spans="1:30">
      <c r="A26" s="290"/>
      <c r="H26" s="277"/>
      <c r="I26" s="272"/>
      <c r="J26" s="352"/>
      <c r="K26" s="352"/>
      <c r="L26" s="353"/>
      <c r="M26" s="277"/>
    </row>
    <row r="27" spans="1:30" ht="29.25" customHeight="1" thickBot="1">
      <c r="A27" s="1530" t="s">
        <v>889</v>
      </c>
      <c r="B27" s="1531"/>
      <c r="C27" s="1531"/>
      <c r="D27" s="1531"/>
      <c r="E27" s="1532"/>
      <c r="H27" s="281"/>
      <c r="I27" s="273"/>
      <c r="J27" s="273"/>
      <c r="K27" s="273"/>
      <c r="L27" s="273"/>
      <c r="M27" s="281"/>
    </row>
    <row r="28" spans="1:30" ht="13">
      <c r="A28" s="1533"/>
      <c r="B28" s="1045"/>
      <c r="C28" s="1535" t="s">
        <v>168</v>
      </c>
      <c r="D28" s="1536"/>
      <c r="E28" s="1537"/>
      <c r="H28" s="273"/>
      <c r="I28" s="273"/>
      <c r="J28" s="273"/>
      <c r="K28" s="273"/>
      <c r="L28" s="273"/>
      <c r="M28" s="273"/>
    </row>
    <row r="29" spans="1:30" ht="26">
      <c r="A29" s="1534"/>
      <c r="B29" s="1153"/>
      <c r="C29" s="1154" t="s">
        <v>169</v>
      </c>
      <c r="D29" s="1154" t="s">
        <v>170</v>
      </c>
      <c r="E29" s="1154" t="s">
        <v>0</v>
      </c>
      <c r="H29" s="273"/>
      <c r="I29" s="354"/>
      <c r="J29" s="354"/>
      <c r="K29" s="354"/>
      <c r="L29" s="354"/>
      <c r="M29" s="354"/>
      <c r="O29" s="355"/>
      <c r="P29" s="355"/>
      <c r="Q29" s="355"/>
      <c r="R29" s="355"/>
      <c r="S29" s="355"/>
    </row>
    <row r="30" spans="1:30" ht="13">
      <c r="A30" s="1045" t="s">
        <v>810</v>
      </c>
      <c r="B30" s="1045"/>
      <c r="C30" s="1046"/>
      <c r="D30" s="1538" t="s">
        <v>721</v>
      </c>
      <c r="E30" s="1539"/>
      <c r="H30" s="273"/>
      <c r="I30" s="356"/>
      <c r="J30" s="354"/>
      <c r="K30" s="354"/>
      <c r="L30" s="354"/>
      <c r="M30" s="354"/>
      <c r="O30" s="355"/>
      <c r="P30" s="355"/>
      <c r="Q30" s="355"/>
      <c r="R30" s="355"/>
      <c r="S30" s="355"/>
    </row>
    <row r="31" spans="1:30">
      <c r="A31" s="1155" t="s">
        <v>171</v>
      </c>
      <c r="B31" s="302"/>
      <c r="C31" s="1156">
        <v>22</v>
      </c>
      <c r="D31" s="1156">
        <v>50</v>
      </c>
      <c r="E31" s="1156">
        <v>31</v>
      </c>
      <c r="H31" s="273"/>
      <c r="I31" s="354"/>
      <c r="J31" s="354"/>
      <c r="K31" s="354"/>
      <c r="L31" s="354"/>
      <c r="M31" s="354"/>
      <c r="O31" s="355"/>
      <c r="P31" s="355"/>
      <c r="Q31" s="355"/>
      <c r="R31" s="355"/>
      <c r="S31" s="355"/>
    </row>
    <row r="32" spans="1:30">
      <c r="A32" s="1155" t="s">
        <v>172</v>
      </c>
      <c r="B32" s="302"/>
      <c r="C32" s="1156">
        <v>78</v>
      </c>
      <c r="D32" s="1156">
        <v>50</v>
      </c>
      <c r="E32" s="1156">
        <v>69</v>
      </c>
      <c r="H32" s="273"/>
      <c r="I32" s="354"/>
      <c r="J32" s="354"/>
      <c r="K32" s="354"/>
      <c r="L32" s="354"/>
      <c r="M32" s="354"/>
      <c r="O32" s="355"/>
      <c r="P32" s="355"/>
      <c r="Q32" s="355"/>
      <c r="R32" s="355"/>
      <c r="S32" s="355"/>
    </row>
    <row r="33" spans="1:19" ht="13">
      <c r="A33" s="1157" t="s">
        <v>11</v>
      </c>
      <c r="B33" s="1157"/>
      <c r="C33" s="1158">
        <v>1320</v>
      </c>
      <c r="D33" s="1158">
        <v>590</v>
      </c>
      <c r="E33" s="1158">
        <v>1910</v>
      </c>
      <c r="F33" s="290"/>
      <c r="H33" s="277"/>
      <c r="I33" s="360"/>
      <c r="J33" s="521"/>
      <c r="K33" s="522"/>
      <c r="L33" s="354"/>
      <c r="M33" s="354"/>
      <c r="O33" s="355"/>
      <c r="P33" s="355"/>
      <c r="Q33" s="355"/>
      <c r="R33" s="355"/>
      <c r="S33" s="355"/>
    </row>
    <row r="34" spans="1:19" ht="13">
      <c r="A34" s="1157"/>
      <c r="B34" s="1157"/>
      <c r="C34" s="1159"/>
      <c r="D34" s="1159"/>
      <c r="E34" s="1159"/>
      <c r="H34" s="281"/>
      <c r="I34" s="354"/>
      <c r="J34" s="358"/>
      <c r="K34" s="523"/>
      <c r="L34" s="354"/>
      <c r="M34" s="354"/>
      <c r="O34" s="355"/>
      <c r="P34" s="355"/>
      <c r="Q34" s="355"/>
      <c r="R34" s="355"/>
      <c r="S34" s="355"/>
    </row>
    <row r="35" spans="1:19" ht="13">
      <c r="A35" s="319" t="s">
        <v>890</v>
      </c>
      <c r="B35" s="319"/>
      <c r="C35" s="1160"/>
      <c r="D35" s="1160"/>
      <c r="E35" s="1160"/>
      <c r="H35" s="273"/>
      <c r="I35" s="354"/>
      <c r="J35" s="358"/>
      <c r="K35" s="358"/>
      <c r="L35" s="358"/>
      <c r="M35" s="358"/>
      <c r="O35" s="355"/>
      <c r="P35" s="355"/>
      <c r="Q35" s="355"/>
      <c r="R35" s="355"/>
      <c r="S35" s="355"/>
    </row>
    <row r="36" spans="1:19">
      <c r="A36" s="696" t="s">
        <v>173</v>
      </c>
      <c r="B36" s="302"/>
      <c r="C36" s="1156">
        <v>58</v>
      </c>
      <c r="D36" s="1156">
        <v>12</v>
      </c>
      <c r="E36" s="1156">
        <v>34</v>
      </c>
      <c r="F36" s="290"/>
      <c r="H36" s="273"/>
      <c r="I36" s="354"/>
      <c r="J36" s="358"/>
      <c r="K36" s="358"/>
      <c r="L36" s="358"/>
      <c r="M36" s="355"/>
      <c r="N36" s="355"/>
      <c r="O36" s="355"/>
      <c r="P36" s="355"/>
      <c r="Q36" s="355"/>
      <c r="R36" s="355"/>
      <c r="S36" s="355"/>
    </row>
    <row r="37" spans="1:19">
      <c r="A37" s="696" t="s">
        <v>283</v>
      </c>
      <c r="B37" s="302"/>
      <c r="C37" s="1156">
        <v>4</v>
      </c>
      <c r="D37" s="1156">
        <v>6</v>
      </c>
      <c r="E37" s="1156">
        <v>5</v>
      </c>
      <c r="H37" s="273"/>
      <c r="I37" s="354"/>
      <c r="J37" s="354"/>
      <c r="K37" s="354"/>
      <c r="L37" s="358"/>
      <c r="M37" s="355"/>
      <c r="N37" s="355"/>
      <c r="O37" s="355"/>
      <c r="P37" s="355"/>
      <c r="Q37" s="355"/>
      <c r="R37" s="355"/>
      <c r="S37" s="355"/>
    </row>
    <row r="38" spans="1:19">
      <c r="A38" s="696" t="s">
        <v>174</v>
      </c>
      <c r="B38" s="302"/>
      <c r="C38" s="1156">
        <v>16</v>
      </c>
      <c r="D38" s="1156">
        <v>26</v>
      </c>
      <c r="E38" s="1156">
        <v>21</v>
      </c>
      <c r="H38" s="273"/>
      <c r="I38" s="354"/>
      <c r="J38" s="354"/>
      <c r="K38" s="354"/>
      <c r="L38" s="358"/>
      <c r="M38" s="355"/>
      <c r="N38" s="355"/>
      <c r="O38" s="355"/>
      <c r="P38" s="355"/>
      <c r="Q38" s="355"/>
      <c r="R38" s="355"/>
      <c r="S38" s="355"/>
    </row>
    <row r="39" spans="1:19">
      <c r="A39" s="696" t="s">
        <v>175</v>
      </c>
      <c r="B39" s="302"/>
      <c r="C39" s="1156">
        <v>3</v>
      </c>
      <c r="D39" s="1156">
        <v>5</v>
      </c>
      <c r="E39" s="1156">
        <v>4</v>
      </c>
      <c r="H39" s="273"/>
      <c r="I39" s="354"/>
      <c r="J39" s="354"/>
      <c r="K39" s="354"/>
      <c r="L39" s="358"/>
      <c r="M39" s="355"/>
      <c r="N39" s="355"/>
      <c r="O39" s="355"/>
      <c r="P39" s="355"/>
      <c r="Q39" s="355"/>
      <c r="R39" s="355"/>
      <c r="S39" s="355"/>
    </row>
    <row r="40" spans="1:19">
      <c r="A40" s="696" t="s">
        <v>567</v>
      </c>
      <c r="B40" s="302"/>
      <c r="C40" s="1156">
        <v>5</v>
      </c>
      <c r="D40" s="1156">
        <v>10</v>
      </c>
      <c r="E40" s="1156">
        <v>8</v>
      </c>
      <c r="H40" s="273"/>
      <c r="I40" s="354"/>
      <c r="J40" s="354"/>
      <c r="K40" s="354"/>
      <c r="L40" s="354"/>
      <c r="M40" s="355"/>
      <c r="N40" s="355"/>
      <c r="O40" s="355"/>
      <c r="P40" s="355"/>
      <c r="Q40" s="355"/>
      <c r="R40" s="355"/>
      <c r="S40" s="355"/>
    </row>
    <row r="41" spans="1:19">
      <c r="A41" s="696" t="s">
        <v>568</v>
      </c>
      <c r="B41" s="302"/>
      <c r="C41" s="1156">
        <v>5</v>
      </c>
      <c r="D41" s="1156">
        <v>4</v>
      </c>
      <c r="E41" s="1156">
        <v>5</v>
      </c>
      <c r="H41" s="273"/>
      <c r="I41" s="354"/>
      <c r="J41" s="359"/>
      <c r="K41" s="360"/>
      <c r="L41" s="354"/>
      <c r="M41" s="355"/>
      <c r="N41" s="355"/>
      <c r="O41" s="355"/>
      <c r="P41" s="355"/>
      <c r="Q41" s="355"/>
      <c r="R41" s="355"/>
      <c r="S41" s="355"/>
    </row>
    <row r="42" spans="1:19">
      <c r="A42" s="696" t="s">
        <v>176</v>
      </c>
      <c r="B42" s="302"/>
      <c r="C42" s="1156">
        <v>14.000000000000002</v>
      </c>
      <c r="D42" s="1156">
        <v>35</v>
      </c>
      <c r="E42" s="1156">
        <v>25</v>
      </c>
      <c r="H42" s="273"/>
      <c r="I42" s="354"/>
      <c r="J42" s="362"/>
      <c r="K42" s="354"/>
      <c r="L42" s="354"/>
      <c r="M42" s="355"/>
      <c r="N42" s="355"/>
      <c r="O42" s="355"/>
      <c r="P42" s="355"/>
      <c r="Q42" s="355"/>
      <c r="R42" s="355"/>
      <c r="S42" s="355"/>
    </row>
    <row r="43" spans="1:19">
      <c r="A43" s="696" t="s">
        <v>177</v>
      </c>
      <c r="B43" s="302"/>
      <c r="C43" s="1156">
        <v>8</v>
      </c>
      <c r="D43" s="1156">
        <v>14.000000000000002</v>
      </c>
      <c r="E43" s="1156">
        <v>11</v>
      </c>
      <c r="H43" s="273"/>
      <c r="I43" s="354"/>
      <c r="J43" s="354"/>
      <c r="K43" s="354"/>
      <c r="L43" s="354"/>
      <c r="M43" s="355"/>
      <c r="N43" s="355"/>
      <c r="O43" s="355"/>
      <c r="P43" s="355"/>
      <c r="Q43" s="355"/>
      <c r="R43" s="355"/>
      <c r="S43" s="355"/>
    </row>
    <row r="44" spans="1:19" ht="13">
      <c r="A44" s="1126" t="s">
        <v>11</v>
      </c>
      <c r="B44" s="302"/>
      <c r="C44" s="1161">
        <v>290</v>
      </c>
      <c r="D44" s="1161">
        <v>290</v>
      </c>
      <c r="E44" s="1161">
        <v>580</v>
      </c>
      <c r="I44" s="358"/>
      <c r="J44" s="358"/>
      <c r="K44" s="358"/>
      <c r="L44" s="361"/>
      <c r="M44" s="355"/>
      <c r="N44" s="355"/>
      <c r="O44" s="355"/>
      <c r="P44" s="355"/>
      <c r="Q44" s="355"/>
      <c r="R44" s="355"/>
      <c r="S44" s="355"/>
    </row>
    <row r="45" spans="1:19">
      <c r="A45" s="1052"/>
      <c r="B45" s="302"/>
      <c r="C45" s="1162"/>
      <c r="D45" s="1162"/>
      <c r="E45" s="1162"/>
      <c r="H45" s="265"/>
      <c r="K45" s="523"/>
      <c r="L45" s="354"/>
      <c r="M45" s="355"/>
      <c r="N45" s="355"/>
      <c r="O45" s="355"/>
      <c r="P45" s="355"/>
      <c r="Q45" s="355"/>
      <c r="R45" s="355"/>
      <c r="S45" s="355"/>
    </row>
    <row r="46" spans="1:19" ht="13">
      <c r="A46" s="319" t="s">
        <v>891</v>
      </c>
      <c r="B46" s="319"/>
      <c r="C46" s="1160"/>
      <c r="D46" s="1160"/>
      <c r="E46" s="1160"/>
      <c r="K46" s="358"/>
      <c r="L46" s="354"/>
      <c r="M46" s="355"/>
      <c r="N46" s="355"/>
      <c r="O46" s="355"/>
      <c r="P46" s="355"/>
      <c r="Q46" s="355"/>
    </row>
    <row r="47" spans="1:19">
      <c r="A47" s="696" t="s">
        <v>173</v>
      </c>
      <c r="B47" s="302"/>
      <c r="C47" s="1163">
        <v>50</v>
      </c>
      <c r="D47" s="1163">
        <v>11</v>
      </c>
      <c r="E47" s="1163">
        <v>41</v>
      </c>
      <c r="I47" s="358"/>
      <c r="J47" s="358"/>
      <c r="K47" s="358"/>
      <c r="L47" s="358"/>
      <c r="M47" s="355"/>
      <c r="N47" s="355"/>
      <c r="O47" s="355"/>
      <c r="P47" s="355"/>
      <c r="Q47" s="355"/>
    </row>
    <row r="48" spans="1:19">
      <c r="A48" s="696" t="s">
        <v>174</v>
      </c>
      <c r="B48" s="302"/>
      <c r="C48" s="1163">
        <v>43</v>
      </c>
      <c r="D48" s="1163">
        <v>60</v>
      </c>
      <c r="E48" s="1163">
        <v>47</v>
      </c>
      <c r="I48" s="358"/>
      <c r="J48" s="358"/>
      <c r="K48" s="358"/>
      <c r="L48" s="358"/>
      <c r="M48" s="355"/>
      <c r="N48" s="355"/>
      <c r="O48" s="355"/>
      <c r="P48" s="355"/>
      <c r="Q48" s="355"/>
    </row>
    <row r="49" spans="1:17">
      <c r="A49" s="696" t="s">
        <v>283</v>
      </c>
      <c r="B49" s="302"/>
      <c r="C49" s="1163">
        <v>6</v>
      </c>
      <c r="D49" s="1163">
        <v>11</v>
      </c>
      <c r="E49" s="1163">
        <v>7.0000000000000009</v>
      </c>
      <c r="I49" s="358"/>
      <c r="J49" s="358"/>
      <c r="K49" s="358"/>
      <c r="L49" s="358"/>
      <c r="M49" s="355"/>
      <c r="N49" s="355"/>
      <c r="O49" s="355"/>
      <c r="P49" s="355"/>
      <c r="Q49" s="355"/>
    </row>
    <row r="50" spans="1:17">
      <c r="A50" s="696" t="s">
        <v>175</v>
      </c>
      <c r="B50" s="302"/>
      <c r="C50" s="1163">
        <v>3</v>
      </c>
      <c r="D50" s="1163">
        <v>11</v>
      </c>
      <c r="E50" s="1163">
        <v>5</v>
      </c>
      <c r="I50" s="358"/>
      <c r="J50" s="358"/>
      <c r="K50" s="358"/>
      <c r="L50" s="358"/>
      <c r="M50" s="355"/>
      <c r="N50" s="355"/>
      <c r="O50" s="355"/>
      <c r="P50" s="355"/>
      <c r="Q50" s="355"/>
    </row>
    <row r="51" spans="1:17">
      <c r="A51" s="696" t="s">
        <v>567</v>
      </c>
      <c r="B51" s="302"/>
      <c r="C51" s="1163">
        <v>0</v>
      </c>
      <c r="D51" s="1163">
        <v>2</v>
      </c>
      <c r="E51" s="1163">
        <v>1</v>
      </c>
      <c r="I51" s="358"/>
      <c r="J51" s="358"/>
      <c r="K51" s="358"/>
      <c r="L51" s="358"/>
      <c r="M51" s="355"/>
      <c r="N51" s="355"/>
      <c r="O51" s="355"/>
      <c r="P51" s="355"/>
      <c r="Q51" s="355"/>
    </row>
    <row r="52" spans="1:17">
      <c r="A52" s="696" t="s">
        <v>568</v>
      </c>
      <c r="B52" s="302"/>
      <c r="C52" s="1163">
        <v>11</v>
      </c>
      <c r="D52" s="1163">
        <v>6</v>
      </c>
      <c r="E52" s="1163">
        <v>10</v>
      </c>
      <c r="I52" s="358"/>
      <c r="J52" s="358"/>
      <c r="K52" s="358"/>
      <c r="L52" s="358"/>
      <c r="M52" s="355"/>
      <c r="N52" s="355"/>
      <c r="O52" s="355"/>
      <c r="P52" s="355"/>
      <c r="Q52" s="355"/>
    </row>
    <row r="53" spans="1:17">
      <c r="A53" s="696" t="s">
        <v>176</v>
      </c>
      <c r="B53" s="302"/>
      <c r="C53" s="1163">
        <v>4</v>
      </c>
      <c r="D53" s="1163">
        <v>6</v>
      </c>
      <c r="E53" s="1163">
        <v>4</v>
      </c>
      <c r="I53" s="358"/>
      <c r="J53" s="358"/>
      <c r="K53" s="358"/>
      <c r="L53" s="358"/>
      <c r="M53" s="355"/>
      <c r="N53" s="355"/>
      <c r="O53" s="355"/>
      <c r="P53" s="355"/>
      <c r="Q53" s="355"/>
    </row>
    <row r="54" spans="1:17">
      <c r="A54" s="696" t="s">
        <v>177</v>
      </c>
      <c r="B54" s="302"/>
      <c r="C54" s="1163">
        <v>2</v>
      </c>
      <c r="D54" s="1163">
        <v>5</v>
      </c>
      <c r="E54" s="1163">
        <v>3</v>
      </c>
      <c r="I54" s="358"/>
      <c r="J54" s="358"/>
      <c r="K54" s="358"/>
      <c r="L54" s="358"/>
      <c r="M54" s="355"/>
      <c r="N54" s="355"/>
      <c r="O54" s="355"/>
      <c r="P54" s="355"/>
      <c r="Q54" s="355"/>
    </row>
    <row r="55" spans="1:17" ht="13.5" thickBot="1">
      <c r="A55" s="1129" t="s">
        <v>11</v>
      </c>
      <c r="B55" s="294"/>
      <c r="C55" s="295">
        <v>1030</v>
      </c>
      <c r="D55" s="295">
        <v>300</v>
      </c>
      <c r="E55" s="295">
        <v>1330</v>
      </c>
      <c r="I55" s="358"/>
      <c r="J55" s="358"/>
      <c r="K55" s="358"/>
      <c r="L55" s="358"/>
      <c r="M55" s="358"/>
    </row>
    <row r="56" spans="1:17" ht="36" customHeight="1">
      <c r="A56" s="1517" t="s">
        <v>570</v>
      </c>
      <c r="B56" s="1518"/>
      <c r="C56" s="1518"/>
      <c r="D56" s="1518"/>
      <c r="E56" s="1519"/>
    </row>
    <row r="57" spans="1:17" ht="21.75" customHeight="1">
      <c r="A57" s="1520" t="s">
        <v>846</v>
      </c>
      <c r="B57" s="1521"/>
      <c r="C57" s="1521"/>
      <c r="D57" s="1521"/>
      <c r="E57" s="1522"/>
    </row>
    <row r="58" spans="1:17">
      <c r="B58" s="351"/>
      <c r="C58" s="351"/>
      <c r="D58" s="351"/>
    </row>
    <row r="59" spans="1:17">
      <c r="B59" s="351"/>
      <c r="C59" s="351"/>
      <c r="D59" s="351"/>
    </row>
    <row r="60" spans="1:17">
      <c r="B60" s="351"/>
      <c r="C60" s="351"/>
      <c r="D60" s="351"/>
    </row>
    <row r="61" spans="1:17">
      <c r="B61" s="351"/>
      <c r="C61" s="351"/>
      <c r="D61" s="351"/>
    </row>
    <row r="62" spans="1:17">
      <c r="B62" s="351"/>
      <c r="C62" s="351"/>
      <c r="D62" s="351"/>
    </row>
    <row r="63" spans="1:17">
      <c r="B63" s="351"/>
      <c r="C63" s="351"/>
      <c r="D63" s="351"/>
    </row>
    <row r="64" spans="1:17">
      <c r="B64" s="351"/>
      <c r="C64" s="351"/>
      <c r="D64" s="351"/>
    </row>
    <row r="65" spans="2:4">
      <c r="B65" s="351"/>
      <c r="C65" s="351"/>
      <c r="D65" s="351"/>
    </row>
    <row r="72" spans="2:4">
      <c r="B72" s="351"/>
      <c r="C72" s="351"/>
      <c r="D72" s="351"/>
    </row>
    <row r="73" spans="2:4">
      <c r="B73" s="351"/>
      <c r="C73" s="351"/>
      <c r="D73" s="351"/>
    </row>
    <row r="74" spans="2:4">
      <c r="B74" s="351"/>
      <c r="C74" s="351"/>
      <c r="D74" s="351"/>
    </row>
    <row r="75" spans="2:4">
      <c r="B75" s="351"/>
      <c r="C75" s="351"/>
      <c r="D75" s="351"/>
    </row>
    <row r="76" spans="2:4">
      <c r="B76" s="351"/>
      <c r="C76" s="351"/>
      <c r="D76" s="351"/>
    </row>
    <row r="77" spans="2:4">
      <c r="B77" s="351"/>
      <c r="C77" s="351"/>
      <c r="D77" s="351"/>
    </row>
    <row r="78" spans="2:4">
      <c r="B78" s="351"/>
      <c r="C78" s="351"/>
      <c r="D78" s="351"/>
    </row>
    <row r="79" spans="2:4">
      <c r="B79" s="351"/>
      <c r="C79" s="351"/>
      <c r="D79" s="351"/>
    </row>
    <row r="80" spans="2:4">
      <c r="B80" s="351"/>
      <c r="C80" s="351"/>
      <c r="D80" s="351"/>
    </row>
  </sheetData>
  <mergeCells count="9">
    <mergeCell ref="A56:E56"/>
    <mergeCell ref="A57:E57"/>
    <mergeCell ref="B2:E2"/>
    <mergeCell ref="A24:E24"/>
    <mergeCell ref="A1:E1"/>
    <mergeCell ref="A27:E27"/>
    <mergeCell ref="A28:A29"/>
    <mergeCell ref="C28:E28"/>
    <mergeCell ref="D30:E30"/>
  </mergeCells>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C49"/>
  <sheetViews>
    <sheetView zoomScaleNormal="100" workbookViewId="0"/>
  </sheetViews>
  <sheetFormatPr defaultColWidth="9.1796875" defaultRowHeight="12.5"/>
  <cols>
    <col min="1" max="1" width="24.1796875" style="266" customWidth="1"/>
    <col min="2" max="7" width="10.453125" style="266" customWidth="1"/>
    <col min="8" max="9" width="10.26953125" style="266" bestFit="1" customWidth="1"/>
    <col min="10" max="16384" width="9.1796875" style="266"/>
  </cols>
  <sheetData>
    <row r="1" spans="1:29" s="265" customFormat="1" ht="16" thickBot="1">
      <c r="A1" s="451" t="s">
        <v>847</v>
      </c>
      <c r="B1" s="326"/>
      <c r="C1" s="326"/>
      <c r="D1" s="326"/>
      <c r="E1" s="326"/>
      <c r="F1" s="326"/>
      <c r="G1" s="326"/>
      <c r="H1" s="326"/>
      <c r="I1" s="326"/>
      <c r="J1" s="326"/>
      <c r="K1" s="326"/>
      <c r="L1" s="326"/>
      <c r="M1" s="326"/>
      <c r="N1" s="326"/>
      <c r="O1" s="326"/>
      <c r="P1" s="326"/>
      <c r="Q1" s="371"/>
      <c r="S1" s="266"/>
      <c r="T1" s="266"/>
      <c r="U1" s="266"/>
      <c r="V1" s="266"/>
      <c r="W1" s="266"/>
    </row>
    <row r="2" spans="1:29" ht="15">
      <c r="A2" s="327"/>
      <c r="B2" s="1540" t="s">
        <v>135</v>
      </c>
      <c r="C2" s="1540"/>
      <c r="D2" s="1540"/>
      <c r="E2" s="1540"/>
      <c r="F2" s="1540"/>
      <c r="G2" s="1540"/>
      <c r="H2" s="1540"/>
      <c r="I2" s="750"/>
      <c r="J2" s="1540" t="s">
        <v>657</v>
      </c>
      <c r="K2" s="1540"/>
      <c r="L2" s="1540"/>
      <c r="M2" s="1540"/>
      <c r="N2" s="1540"/>
      <c r="O2" s="1540"/>
      <c r="P2" s="1540"/>
      <c r="Q2" s="371"/>
      <c r="R2" s="265"/>
      <c r="S2" s="177"/>
      <c r="W2" s="269"/>
    </row>
    <row r="3" spans="1:29" ht="39">
      <c r="A3" s="328"/>
      <c r="B3" s="289" t="s">
        <v>78</v>
      </c>
      <c r="C3" s="289" t="s">
        <v>79</v>
      </c>
      <c r="D3" s="289" t="s">
        <v>81</v>
      </c>
      <c r="E3" s="289" t="s">
        <v>82</v>
      </c>
      <c r="F3" s="289" t="s">
        <v>219</v>
      </c>
      <c r="G3" s="289" t="s">
        <v>80</v>
      </c>
      <c r="H3" s="329" t="s">
        <v>11</v>
      </c>
      <c r="I3" s="329"/>
      <c r="J3" s="330" t="s">
        <v>78</v>
      </c>
      <c r="K3" s="330" t="s">
        <v>79</v>
      </c>
      <c r="L3" s="330" t="s">
        <v>81</v>
      </c>
      <c r="M3" s="330" t="s">
        <v>82</v>
      </c>
      <c r="N3" s="289" t="s">
        <v>87</v>
      </c>
      <c r="O3" s="289" t="s">
        <v>86</v>
      </c>
      <c r="P3" s="331" t="s">
        <v>658</v>
      </c>
      <c r="Q3" s="371"/>
      <c r="S3" s="177"/>
      <c r="W3" s="269"/>
    </row>
    <row r="4" spans="1:29" ht="13">
      <c r="A4" s="332"/>
      <c r="B4" s="265"/>
      <c r="C4" s="265"/>
      <c r="D4" s="265"/>
      <c r="E4" s="274" t="s">
        <v>344</v>
      </c>
      <c r="F4" s="265"/>
      <c r="G4" s="274" t="s">
        <v>347</v>
      </c>
      <c r="H4" s="265"/>
      <c r="I4" s="265"/>
      <c r="J4" s="265"/>
      <c r="K4" s="265"/>
      <c r="L4" s="265"/>
      <c r="M4" s="274" t="s">
        <v>344</v>
      </c>
      <c r="N4" s="265"/>
      <c r="O4" s="274" t="s">
        <v>347</v>
      </c>
      <c r="P4" s="333"/>
      <c r="Q4" s="265"/>
      <c r="S4" s="177"/>
      <c r="W4" s="269"/>
    </row>
    <row r="5" spans="1:29" ht="13">
      <c r="A5" s="334" t="s">
        <v>348</v>
      </c>
      <c r="B5" s="266">
        <v>55</v>
      </c>
      <c r="C5" s="266">
        <v>19</v>
      </c>
      <c r="D5" s="266">
        <v>17</v>
      </c>
      <c r="E5" s="269">
        <v>10</v>
      </c>
      <c r="F5" s="266">
        <v>45</v>
      </c>
      <c r="G5" s="266">
        <v>27</v>
      </c>
      <c r="H5" s="303">
        <v>3030</v>
      </c>
      <c r="I5" s="290"/>
      <c r="J5" s="270">
        <v>19</v>
      </c>
      <c r="K5" s="270">
        <v>45</v>
      </c>
      <c r="L5" s="270">
        <v>28</v>
      </c>
      <c r="M5" s="270">
        <v>8</v>
      </c>
      <c r="N5" s="269">
        <v>81</v>
      </c>
      <c r="O5" s="270">
        <v>36</v>
      </c>
      <c r="P5" s="303">
        <v>3030</v>
      </c>
      <c r="S5" s="177"/>
      <c r="W5" s="269"/>
    </row>
    <row r="6" spans="1:29" ht="13">
      <c r="A6" s="334" t="s">
        <v>83</v>
      </c>
      <c r="H6" s="303"/>
      <c r="I6" s="290"/>
      <c r="J6" s="524"/>
      <c r="K6" s="524"/>
      <c r="L6" s="524"/>
      <c r="M6" s="524"/>
      <c r="O6" s="524"/>
      <c r="P6" s="303"/>
      <c r="S6" s="177"/>
    </row>
    <row r="7" spans="1:29" ht="13.5" customHeight="1">
      <c r="A7" s="335" t="s">
        <v>66</v>
      </c>
      <c r="B7" s="266">
        <v>67</v>
      </c>
      <c r="C7" s="266">
        <v>30</v>
      </c>
      <c r="D7" s="266">
        <v>2</v>
      </c>
      <c r="E7" s="269">
        <v>1</v>
      </c>
      <c r="F7" s="270">
        <v>33</v>
      </c>
      <c r="G7" s="266">
        <v>3</v>
      </c>
      <c r="H7" s="303">
        <v>400</v>
      </c>
      <c r="I7" s="290"/>
      <c r="J7" s="945">
        <v>45</v>
      </c>
      <c r="K7" s="945">
        <v>51</v>
      </c>
      <c r="L7" s="945">
        <v>4</v>
      </c>
      <c r="M7" s="945">
        <v>0</v>
      </c>
      <c r="N7" s="270">
        <v>55</v>
      </c>
      <c r="O7" s="270">
        <v>4</v>
      </c>
      <c r="P7" s="303">
        <v>400</v>
      </c>
      <c r="S7" s="177"/>
      <c r="W7" s="269"/>
      <c r="X7" s="270"/>
      <c r="Y7" s="270"/>
      <c r="Z7" s="270"/>
    </row>
    <row r="8" spans="1:29" ht="13">
      <c r="A8" s="335" t="s">
        <v>67</v>
      </c>
      <c r="B8" s="266">
        <v>51</v>
      </c>
      <c r="C8" s="266">
        <v>18</v>
      </c>
      <c r="D8" s="266">
        <v>26</v>
      </c>
      <c r="E8" s="269">
        <v>6</v>
      </c>
      <c r="F8" s="270">
        <v>49</v>
      </c>
      <c r="G8" s="266">
        <v>32</v>
      </c>
      <c r="H8" s="303">
        <v>450</v>
      </c>
      <c r="I8" s="290"/>
      <c r="J8" s="945">
        <v>15</v>
      </c>
      <c r="K8" s="945">
        <v>42</v>
      </c>
      <c r="L8" s="945">
        <v>40</v>
      </c>
      <c r="M8" s="945">
        <v>4</v>
      </c>
      <c r="N8" s="270">
        <v>85</v>
      </c>
      <c r="O8" s="270">
        <v>43</v>
      </c>
      <c r="P8" s="303">
        <v>450</v>
      </c>
      <c r="S8" s="177"/>
      <c r="W8" s="269"/>
      <c r="X8" s="270"/>
      <c r="Y8" s="270"/>
      <c r="Z8" s="270"/>
    </row>
    <row r="9" spans="1:29" ht="13">
      <c r="A9" s="335" t="s">
        <v>68</v>
      </c>
      <c r="B9" s="266">
        <v>44</v>
      </c>
      <c r="C9" s="266">
        <v>35</v>
      </c>
      <c r="D9" s="266">
        <v>13</v>
      </c>
      <c r="E9" s="269">
        <v>8</v>
      </c>
      <c r="F9" s="270">
        <v>56</v>
      </c>
      <c r="G9" s="266">
        <v>21</v>
      </c>
      <c r="H9" s="303">
        <v>70</v>
      </c>
      <c r="I9" s="290"/>
      <c r="J9" s="945">
        <v>29</v>
      </c>
      <c r="K9" s="945">
        <v>67</v>
      </c>
      <c r="L9" s="945">
        <v>5</v>
      </c>
      <c r="M9" s="945">
        <v>0</v>
      </c>
      <c r="N9" s="270">
        <v>71</v>
      </c>
      <c r="O9" s="270">
        <v>5</v>
      </c>
      <c r="P9" s="303">
        <v>70</v>
      </c>
      <c r="S9" s="177"/>
      <c r="W9" s="269"/>
      <c r="X9" s="270"/>
      <c r="Y9" s="270"/>
      <c r="Z9" s="270"/>
      <c r="AA9" s="269"/>
      <c r="AB9" s="177"/>
    </row>
    <row r="10" spans="1:29" ht="13">
      <c r="A10" s="335" t="s">
        <v>69</v>
      </c>
      <c r="B10" s="266">
        <v>29</v>
      </c>
      <c r="C10" s="266">
        <v>19</v>
      </c>
      <c r="D10" s="266">
        <v>36</v>
      </c>
      <c r="E10" s="269">
        <v>16</v>
      </c>
      <c r="F10" s="270">
        <v>71</v>
      </c>
      <c r="G10" s="266">
        <v>52</v>
      </c>
      <c r="H10" s="303">
        <v>300</v>
      </c>
      <c r="I10" s="290"/>
      <c r="J10" s="945">
        <v>5</v>
      </c>
      <c r="K10" s="945">
        <v>40</v>
      </c>
      <c r="L10" s="945">
        <v>51</v>
      </c>
      <c r="M10" s="945">
        <v>3</v>
      </c>
      <c r="N10" s="270">
        <v>95</v>
      </c>
      <c r="O10" s="270">
        <v>55</v>
      </c>
      <c r="P10" s="303">
        <v>300</v>
      </c>
      <c r="S10" s="177"/>
      <c r="W10" s="269"/>
      <c r="X10" s="270"/>
      <c r="Y10" s="270"/>
      <c r="Z10" s="270"/>
      <c r="AA10" s="269"/>
      <c r="AB10" s="177"/>
    </row>
    <row r="11" spans="1:29" ht="13">
      <c r="A11" s="335" t="s">
        <v>70</v>
      </c>
      <c r="B11" s="266">
        <v>26</v>
      </c>
      <c r="C11" s="266">
        <v>19</v>
      </c>
      <c r="D11" s="266">
        <v>22</v>
      </c>
      <c r="E11" s="269">
        <v>32</v>
      </c>
      <c r="F11" s="270">
        <v>74</v>
      </c>
      <c r="G11" s="266">
        <v>54</v>
      </c>
      <c r="H11" s="303">
        <v>120</v>
      </c>
      <c r="I11" s="290"/>
      <c r="J11" s="945">
        <v>3</v>
      </c>
      <c r="K11" s="945">
        <v>34</v>
      </c>
      <c r="L11" s="945">
        <v>45</v>
      </c>
      <c r="M11" s="945">
        <v>18</v>
      </c>
      <c r="N11" s="270">
        <v>97</v>
      </c>
      <c r="O11" s="270">
        <v>63</v>
      </c>
      <c r="P11" s="303">
        <v>120</v>
      </c>
      <c r="S11" s="177"/>
      <c r="W11" s="269"/>
      <c r="X11" s="270"/>
      <c r="Y11" s="270"/>
      <c r="Z11" s="270"/>
      <c r="AA11" s="269"/>
      <c r="AB11" s="177"/>
    </row>
    <row r="12" spans="1:29" ht="13">
      <c r="A12" s="336" t="s">
        <v>71</v>
      </c>
      <c r="B12" s="266">
        <v>39</v>
      </c>
      <c r="C12" s="266">
        <v>14</v>
      </c>
      <c r="D12" s="266">
        <v>22</v>
      </c>
      <c r="E12" s="266">
        <v>25</v>
      </c>
      <c r="F12" s="270">
        <v>61</v>
      </c>
      <c r="G12" s="298">
        <v>47</v>
      </c>
      <c r="H12" s="303">
        <v>290</v>
      </c>
      <c r="I12" s="290"/>
      <c r="J12" s="945">
        <v>5</v>
      </c>
      <c r="K12" s="945">
        <v>21</v>
      </c>
      <c r="L12" s="945">
        <v>32</v>
      </c>
      <c r="M12" s="945">
        <v>42</v>
      </c>
      <c r="N12" s="270">
        <v>95</v>
      </c>
      <c r="O12" s="270">
        <v>74</v>
      </c>
      <c r="P12" s="303">
        <v>290</v>
      </c>
      <c r="X12" s="270"/>
      <c r="Y12" s="270"/>
      <c r="Z12" s="270"/>
      <c r="AA12" s="269"/>
      <c r="AB12" s="177"/>
      <c r="AC12" s="337"/>
    </row>
    <row r="13" spans="1:29" ht="13">
      <c r="A13" s="335" t="s">
        <v>72</v>
      </c>
      <c r="B13" s="266">
        <v>69</v>
      </c>
      <c r="C13" s="266">
        <v>13</v>
      </c>
      <c r="D13" s="266">
        <v>13</v>
      </c>
      <c r="E13" s="266">
        <v>5</v>
      </c>
      <c r="F13" s="270">
        <v>31</v>
      </c>
      <c r="G13" s="266">
        <v>18</v>
      </c>
      <c r="H13" s="303">
        <v>840</v>
      </c>
      <c r="I13" s="290"/>
      <c r="J13" s="945">
        <v>10</v>
      </c>
      <c r="K13" s="945">
        <v>54</v>
      </c>
      <c r="L13" s="945">
        <v>34</v>
      </c>
      <c r="M13" s="945">
        <v>2</v>
      </c>
      <c r="N13" s="270">
        <v>90</v>
      </c>
      <c r="O13" s="270">
        <v>36</v>
      </c>
      <c r="P13" s="303">
        <v>840</v>
      </c>
      <c r="X13" s="270"/>
      <c r="Y13" s="270"/>
      <c r="Z13" s="270"/>
      <c r="AA13" s="269"/>
      <c r="AB13" s="177"/>
    </row>
    <row r="14" spans="1:29" ht="13">
      <c r="A14" s="335" t="s">
        <v>84</v>
      </c>
      <c r="B14" s="266">
        <v>85</v>
      </c>
      <c r="C14" s="266">
        <v>12</v>
      </c>
      <c r="D14" s="266">
        <v>2</v>
      </c>
      <c r="E14" s="266">
        <v>1</v>
      </c>
      <c r="F14" s="270">
        <v>15</v>
      </c>
      <c r="G14" s="266">
        <v>3</v>
      </c>
      <c r="H14" s="303">
        <v>550</v>
      </c>
      <c r="I14" s="290"/>
      <c r="J14" s="945">
        <v>39</v>
      </c>
      <c r="K14" s="945">
        <v>57</v>
      </c>
      <c r="L14" s="945">
        <v>2</v>
      </c>
      <c r="M14" s="945">
        <v>1</v>
      </c>
      <c r="N14" s="270">
        <v>61</v>
      </c>
      <c r="O14" s="270">
        <v>3</v>
      </c>
      <c r="P14" s="303">
        <v>550</v>
      </c>
      <c r="X14" s="270"/>
      <c r="Y14" s="270"/>
      <c r="Z14" s="270"/>
      <c r="AA14" s="269"/>
      <c r="AB14" s="177"/>
    </row>
    <row r="15" spans="1:29" ht="13">
      <c r="A15" s="334" t="s">
        <v>43</v>
      </c>
      <c r="F15" s="270"/>
      <c r="H15" s="303"/>
      <c r="I15" s="290"/>
      <c r="J15" s="372"/>
      <c r="K15" s="372"/>
      <c r="L15" s="372"/>
      <c r="M15" s="372"/>
      <c r="N15" s="270"/>
      <c r="O15" s="270"/>
      <c r="P15" s="303"/>
      <c r="X15" s="270"/>
      <c r="Y15" s="270"/>
      <c r="Z15" s="270"/>
      <c r="AA15" s="269"/>
      <c r="AB15" s="177"/>
    </row>
    <row r="16" spans="1:29" s="337" customFormat="1" ht="13">
      <c r="A16" s="335" t="s">
        <v>44</v>
      </c>
      <c r="B16" s="266">
        <v>70</v>
      </c>
      <c r="C16" s="266">
        <v>21</v>
      </c>
      <c r="D16" s="266">
        <v>9</v>
      </c>
      <c r="E16" s="266">
        <v>1</v>
      </c>
      <c r="F16" s="270">
        <v>30</v>
      </c>
      <c r="G16" s="266">
        <v>10</v>
      </c>
      <c r="H16" s="303">
        <v>230</v>
      </c>
      <c r="I16" s="290"/>
      <c r="J16" s="945">
        <v>50</v>
      </c>
      <c r="K16" s="945">
        <v>38</v>
      </c>
      <c r="L16" s="945">
        <v>7</v>
      </c>
      <c r="M16" s="945">
        <v>5</v>
      </c>
      <c r="N16" s="270">
        <v>50</v>
      </c>
      <c r="O16" s="270">
        <v>12</v>
      </c>
      <c r="P16" s="303">
        <v>230</v>
      </c>
      <c r="Q16" s="266"/>
      <c r="R16" s="266"/>
      <c r="S16" s="266"/>
      <c r="T16" s="266"/>
      <c r="U16" s="266"/>
      <c r="V16" s="266"/>
      <c r="W16" s="266"/>
      <c r="X16" s="270"/>
      <c r="Y16" s="270"/>
      <c r="Z16" s="270"/>
      <c r="AA16" s="269"/>
      <c r="AB16" s="177"/>
      <c r="AC16" s="266"/>
    </row>
    <row r="17" spans="1:28" ht="13">
      <c r="A17" s="335" t="s">
        <v>45</v>
      </c>
      <c r="B17" s="266">
        <v>74</v>
      </c>
      <c r="C17" s="266">
        <v>15</v>
      </c>
      <c r="D17" s="266">
        <v>9</v>
      </c>
      <c r="E17" s="266">
        <v>2</v>
      </c>
      <c r="F17" s="270">
        <v>26</v>
      </c>
      <c r="G17" s="266">
        <v>11</v>
      </c>
      <c r="H17" s="303">
        <v>320</v>
      </c>
      <c r="I17" s="290"/>
      <c r="J17" s="945">
        <v>42</v>
      </c>
      <c r="K17" s="945">
        <v>45</v>
      </c>
      <c r="L17" s="945">
        <v>10</v>
      </c>
      <c r="M17" s="945">
        <v>3</v>
      </c>
      <c r="N17" s="270">
        <v>58</v>
      </c>
      <c r="O17" s="270">
        <v>13</v>
      </c>
      <c r="P17" s="303">
        <v>320</v>
      </c>
      <c r="X17" s="270"/>
      <c r="Y17" s="270"/>
      <c r="Z17" s="270"/>
      <c r="AA17" s="338"/>
      <c r="AB17" s="177"/>
    </row>
    <row r="18" spans="1:28" ht="13">
      <c r="A18" s="335" t="s">
        <v>46</v>
      </c>
      <c r="B18" s="266">
        <v>76</v>
      </c>
      <c r="C18" s="266">
        <v>15</v>
      </c>
      <c r="D18" s="266">
        <v>7</v>
      </c>
      <c r="E18" s="266">
        <v>2</v>
      </c>
      <c r="F18" s="270">
        <v>24</v>
      </c>
      <c r="G18" s="266">
        <v>9</v>
      </c>
      <c r="H18" s="303">
        <v>400</v>
      </c>
      <c r="I18" s="290"/>
      <c r="J18" s="945">
        <v>32</v>
      </c>
      <c r="K18" s="945">
        <v>51</v>
      </c>
      <c r="L18" s="945">
        <v>12</v>
      </c>
      <c r="M18" s="945">
        <v>4</v>
      </c>
      <c r="N18" s="270">
        <v>68</v>
      </c>
      <c r="O18" s="270">
        <v>16</v>
      </c>
      <c r="P18" s="303">
        <v>400</v>
      </c>
      <c r="X18" s="270"/>
      <c r="Y18" s="270"/>
      <c r="Z18" s="270"/>
      <c r="AA18" s="269"/>
      <c r="AB18" s="177"/>
    </row>
    <row r="19" spans="1:28" ht="13">
      <c r="A19" s="335" t="s">
        <v>47</v>
      </c>
      <c r="B19" s="266">
        <v>66</v>
      </c>
      <c r="C19" s="266">
        <v>21</v>
      </c>
      <c r="D19" s="266">
        <v>11</v>
      </c>
      <c r="E19" s="266">
        <v>3</v>
      </c>
      <c r="F19" s="270">
        <v>34</v>
      </c>
      <c r="G19" s="266">
        <v>14</v>
      </c>
      <c r="H19" s="303">
        <v>370</v>
      </c>
      <c r="I19" s="290"/>
      <c r="J19" s="945">
        <v>25</v>
      </c>
      <c r="K19" s="945">
        <v>54</v>
      </c>
      <c r="L19" s="945">
        <v>17</v>
      </c>
      <c r="M19" s="945">
        <v>3</v>
      </c>
      <c r="N19" s="270">
        <v>75</v>
      </c>
      <c r="O19" s="270">
        <v>21</v>
      </c>
      <c r="P19" s="303">
        <v>370</v>
      </c>
      <c r="X19" s="270"/>
      <c r="Y19" s="270"/>
      <c r="Z19" s="270"/>
      <c r="AA19" s="269"/>
      <c r="AB19" s="177"/>
    </row>
    <row r="20" spans="1:28" ht="13">
      <c r="A20" s="335" t="s">
        <v>48</v>
      </c>
      <c r="B20" s="266">
        <v>58</v>
      </c>
      <c r="C20" s="266">
        <v>27</v>
      </c>
      <c r="D20" s="266">
        <v>11</v>
      </c>
      <c r="E20" s="266">
        <v>5</v>
      </c>
      <c r="F20" s="270">
        <v>42</v>
      </c>
      <c r="G20" s="266">
        <v>16</v>
      </c>
      <c r="H20" s="303">
        <v>310</v>
      </c>
      <c r="I20" s="290"/>
      <c r="J20" s="945">
        <v>12</v>
      </c>
      <c r="K20" s="945">
        <v>60</v>
      </c>
      <c r="L20" s="945">
        <v>23</v>
      </c>
      <c r="M20" s="945">
        <v>6</v>
      </c>
      <c r="N20" s="270">
        <v>88</v>
      </c>
      <c r="O20" s="270">
        <v>29</v>
      </c>
      <c r="P20" s="303">
        <v>310</v>
      </c>
      <c r="X20" s="270"/>
      <c r="Y20" s="270"/>
      <c r="Z20" s="270"/>
      <c r="AA20" s="269"/>
      <c r="AB20" s="177"/>
    </row>
    <row r="21" spans="1:28" ht="13">
      <c r="A21" s="335" t="s">
        <v>49</v>
      </c>
      <c r="B21" s="266">
        <v>47</v>
      </c>
      <c r="C21" s="266">
        <v>18</v>
      </c>
      <c r="D21" s="266">
        <v>21</v>
      </c>
      <c r="E21" s="266">
        <v>14</v>
      </c>
      <c r="F21" s="270">
        <v>53</v>
      </c>
      <c r="G21" s="266">
        <v>35</v>
      </c>
      <c r="H21" s="303">
        <v>490</v>
      </c>
      <c r="I21" s="290"/>
      <c r="J21" s="945">
        <v>8</v>
      </c>
      <c r="K21" s="945">
        <v>42</v>
      </c>
      <c r="L21" s="945">
        <v>36</v>
      </c>
      <c r="M21" s="945">
        <v>14</v>
      </c>
      <c r="N21" s="270">
        <v>92</v>
      </c>
      <c r="O21" s="270">
        <v>49</v>
      </c>
      <c r="P21" s="303">
        <v>490</v>
      </c>
      <c r="X21" s="270"/>
      <c r="Y21" s="270"/>
      <c r="Z21" s="270"/>
      <c r="AA21" s="269"/>
      <c r="AB21" s="177"/>
    </row>
    <row r="22" spans="1:28" ht="13">
      <c r="A22" s="335" t="s">
        <v>671</v>
      </c>
      <c r="B22" s="266">
        <v>38</v>
      </c>
      <c r="C22" s="266">
        <v>21</v>
      </c>
      <c r="D22" s="266">
        <v>23</v>
      </c>
      <c r="E22" s="266">
        <v>19</v>
      </c>
      <c r="F22" s="270">
        <v>62</v>
      </c>
      <c r="G22" s="266">
        <v>42</v>
      </c>
      <c r="H22" s="303">
        <v>350</v>
      </c>
      <c r="I22" s="290"/>
      <c r="J22" s="945">
        <v>5</v>
      </c>
      <c r="K22" s="945">
        <v>36</v>
      </c>
      <c r="L22" s="945">
        <v>48</v>
      </c>
      <c r="M22" s="945">
        <v>11</v>
      </c>
      <c r="N22" s="270">
        <v>95</v>
      </c>
      <c r="O22" s="270">
        <v>59</v>
      </c>
      <c r="P22" s="303">
        <v>350</v>
      </c>
      <c r="X22" s="270"/>
      <c r="Y22" s="270"/>
      <c r="Z22" s="270"/>
      <c r="AA22" s="269"/>
      <c r="AB22" s="177"/>
    </row>
    <row r="23" spans="1:28" ht="13">
      <c r="A23" s="335" t="s">
        <v>672</v>
      </c>
      <c r="B23" s="266">
        <v>27</v>
      </c>
      <c r="C23" s="266">
        <v>17</v>
      </c>
      <c r="D23" s="266">
        <v>34</v>
      </c>
      <c r="E23" s="266">
        <v>22</v>
      </c>
      <c r="F23" s="270">
        <v>73</v>
      </c>
      <c r="G23" s="266">
        <v>56</v>
      </c>
      <c r="H23" s="303">
        <v>490</v>
      </c>
      <c r="I23" s="290"/>
      <c r="J23" s="945">
        <v>2</v>
      </c>
      <c r="K23" s="945">
        <v>37</v>
      </c>
      <c r="L23" s="945">
        <v>50</v>
      </c>
      <c r="M23" s="945">
        <v>12</v>
      </c>
      <c r="N23" s="270">
        <v>98</v>
      </c>
      <c r="O23" s="270">
        <v>62</v>
      </c>
      <c r="P23" s="303">
        <v>490</v>
      </c>
      <c r="X23" s="270"/>
      <c r="Y23" s="270"/>
      <c r="Z23" s="270"/>
      <c r="AA23" s="269"/>
      <c r="AB23" s="177"/>
    </row>
    <row r="24" spans="1:28" ht="13">
      <c r="A24" s="334" t="s">
        <v>51</v>
      </c>
      <c r="H24" s="303"/>
      <c r="I24" s="290"/>
      <c r="J24" s="945"/>
      <c r="K24" s="945"/>
      <c r="L24" s="945"/>
      <c r="M24" s="945"/>
      <c r="N24" s="783"/>
      <c r="O24" s="270"/>
      <c r="P24" s="303"/>
    </row>
    <row r="25" spans="1:28" ht="13">
      <c r="A25" s="335" t="s">
        <v>52</v>
      </c>
      <c r="B25" s="266">
        <v>75</v>
      </c>
      <c r="C25" s="266">
        <v>16</v>
      </c>
      <c r="D25" s="266">
        <v>6</v>
      </c>
      <c r="E25" s="266">
        <v>3</v>
      </c>
      <c r="F25" s="270">
        <v>25</v>
      </c>
      <c r="G25" s="266">
        <v>9</v>
      </c>
      <c r="H25" s="303">
        <v>360</v>
      </c>
      <c r="I25" s="290"/>
      <c r="J25" s="945">
        <v>37</v>
      </c>
      <c r="K25" s="945">
        <v>46</v>
      </c>
      <c r="L25" s="945">
        <v>15</v>
      </c>
      <c r="M25" s="945">
        <v>2</v>
      </c>
      <c r="N25" s="270">
        <v>63</v>
      </c>
      <c r="O25" s="270">
        <v>17</v>
      </c>
      <c r="P25" s="303">
        <v>360</v>
      </c>
      <c r="X25" s="270"/>
      <c r="Y25" s="270"/>
      <c r="Z25" s="270"/>
      <c r="AA25" s="269"/>
      <c r="AB25" s="177"/>
    </row>
    <row r="26" spans="1:28" ht="13">
      <c r="A26" s="335">
        <v>2</v>
      </c>
      <c r="B26" s="266">
        <v>68</v>
      </c>
      <c r="C26" s="266">
        <v>17</v>
      </c>
      <c r="D26" s="266">
        <v>10</v>
      </c>
      <c r="E26" s="266">
        <v>6</v>
      </c>
      <c r="F26" s="270">
        <v>32</v>
      </c>
      <c r="G26" s="266">
        <v>16</v>
      </c>
      <c r="H26" s="303">
        <v>480</v>
      </c>
      <c r="I26" s="290"/>
      <c r="J26" s="945">
        <v>24</v>
      </c>
      <c r="K26" s="945">
        <v>53</v>
      </c>
      <c r="L26" s="945">
        <v>17</v>
      </c>
      <c r="M26" s="945">
        <v>5</v>
      </c>
      <c r="N26" s="270">
        <v>76</v>
      </c>
      <c r="O26" s="270">
        <v>22</v>
      </c>
      <c r="P26" s="303">
        <v>480</v>
      </c>
      <c r="X26" s="270"/>
      <c r="Y26" s="270"/>
      <c r="Z26" s="270"/>
      <c r="AA26" s="269"/>
      <c r="AB26" s="177"/>
    </row>
    <row r="27" spans="1:28" ht="13">
      <c r="A27" s="335">
        <v>3</v>
      </c>
      <c r="B27" s="266">
        <v>49</v>
      </c>
      <c r="C27" s="266">
        <v>21</v>
      </c>
      <c r="D27" s="266">
        <v>18</v>
      </c>
      <c r="E27" s="266">
        <v>11</v>
      </c>
      <c r="F27" s="270">
        <v>51</v>
      </c>
      <c r="G27" s="266">
        <v>29</v>
      </c>
      <c r="H27" s="303">
        <v>720</v>
      </c>
      <c r="I27" s="290"/>
      <c r="J27" s="945">
        <v>18</v>
      </c>
      <c r="K27" s="945">
        <v>42</v>
      </c>
      <c r="L27" s="945">
        <v>30</v>
      </c>
      <c r="M27" s="945">
        <v>11</v>
      </c>
      <c r="N27" s="270">
        <v>82</v>
      </c>
      <c r="O27" s="270">
        <v>41</v>
      </c>
      <c r="P27" s="303">
        <v>720</v>
      </c>
      <c r="X27" s="270"/>
      <c r="Y27" s="270"/>
      <c r="Z27" s="270"/>
      <c r="AA27" s="269"/>
      <c r="AB27" s="177"/>
    </row>
    <row r="28" spans="1:28" ht="13">
      <c r="A28" s="335">
        <v>4</v>
      </c>
      <c r="B28" s="266">
        <v>44</v>
      </c>
      <c r="C28" s="266">
        <v>19</v>
      </c>
      <c r="D28" s="266">
        <v>24</v>
      </c>
      <c r="E28" s="266">
        <v>13</v>
      </c>
      <c r="F28" s="270">
        <v>56</v>
      </c>
      <c r="G28" s="266">
        <v>37</v>
      </c>
      <c r="H28" s="303">
        <v>810</v>
      </c>
      <c r="I28" s="290"/>
      <c r="J28" s="945">
        <v>10</v>
      </c>
      <c r="K28" s="945">
        <v>43</v>
      </c>
      <c r="L28" s="945">
        <v>35</v>
      </c>
      <c r="M28" s="945">
        <v>12</v>
      </c>
      <c r="N28" s="270">
        <v>90</v>
      </c>
      <c r="O28" s="270">
        <v>46</v>
      </c>
      <c r="P28" s="303">
        <v>810</v>
      </c>
      <c r="X28" s="270"/>
      <c r="Y28" s="270"/>
      <c r="Z28" s="270"/>
      <c r="AA28" s="269"/>
      <c r="AB28" s="177"/>
    </row>
    <row r="29" spans="1:28" ht="13">
      <c r="A29" s="335" t="s">
        <v>53</v>
      </c>
      <c r="B29" s="266">
        <v>39</v>
      </c>
      <c r="C29" s="266">
        <v>19</v>
      </c>
      <c r="D29" s="266">
        <v>25</v>
      </c>
      <c r="E29" s="266">
        <v>16</v>
      </c>
      <c r="F29" s="270">
        <v>61</v>
      </c>
      <c r="G29" s="266">
        <v>41</v>
      </c>
      <c r="H29" s="303">
        <v>660</v>
      </c>
      <c r="I29" s="290"/>
      <c r="J29" s="945">
        <v>7</v>
      </c>
      <c r="K29" s="945">
        <v>43</v>
      </c>
      <c r="L29" s="945">
        <v>42</v>
      </c>
      <c r="M29" s="945">
        <v>9</v>
      </c>
      <c r="N29" s="270">
        <v>93</v>
      </c>
      <c r="O29" s="270">
        <v>50</v>
      </c>
      <c r="P29" s="303">
        <v>660</v>
      </c>
      <c r="X29" s="270"/>
      <c r="Y29" s="270"/>
      <c r="Z29" s="270"/>
      <c r="AA29" s="269"/>
      <c r="AB29" s="177"/>
    </row>
    <row r="30" spans="1:28" ht="13">
      <c r="A30" s="334" t="s">
        <v>85</v>
      </c>
      <c r="H30" s="303"/>
      <c r="I30" s="290"/>
      <c r="J30" s="945"/>
      <c r="K30" s="945"/>
      <c r="L30" s="945"/>
      <c r="M30" s="945"/>
      <c r="N30" s="783"/>
      <c r="O30" s="270"/>
      <c r="P30" s="303"/>
    </row>
    <row r="31" spans="1:28" ht="13">
      <c r="A31" s="335" t="s">
        <v>55</v>
      </c>
      <c r="B31" s="266">
        <v>61</v>
      </c>
      <c r="C31" s="266">
        <v>19</v>
      </c>
      <c r="D31" s="266">
        <v>14</v>
      </c>
      <c r="E31" s="266">
        <v>7</v>
      </c>
      <c r="F31" s="270">
        <v>39</v>
      </c>
      <c r="G31" s="266">
        <v>20</v>
      </c>
      <c r="H31" s="303">
        <v>850</v>
      </c>
      <c r="I31" s="290"/>
      <c r="J31" s="945">
        <v>28</v>
      </c>
      <c r="K31" s="945">
        <v>49</v>
      </c>
      <c r="L31" s="945">
        <v>19</v>
      </c>
      <c r="M31" s="945">
        <v>4</v>
      </c>
      <c r="N31" s="270">
        <v>72</v>
      </c>
      <c r="O31" s="270">
        <v>23</v>
      </c>
      <c r="P31" s="303">
        <v>850</v>
      </c>
      <c r="X31" s="270"/>
      <c r="Y31" s="270"/>
      <c r="Z31" s="270"/>
      <c r="AA31" s="269"/>
      <c r="AB31" s="177"/>
    </row>
    <row r="32" spans="1:28" ht="13">
      <c r="A32" s="335" t="s">
        <v>56</v>
      </c>
      <c r="B32" s="266">
        <v>57</v>
      </c>
      <c r="C32" s="266">
        <v>20</v>
      </c>
      <c r="D32" s="266">
        <v>15</v>
      </c>
      <c r="E32" s="266">
        <v>9</v>
      </c>
      <c r="F32" s="270">
        <v>43</v>
      </c>
      <c r="G32" s="266">
        <v>23</v>
      </c>
      <c r="H32" s="303">
        <v>890</v>
      </c>
      <c r="I32" s="290"/>
      <c r="J32" s="945">
        <v>19</v>
      </c>
      <c r="K32" s="945">
        <v>45</v>
      </c>
      <c r="L32" s="945">
        <v>28</v>
      </c>
      <c r="M32" s="945">
        <v>8</v>
      </c>
      <c r="N32" s="270">
        <v>81</v>
      </c>
      <c r="O32" s="270">
        <v>36</v>
      </c>
      <c r="P32" s="303">
        <v>890</v>
      </c>
      <c r="X32" s="270"/>
      <c r="Y32" s="270"/>
      <c r="Z32" s="270"/>
    </row>
    <row r="33" spans="1:26" ht="13">
      <c r="A33" s="335" t="s">
        <v>57</v>
      </c>
      <c r="B33" s="266">
        <v>53</v>
      </c>
      <c r="C33" s="266">
        <v>16</v>
      </c>
      <c r="D33" s="266">
        <v>20</v>
      </c>
      <c r="E33" s="266">
        <v>12</v>
      </c>
      <c r="F33" s="270">
        <v>47</v>
      </c>
      <c r="G33" s="266">
        <v>31</v>
      </c>
      <c r="H33" s="303">
        <v>300</v>
      </c>
      <c r="I33" s="290"/>
      <c r="J33" s="945">
        <v>15</v>
      </c>
      <c r="K33" s="945">
        <v>37</v>
      </c>
      <c r="L33" s="945">
        <v>35</v>
      </c>
      <c r="M33" s="945">
        <v>12</v>
      </c>
      <c r="N33" s="270">
        <v>85</v>
      </c>
      <c r="O33" s="270">
        <v>48</v>
      </c>
      <c r="P33" s="303">
        <v>300</v>
      </c>
      <c r="X33" s="270"/>
      <c r="Y33" s="270"/>
      <c r="Z33" s="270"/>
    </row>
    <row r="34" spans="1:26" ht="13">
      <c r="A34" s="335" t="s">
        <v>58</v>
      </c>
      <c r="B34" s="266">
        <v>52</v>
      </c>
      <c r="C34" s="266">
        <v>17</v>
      </c>
      <c r="D34" s="266">
        <v>18</v>
      </c>
      <c r="E34" s="266">
        <v>13</v>
      </c>
      <c r="F34" s="270">
        <v>48</v>
      </c>
      <c r="G34" s="266">
        <v>31</v>
      </c>
      <c r="H34" s="303">
        <v>140</v>
      </c>
      <c r="I34" s="290"/>
      <c r="J34" s="945">
        <v>9</v>
      </c>
      <c r="K34" s="945">
        <v>60</v>
      </c>
      <c r="L34" s="945">
        <v>24</v>
      </c>
      <c r="M34" s="945">
        <v>7</v>
      </c>
      <c r="N34" s="270">
        <v>91</v>
      </c>
      <c r="O34" s="270">
        <v>31</v>
      </c>
      <c r="P34" s="303">
        <v>140</v>
      </c>
      <c r="X34" s="270"/>
      <c r="Y34" s="270"/>
      <c r="Z34" s="270"/>
    </row>
    <row r="35" spans="1:26" ht="13">
      <c r="A35" s="335" t="s">
        <v>59</v>
      </c>
      <c r="B35" s="266">
        <v>35</v>
      </c>
      <c r="C35" s="266">
        <v>18</v>
      </c>
      <c r="D35" s="266">
        <v>30</v>
      </c>
      <c r="E35" s="266">
        <v>18</v>
      </c>
      <c r="F35" s="270">
        <v>65</v>
      </c>
      <c r="G35" s="266">
        <v>48</v>
      </c>
      <c r="H35" s="303">
        <v>430</v>
      </c>
      <c r="I35" s="290"/>
      <c r="J35" s="945">
        <v>4</v>
      </c>
      <c r="K35" s="945">
        <v>36</v>
      </c>
      <c r="L35" s="945">
        <v>46</v>
      </c>
      <c r="M35" s="945">
        <v>14</v>
      </c>
      <c r="N35" s="270">
        <v>96</v>
      </c>
      <c r="O35" s="270">
        <v>60</v>
      </c>
      <c r="P35" s="303">
        <v>430</v>
      </c>
      <c r="X35" s="270"/>
      <c r="Y35" s="270"/>
      <c r="Z35" s="270"/>
    </row>
    <row r="36" spans="1:26" ht="13.5" thickBot="1">
      <c r="A36" s="339" t="s">
        <v>60</v>
      </c>
      <c r="B36" s="288">
        <v>42</v>
      </c>
      <c r="C36" s="288">
        <v>19</v>
      </c>
      <c r="D36" s="288">
        <v>21</v>
      </c>
      <c r="E36" s="288">
        <v>18</v>
      </c>
      <c r="F36" s="435">
        <v>58</v>
      </c>
      <c r="G36" s="288">
        <v>39</v>
      </c>
      <c r="H36" s="291">
        <v>420</v>
      </c>
      <c r="I36" s="287"/>
      <c r="J36" s="979">
        <v>9</v>
      </c>
      <c r="K36" s="980">
        <v>41</v>
      </c>
      <c r="L36" s="980">
        <v>40</v>
      </c>
      <c r="M36" s="981">
        <v>11</v>
      </c>
      <c r="N36" s="435">
        <v>91</v>
      </c>
      <c r="O36" s="435">
        <v>51</v>
      </c>
      <c r="P36" s="291">
        <v>420</v>
      </c>
      <c r="X36" s="270"/>
      <c r="Y36" s="270"/>
      <c r="Z36" s="270"/>
    </row>
    <row r="37" spans="1:26">
      <c r="B37" s="265"/>
      <c r="C37" s="265"/>
      <c r="D37" s="265"/>
      <c r="E37" s="265"/>
      <c r="F37" s="265"/>
      <c r="G37" s="265"/>
      <c r="N37" s="265"/>
      <c r="Q37" s="177"/>
      <c r="X37" s="270"/>
      <c r="Y37" s="270"/>
      <c r="Z37" s="270"/>
    </row>
    <row r="38" spans="1:26">
      <c r="X38" s="270"/>
      <c r="Y38" s="270"/>
    </row>
    <row r="39" spans="1:26">
      <c r="X39" s="270"/>
      <c r="Y39" s="270"/>
    </row>
    <row r="40" spans="1:26" ht="13.5" customHeight="1">
      <c r="X40" s="270"/>
      <c r="Y40" s="270"/>
    </row>
    <row r="41" spans="1:26" ht="13.5" customHeight="1">
      <c r="X41" s="270"/>
      <c r="Y41" s="270"/>
    </row>
    <row r="42" spans="1:26" ht="13.5" customHeight="1">
      <c r="X42" s="270"/>
      <c r="Y42" s="270"/>
    </row>
    <row r="43" spans="1:26" ht="13.5" customHeight="1">
      <c r="X43" s="270"/>
      <c r="Y43" s="270"/>
    </row>
    <row r="44" spans="1:26">
      <c r="X44" s="270"/>
      <c r="Y44" s="270"/>
    </row>
    <row r="45" spans="1:26">
      <c r="X45" s="270"/>
      <c r="Y45" s="270"/>
    </row>
    <row r="46" spans="1:26">
      <c r="X46" s="270"/>
      <c r="Y46" s="270"/>
    </row>
    <row r="47" spans="1:26">
      <c r="X47" s="270"/>
      <c r="Y47" s="270"/>
    </row>
    <row r="48" spans="1:26">
      <c r="X48" s="270"/>
      <c r="Y48" s="270"/>
    </row>
    <row r="49" spans="24:25">
      <c r="X49" s="270"/>
      <c r="Y49" s="270"/>
    </row>
  </sheetData>
  <mergeCells count="2">
    <mergeCell ref="B2:H2"/>
    <mergeCell ref="J2:P2"/>
  </mergeCells>
  <pageMargins left="0.7" right="0.7" top="0.75" bottom="0.75" header="0.3" footer="0.3"/>
  <pageSetup paperSize="9" scale="8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8"/>
  <sheetViews>
    <sheetView zoomScale="110" zoomScaleNormal="110" workbookViewId="0"/>
  </sheetViews>
  <sheetFormatPr defaultColWidth="9.1796875" defaultRowHeight="12.5"/>
  <cols>
    <col min="1" max="1" width="33.26953125" style="113" customWidth="1"/>
    <col min="2" max="9" width="9.26953125" style="113" bestFit="1" customWidth="1"/>
    <col min="10" max="11" width="9.81640625" style="113" bestFit="1" customWidth="1"/>
    <col min="12" max="16384" width="9.1796875" style="113"/>
  </cols>
  <sheetData>
    <row r="1" spans="1:11" ht="16" thickBot="1">
      <c r="A1" s="452" t="s">
        <v>894</v>
      </c>
      <c r="B1" s="137"/>
      <c r="C1" s="137"/>
      <c r="D1" s="137"/>
      <c r="E1" s="137"/>
      <c r="F1" s="137"/>
      <c r="G1" s="137"/>
      <c r="H1" s="137"/>
      <c r="I1" s="137"/>
      <c r="J1" s="137"/>
      <c r="K1" s="137"/>
    </row>
    <row r="2" spans="1:11" ht="39">
      <c r="A2" s="163"/>
      <c r="B2" s="133" t="s">
        <v>3</v>
      </c>
      <c r="C2" s="133" t="s">
        <v>4</v>
      </c>
      <c r="D2" s="133" t="s">
        <v>5</v>
      </c>
      <c r="E2" s="133" t="s">
        <v>6</v>
      </c>
      <c r="F2" s="133" t="s">
        <v>7</v>
      </c>
      <c r="G2" s="133" t="s">
        <v>8</v>
      </c>
      <c r="H2" s="133" t="s">
        <v>9</v>
      </c>
      <c r="I2" s="133" t="s">
        <v>10</v>
      </c>
      <c r="J2" s="133" t="s">
        <v>220</v>
      </c>
      <c r="K2" s="166" t="s">
        <v>512</v>
      </c>
    </row>
    <row r="3" spans="1:11" ht="13">
      <c r="A3" s="114"/>
      <c r="J3" s="164" t="s">
        <v>284</v>
      </c>
    </row>
    <row r="4" spans="1:11" ht="13">
      <c r="A4" s="147" t="s">
        <v>349</v>
      </c>
      <c r="B4" s="340" t="s">
        <v>282</v>
      </c>
      <c r="C4" s="268">
        <v>65</v>
      </c>
      <c r="D4" s="268">
        <v>77</v>
      </c>
      <c r="E4" s="268">
        <v>83</v>
      </c>
      <c r="F4" s="268">
        <v>88</v>
      </c>
      <c r="G4" s="268">
        <v>86</v>
      </c>
      <c r="H4" s="268">
        <v>74</v>
      </c>
      <c r="I4" s="268">
        <v>62</v>
      </c>
      <c r="J4" s="268">
        <v>76</v>
      </c>
      <c r="K4" s="1032">
        <v>2770</v>
      </c>
    </row>
    <row r="5" spans="1:11" ht="7.5" customHeight="1">
      <c r="A5" s="147"/>
      <c r="B5" s="151"/>
      <c r="C5" s="151"/>
      <c r="D5" s="151"/>
      <c r="E5" s="151"/>
      <c r="F5" s="151"/>
      <c r="G5" s="151"/>
      <c r="H5" s="151"/>
      <c r="I5" s="151"/>
      <c r="J5" s="151"/>
      <c r="K5" s="1336"/>
    </row>
    <row r="6" spans="1:11" ht="13">
      <c r="A6" s="118" t="s">
        <v>1</v>
      </c>
      <c r="B6" s="763"/>
      <c r="C6" s="763"/>
      <c r="D6" s="763"/>
      <c r="E6" s="763"/>
      <c r="F6" s="763"/>
      <c r="G6" s="763"/>
      <c r="H6" s="763"/>
      <c r="I6" s="763"/>
      <c r="J6" s="763"/>
      <c r="K6" s="1032"/>
    </row>
    <row r="7" spans="1:11" ht="13">
      <c r="A7" s="119" t="s">
        <v>684</v>
      </c>
      <c r="B7" s="511" t="s">
        <v>282</v>
      </c>
      <c r="C7" s="149">
        <v>68</v>
      </c>
      <c r="D7" s="149">
        <v>78</v>
      </c>
      <c r="E7" s="149">
        <v>85</v>
      </c>
      <c r="F7" s="149">
        <v>87</v>
      </c>
      <c r="G7" s="149">
        <v>91</v>
      </c>
      <c r="H7" s="149">
        <v>93</v>
      </c>
      <c r="I7" s="149">
        <v>74</v>
      </c>
      <c r="J7" s="149">
        <v>80</v>
      </c>
      <c r="K7" s="1032">
        <v>1240</v>
      </c>
    </row>
    <row r="8" spans="1:11" ht="13">
      <c r="A8" s="119" t="s">
        <v>685</v>
      </c>
      <c r="B8" s="511" t="s">
        <v>282</v>
      </c>
      <c r="C8" s="149">
        <v>62</v>
      </c>
      <c r="D8" s="149">
        <v>75</v>
      </c>
      <c r="E8" s="149">
        <v>81</v>
      </c>
      <c r="F8" s="149">
        <v>89</v>
      </c>
      <c r="G8" s="149">
        <v>82</v>
      </c>
      <c r="H8" s="149">
        <v>57</v>
      </c>
      <c r="I8" s="149">
        <v>52</v>
      </c>
      <c r="J8" s="149">
        <v>72</v>
      </c>
      <c r="K8" s="1032">
        <v>1530</v>
      </c>
    </row>
    <row r="9" spans="1:11" ht="13">
      <c r="A9" s="119" t="s">
        <v>664</v>
      </c>
      <c r="B9" s="173" t="s">
        <v>282</v>
      </c>
      <c r="C9" s="173" t="s">
        <v>282</v>
      </c>
      <c r="D9" s="173" t="s">
        <v>282</v>
      </c>
      <c r="E9" s="173" t="s">
        <v>282</v>
      </c>
      <c r="F9" s="173" t="s">
        <v>282</v>
      </c>
      <c r="G9" s="173" t="s">
        <v>282</v>
      </c>
      <c r="H9" s="173" t="s">
        <v>282</v>
      </c>
      <c r="I9" s="173" t="s">
        <v>282</v>
      </c>
      <c r="J9" s="173" t="s">
        <v>282</v>
      </c>
      <c r="K9" s="1034">
        <v>0</v>
      </c>
    </row>
    <row r="10" spans="1:11" ht="13">
      <c r="A10" s="119" t="s">
        <v>663</v>
      </c>
      <c r="B10" s="173" t="s">
        <v>282</v>
      </c>
      <c r="C10" s="173"/>
      <c r="D10" s="173" t="s">
        <v>848</v>
      </c>
      <c r="E10" s="173" t="s">
        <v>282</v>
      </c>
      <c r="F10" s="173" t="s">
        <v>282</v>
      </c>
      <c r="G10" s="173" t="s">
        <v>282</v>
      </c>
      <c r="H10" s="173" t="s">
        <v>282</v>
      </c>
      <c r="I10" s="173" t="s">
        <v>282</v>
      </c>
      <c r="J10" s="173" t="s">
        <v>282</v>
      </c>
      <c r="K10" s="1034">
        <v>0</v>
      </c>
    </row>
    <row r="11" spans="1:11" ht="13">
      <c r="A11" s="691" t="s">
        <v>823</v>
      </c>
      <c r="B11" s="693"/>
      <c r="C11" s="693"/>
      <c r="D11" s="693"/>
      <c r="E11" s="693"/>
      <c r="F11" s="693"/>
      <c r="G11" s="693"/>
      <c r="H11" s="693"/>
      <c r="I11" s="693"/>
      <c r="J11" s="693"/>
      <c r="K11" s="1337"/>
    </row>
    <row r="12" spans="1:11" ht="13">
      <c r="A12" s="800" t="s">
        <v>805</v>
      </c>
      <c r="B12" s="511" t="s">
        <v>282</v>
      </c>
      <c r="C12" s="511" t="s">
        <v>282</v>
      </c>
      <c r="D12" s="511" t="s">
        <v>282</v>
      </c>
      <c r="E12" s="149">
        <v>69</v>
      </c>
      <c r="F12" s="149">
        <v>70</v>
      </c>
      <c r="G12" s="149">
        <v>79</v>
      </c>
      <c r="H12" s="149">
        <v>60</v>
      </c>
      <c r="I12" s="149">
        <v>53</v>
      </c>
      <c r="J12" s="511">
        <v>62</v>
      </c>
      <c r="K12" s="1338">
        <v>710</v>
      </c>
    </row>
    <row r="13" spans="1:11" ht="13">
      <c r="A13" s="800" t="s">
        <v>806</v>
      </c>
      <c r="B13" s="511" t="s">
        <v>282</v>
      </c>
      <c r="C13" s="511">
        <v>69</v>
      </c>
      <c r="D13" s="511">
        <v>82</v>
      </c>
      <c r="E13" s="149">
        <v>86</v>
      </c>
      <c r="F13" s="149">
        <v>93</v>
      </c>
      <c r="G13" s="149">
        <v>89</v>
      </c>
      <c r="H13" s="149">
        <v>82</v>
      </c>
      <c r="I13" s="149">
        <v>71</v>
      </c>
      <c r="J13" s="511">
        <v>80</v>
      </c>
      <c r="K13" s="1338">
        <v>2050</v>
      </c>
    </row>
    <row r="14" spans="1:11" ht="13">
      <c r="A14" s="118" t="s">
        <v>42</v>
      </c>
      <c r="K14" s="1337"/>
    </row>
    <row r="15" spans="1:11" ht="13">
      <c r="A15" s="119" t="s">
        <v>266</v>
      </c>
      <c r="B15" s="483" t="s">
        <v>282</v>
      </c>
      <c r="C15" s="483" t="s">
        <v>282</v>
      </c>
      <c r="D15" s="483" t="s">
        <v>282</v>
      </c>
      <c r="E15" s="483" t="s">
        <v>282</v>
      </c>
      <c r="F15" s="483">
        <v>94</v>
      </c>
      <c r="G15" s="483" t="s">
        <v>282</v>
      </c>
      <c r="H15" s="483" t="s">
        <v>282</v>
      </c>
      <c r="I15" s="483" t="s">
        <v>282</v>
      </c>
      <c r="J15" s="483">
        <v>93</v>
      </c>
      <c r="K15" s="1036">
        <v>170</v>
      </c>
    </row>
    <row r="16" spans="1:11" ht="13">
      <c r="A16" s="119" t="s">
        <v>267</v>
      </c>
      <c r="B16" s="483" t="s">
        <v>282</v>
      </c>
      <c r="C16" s="483">
        <v>75</v>
      </c>
      <c r="D16" s="483">
        <v>83</v>
      </c>
      <c r="E16" s="483">
        <v>89</v>
      </c>
      <c r="F16" s="483">
        <v>93</v>
      </c>
      <c r="G16" s="483">
        <v>94</v>
      </c>
      <c r="H16" s="483">
        <v>100</v>
      </c>
      <c r="I16" s="483" t="s">
        <v>282</v>
      </c>
      <c r="J16" s="483" t="s">
        <v>282</v>
      </c>
      <c r="K16" s="1036">
        <v>870</v>
      </c>
    </row>
    <row r="17" spans="1:11" ht="13">
      <c r="A17" s="119" t="s">
        <v>268</v>
      </c>
      <c r="B17" s="483" t="s">
        <v>282</v>
      </c>
      <c r="C17" s="483" t="s">
        <v>282</v>
      </c>
      <c r="D17" s="483" t="s">
        <v>282</v>
      </c>
      <c r="E17" s="483" t="s">
        <v>282</v>
      </c>
      <c r="F17" s="483">
        <v>95</v>
      </c>
      <c r="G17" s="483">
        <v>82</v>
      </c>
      <c r="H17" s="483" t="s">
        <v>282</v>
      </c>
      <c r="I17" s="483" t="s">
        <v>282</v>
      </c>
      <c r="J17" s="113">
        <v>84</v>
      </c>
      <c r="K17" s="1036">
        <v>290</v>
      </c>
    </row>
    <row r="18" spans="1:11" ht="13">
      <c r="A18" s="119" t="s">
        <v>269</v>
      </c>
      <c r="B18" s="483" t="s">
        <v>282</v>
      </c>
      <c r="C18" s="483" t="s">
        <v>282</v>
      </c>
      <c r="D18" s="483" t="s">
        <v>282</v>
      </c>
      <c r="E18" s="483" t="s">
        <v>282</v>
      </c>
      <c r="F18" s="483" t="s">
        <v>282</v>
      </c>
      <c r="G18" s="483" t="s">
        <v>282</v>
      </c>
      <c r="H18" s="483" t="s">
        <v>282</v>
      </c>
      <c r="I18" s="483" t="s">
        <v>282</v>
      </c>
      <c r="J18" s="113">
        <v>70</v>
      </c>
      <c r="K18" s="1036">
        <v>70</v>
      </c>
    </row>
    <row r="19" spans="1:11" ht="13">
      <c r="A19" s="119" t="s">
        <v>270</v>
      </c>
      <c r="B19" s="483" t="s">
        <v>282</v>
      </c>
      <c r="C19" s="483" t="s">
        <v>282</v>
      </c>
      <c r="D19" s="483" t="s">
        <v>282</v>
      </c>
      <c r="E19" s="483" t="s">
        <v>282</v>
      </c>
      <c r="F19" s="483" t="s">
        <v>282</v>
      </c>
      <c r="G19" s="483">
        <v>86</v>
      </c>
      <c r="H19" s="483">
        <v>72</v>
      </c>
      <c r="I19" s="483">
        <v>62</v>
      </c>
      <c r="J19" s="113">
        <v>75</v>
      </c>
      <c r="K19" s="1036">
        <v>1130</v>
      </c>
    </row>
    <row r="20" spans="1:11" ht="14.25" customHeight="1">
      <c r="A20" s="119" t="s">
        <v>271</v>
      </c>
      <c r="B20" s="483" t="s">
        <v>282</v>
      </c>
      <c r="C20" s="483" t="s">
        <v>282</v>
      </c>
      <c r="D20" s="483" t="s">
        <v>282</v>
      </c>
      <c r="E20" s="483" t="s">
        <v>282</v>
      </c>
      <c r="F20" s="483" t="s">
        <v>282</v>
      </c>
      <c r="G20" s="483" t="s">
        <v>282</v>
      </c>
      <c r="H20" s="483" t="s">
        <v>282</v>
      </c>
      <c r="I20" s="483" t="s">
        <v>282</v>
      </c>
      <c r="J20" s="113">
        <v>50</v>
      </c>
      <c r="K20" s="1036">
        <v>70</v>
      </c>
    </row>
    <row r="21" spans="1:11" ht="13">
      <c r="A21" s="119" t="s">
        <v>273</v>
      </c>
      <c r="B21" s="483" t="s">
        <v>282</v>
      </c>
      <c r="C21" s="483" t="s">
        <v>282</v>
      </c>
      <c r="D21" s="483" t="s">
        <v>282</v>
      </c>
      <c r="E21" s="483" t="s">
        <v>282</v>
      </c>
      <c r="F21" s="483" t="s">
        <v>282</v>
      </c>
      <c r="G21" s="483" t="s">
        <v>282</v>
      </c>
      <c r="H21" s="483" t="s">
        <v>282</v>
      </c>
      <c r="I21" s="483" t="s">
        <v>282</v>
      </c>
      <c r="J21" s="113">
        <v>50</v>
      </c>
      <c r="K21" s="1036">
        <v>60</v>
      </c>
    </row>
    <row r="22" spans="1:11" ht="13">
      <c r="A22" s="119" t="s">
        <v>272</v>
      </c>
      <c r="B22" s="483" t="s">
        <v>282</v>
      </c>
      <c r="C22" s="483" t="s">
        <v>282</v>
      </c>
      <c r="D22" s="483" t="s">
        <v>282</v>
      </c>
      <c r="E22" s="483" t="s">
        <v>282</v>
      </c>
      <c r="F22" s="483" t="s">
        <v>282</v>
      </c>
      <c r="G22" s="483" t="s">
        <v>282</v>
      </c>
      <c r="H22" s="483" t="s">
        <v>282</v>
      </c>
      <c r="I22" s="483" t="s">
        <v>282</v>
      </c>
      <c r="J22" s="113">
        <v>35</v>
      </c>
      <c r="K22" s="1036">
        <v>80</v>
      </c>
    </row>
    <row r="23" spans="1:11" ht="13">
      <c r="A23" s="118" t="s">
        <v>43</v>
      </c>
      <c r="K23" s="1337"/>
    </row>
    <row r="24" spans="1:11" ht="13">
      <c r="A24" s="119" t="s">
        <v>44</v>
      </c>
      <c r="B24" s="483" t="s">
        <v>282</v>
      </c>
      <c r="C24" s="483" t="s">
        <v>282</v>
      </c>
      <c r="D24" s="483" t="s">
        <v>282</v>
      </c>
      <c r="E24" s="483" t="s">
        <v>282</v>
      </c>
      <c r="F24" s="483" t="s">
        <v>282</v>
      </c>
      <c r="G24" s="483">
        <v>81</v>
      </c>
      <c r="H24" s="483" t="s">
        <v>282</v>
      </c>
      <c r="I24" s="483" t="s">
        <v>282</v>
      </c>
      <c r="J24" s="113">
        <v>57</v>
      </c>
      <c r="K24" s="1032">
        <v>210</v>
      </c>
    </row>
    <row r="25" spans="1:11" ht="13">
      <c r="A25" s="119" t="s">
        <v>45</v>
      </c>
      <c r="B25" s="483" t="s">
        <v>282</v>
      </c>
      <c r="C25" s="483" t="s">
        <v>282</v>
      </c>
      <c r="D25" s="483" t="s">
        <v>282</v>
      </c>
      <c r="E25" s="483" t="s">
        <v>282</v>
      </c>
      <c r="F25" s="483" t="s">
        <v>282</v>
      </c>
      <c r="G25" s="483">
        <v>70</v>
      </c>
      <c r="H25" s="483">
        <v>60</v>
      </c>
      <c r="I25" s="483" t="s">
        <v>282</v>
      </c>
      <c r="J25" s="113">
        <v>56</v>
      </c>
      <c r="K25" s="1032">
        <v>310</v>
      </c>
    </row>
    <row r="26" spans="1:11" ht="13">
      <c r="A26" s="119" t="s">
        <v>46</v>
      </c>
      <c r="B26" s="483" t="s">
        <v>282</v>
      </c>
      <c r="C26" s="483" t="s">
        <v>282</v>
      </c>
      <c r="D26" s="483" t="s">
        <v>282</v>
      </c>
      <c r="E26" s="483" t="s">
        <v>282</v>
      </c>
      <c r="F26" s="483">
        <v>76</v>
      </c>
      <c r="G26" s="483">
        <v>83</v>
      </c>
      <c r="H26" s="483">
        <v>70</v>
      </c>
      <c r="I26" s="483" t="s">
        <v>282</v>
      </c>
      <c r="J26" s="113">
        <v>65</v>
      </c>
      <c r="K26" s="1032">
        <v>370</v>
      </c>
    </row>
    <row r="27" spans="1:11" ht="13">
      <c r="A27" s="119" t="s">
        <v>47</v>
      </c>
      <c r="B27" s="483" t="s">
        <v>282</v>
      </c>
      <c r="C27" s="483" t="s">
        <v>282</v>
      </c>
      <c r="D27" s="483" t="s">
        <v>282</v>
      </c>
      <c r="E27" s="483" t="s">
        <v>282</v>
      </c>
      <c r="F27" s="483">
        <v>87</v>
      </c>
      <c r="G27" s="483">
        <v>83</v>
      </c>
      <c r="H27" s="483">
        <v>74</v>
      </c>
      <c r="I27" s="483" t="s">
        <v>282</v>
      </c>
      <c r="J27" s="113">
        <v>69</v>
      </c>
      <c r="K27" s="1032">
        <v>330</v>
      </c>
    </row>
    <row r="28" spans="1:11" ht="13">
      <c r="A28" s="119" t="s">
        <v>48</v>
      </c>
      <c r="B28" s="483" t="s">
        <v>282</v>
      </c>
      <c r="C28" s="483" t="s">
        <v>282</v>
      </c>
      <c r="D28" s="483" t="s">
        <v>282</v>
      </c>
      <c r="E28" s="483" t="s">
        <v>282</v>
      </c>
      <c r="F28" s="483">
        <v>90</v>
      </c>
      <c r="G28" s="483">
        <v>87</v>
      </c>
      <c r="H28" s="483">
        <v>61</v>
      </c>
      <c r="I28" s="483" t="s">
        <v>282</v>
      </c>
      <c r="J28" s="113">
        <v>80</v>
      </c>
      <c r="K28" s="1032">
        <v>290</v>
      </c>
    </row>
    <row r="29" spans="1:11" ht="13">
      <c r="A29" s="119" t="s">
        <v>49</v>
      </c>
      <c r="B29" s="483" t="s">
        <v>282</v>
      </c>
      <c r="C29" s="483" t="s">
        <v>282</v>
      </c>
      <c r="D29" s="483">
        <v>95</v>
      </c>
      <c r="E29" s="483">
        <v>80</v>
      </c>
      <c r="F29" s="483">
        <v>89</v>
      </c>
      <c r="G29" s="483">
        <v>92</v>
      </c>
      <c r="H29" s="483">
        <v>91</v>
      </c>
      <c r="I29" s="483" t="s">
        <v>282</v>
      </c>
      <c r="J29" s="113">
        <v>82</v>
      </c>
      <c r="K29" s="1032">
        <v>450</v>
      </c>
    </row>
    <row r="30" spans="1:11" ht="13">
      <c r="A30" s="119" t="s">
        <v>671</v>
      </c>
      <c r="B30" s="483" t="s">
        <v>282</v>
      </c>
      <c r="C30" s="483" t="s">
        <v>282</v>
      </c>
      <c r="D30" s="483">
        <v>72</v>
      </c>
      <c r="E30" s="483">
        <v>92</v>
      </c>
      <c r="F30" s="483">
        <v>95</v>
      </c>
      <c r="G30" s="483">
        <v>91</v>
      </c>
      <c r="H30" s="483" t="s">
        <v>282</v>
      </c>
      <c r="I30" s="483" t="s">
        <v>282</v>
      </c>
      <c r="J30" s="113">
        <v>82</v>
      </c>
      <c r="K30" s="1032">
        <v>310</v>
      </c>
    </row>
    <row r="31" spans="1:11" ht="13">
      <c r="A31" s="119" t="s">
        <v>672</v>
      </c>
      <c r="B31" s="483" t="s">
        <v>282</v>
      </c>
      <c r="C31" s="483" t="s">
        <v>282</v>
      </c>
      <c r="D31" s="483">
        <v>93</v>
      </c>
      <c r="E31" s="483">
        <v>93</v>
      </c>
      <c r="F31" s="483">
        <v>99</v>
      </c>
      <c r="G31" s="483">
        <v>96</v>
      </c>
      <c r="H31" s="483" t="s">
        <v>282</v>
      </c>
      <c r="I31" s="483" t="s">
        <v>282</v>
      </c>
      <c r="J31" s="113">
        <v>91</v>
      </c>
      <c r="K31" s="1032">
        <v>440</v>
      </c>
    </row>
    <row r="32" spans="1:11" ht="13">
      <c r="A32" s="118" t="s">
        <v>51</v>
      </c>
      <c r="K32" s="1337"/>
    </row>
    <row r="33" spans="1:11" ht="13">
      <c r="A33" s="119" t="s">
        <v>52</v>
      </c>
      <c r="B33" s="483" t="s">
        <v>282</v>
      </c>
      <c r="C33" s="483" t="s">
        <v>282</v>
      </c>
      <c r="D33" s="483">
        <v>64</v>
      </c>
      <c r="E33" s="483" t="s">
        <v>282</v>
      </c>
      <c r="F33" s="483">
        <v>74</v>
      </c>
      <c r="G33" s="483">
        <v>71</v>
      </c>
      <c r="H33" s="483" t="s">
        <v>282</v>
      </c>
      <c r="I33" s="483" t="s">
        <v>282</v>
      </c>
      <c r="J33" s="113">
        <v>59</v>
      </c>
      <c r="K33" s="1036">
        <v>330</v>
      </c>
    </row>
    <row r="34" spans="1:11" ht="13">
      <c r="A34" s="119">
        <v>2</v>
      </c>
      <c r="B34" s="483" t="s">
        <v>282</v>
      </c>
      <c r="C34" s="483" t="s">
        <v>282</v>
      </c>
      <c r="D34" s="483">
        <v>81</v>
      </c>
      <c r="E34" s="483" t="s">
        <v>282</v>
      </c>
      <c r="F34" s="483">
        <v>84</v>
      </c>
      <c r="G34" s="483">
        <v>78</v>
      </c>
      <c r="H34" s="483">
        <v>69</v>
      </c>
      <c r="I34" s="483" t="s">
        <v>282</v>
      </c>
      <c r="J34" s="113">
        <v>76</v>
      </c>
      <c r="K34" s="1036">
        <v>440</v>
      </c>
    </row>
    <row r="35" spans="1:11" ht="13">
      <c r="A35" s="119">
        <v>3</v>
      </c>
      <c r="B35" s="483" t="s">
        <v>282</v>
      </c>
      <c r="C35" s="483" t="s">
        <v>282</v>
      </c>
      <c r="D35" s="483">
        <v>72</v>
      </c>
      <c r="E35" s="483">
        <v>81</v>
      </c>
      <c r="F35" s="483">
        <v>93</v>
      </c>
      <c r="G35" s="483">
        <v>89</v>
      </c>
      <c r="H35" s="483">
        <v>78</v>
      </c>
      <c r="I35" s="483" t="s">
        <v>282</v>
      </c>
      <c r="J35" s="113">
        <v>76</v>
      </c>
      <c r="K35" s="1036">
        <v>650</v>
      </c>
    </row>
    <row r="36" spans="1:11" ht="13">
      <c r="A36" s="119">
        <v>4</v>
      </c>
      <c r="B36" s="483" t="s">
        <v>282</v>
      </c>
      <c r="C36" s="483" t="s">
        <v>282</v>
      </c>
      <c r="D36" s="483">
        <v>86</v>
      </c>
      <c r="E36" s="483">
        <v>92</v>
      </c>
      <c r="F36" s="483">
        <v>92</v>
      </c>
      <c r="G36" s="483">
        <v>95</v>
      </c>
      <c r="H36" s="483">
        <v>84</v>
      </c>
      <c r="I36" s="483" t="s">
        <v>282</v>
      </c>
      <c r="J36" s="113">
        <v>84</v>
      </c>
      <c r="K36" s="1036">
        <v>720</v>
      </c>
    </row>
    <row r="37" spans="1:11" ht="13">
      <c r="A37" s="119" t="s">
        <v>53</v>
      </c>
      <c r="B37" s="483" t="s">
        <v>282</v>
      </c>
      <c r="C37" s="483" t="s">
        <v>282</v>
      </c>
      <c r="D37" s="483">
        <v>78</v>
      </c>
      <c r="E37" s="483">
        <v>89</v>
      </c>
      <c r="F37" s="483">
        <v>97</v>
      </c>
      <c r="G37" s="483">
        <v>96</v>
      </c>
      <c r="H37" s="483">
        <v>81</v>
      </c>
      <c r="I37" s="483" t="s">
        <v>282</v>
      </c>
      <c r="J37" s="113">
        <v>81</v>
      </c>
      <c r="K37" s="1036">
        <v>630</v>
      </c>
    </row>
    <row r="38" spans="1:11" ht="13">
      <c r="A38" s="116" t="s">
        <v>54</v>
      </c>
      <c r="K38" s="1036"/>
    </row>
    <row r="39" spans="1:11" ht="13">
      <c r="A39" s="119" t="s">
        <v>55</v>
      </c>
      <c r="B39" s="483" t="s">
        <v>282</v>
      </c>
      <c r="C39" s="483">
        <v>58</v>
      </c>
      <c r="D39" s="483">
        <v>70</v>
      </c>
      <c r="E39" s="483">
        <v>76</v>
      </c>
      <c r="F39" s="483">
        <v>90</v>
      </c>
      <c r="G39" s="483">
        <v>82</v>
      </c>
      <c r="H39" s="483">
        <v>66</v>
      </c>
      <c r="I39" s="483">
        <v>40</v>
      </c>
      <c r="J39" s="483">
        <v>70</v>
      </c>
      <c r="K39" s="1036">
        <v>780</v>
      </c>
    </row>
    <row r="40" spans="1:11" ht="13">
      <c r="A40" s="119" t="s">
        <v>56</v>
      </c>
      <c r="B40" s="483" t="s">
        <v>282</v>
      </c>
      <c r="C40" s="483" t="s">
        <v>282</v>
      </c>
      <c r="D40" s="483">
        <v>82</v>
      </c>
      <c r="E40" s="483">
        <v>84</v>
      </c>
      <c r="F40" s="483">
        <v>83</v>
      </c>
      <c r="G40" s="483">
        <v>84</v>
      </c>
      <c r="H40" s="483">
        <v>71</v>
      </c>
      <c r="I40" s="483">
        <v>73</v>
      </c>
      <c r="J40" s="483">
        <v>77</v>
      </c>
      <c r="K40" s="1036">
        <v>820</v>
      </c>
    </row>
    <row r="41" spans="1:11" ht="13">
      <c r="A41" s="119" t="s">
        <v>57</v>
      </c>
      <c r="B41" s="483" t="s">
        <v>282</v>
      </c>
      <c r="C41" s="483" t="s">
        <v>282</v>
      </c>
      <c r="D41" s="483" t="s">
        <v>282</v>
      </c>
      <c r="E41" s="483" t="s">
        <v>282</v>
      </c>
      <c r="F41" s="483" t="s">
        <v>282</v>
      </c>
      <c r="G41" s="483">
        <v>96</v>
      </c>
      <c r="H41" s="483">
        <v>76</v>
      </c>
      <c r="I41" s="483">
        <v>65</v>
      </c>
      <c r="J41" s="483">
        <v>76</v>
      </c>
      <c r="K41" s="1036">
        <v>280</v>
      </c>
    </row>
    <row r="42" spans="1:11" ht="13">
      <c r="A42" s="119" t="s">
        <v>58</v>
      </c>
      <c r="B42" s="483" t="s">
        <v>282</v>
      </c>
      <c r="C42" s="483" t="s">
        <v>282</v>
      </c>
      <c r="D42" s="483" t="s">
        <v>282</v>
      </c>
      <c r="E42" s="483" t="s">
        <v>282</v>
      </c>
      <c r="F42" s="483" t="s">
        <v>282</v>
      </c>
      <c r="G42" s="483" t="s">
        <v>282</v>
      </c>
      <c r="H42" s="483" t="s">
        <v>282</v>
      </c>
      <c r="I42" s="483" t="s">
        <v>282</v>
      </c>
      <c r="J42" s="483">
        <v>85</v>
      </c>
      <c r="K42" s="1036">
        <v>130</v>
      </c>
    </row>
    <row r="43" spans="1:11" ht="13">
      <c r="A43" s="119" t="s">
        <v>59</v>
      </c>
      <c r="B43" s="483" t="s">
        <v>282</v>
      </c>
      <c r="C43" s="483" t="s">
        <v>282</v>
      </c>
      <c r="D43" s="483" t="s">
        <v>282</v>
      </c>
      <c r="E43" s="483" t="s">
        <v>282</v>
      </c>
      <c r="F43" s="483" t="s">
        <v>282</v>
      </c>
      <c r="G43" s="483">
        <v>93</v>
      </c>
      <c r="H43" s="483">
        <v>84</v>
      </c>
      <c r="I43" s="483">
        <v>60</v>
      </c>
      <c r="J43" s="483">
        <v>83</v>
      </c>
      <c r="K43" s="1036">
        <v>390</v>
      </c>
    </row>
    <row r="44" spans="1:11" ht="13">
      <c r="A44" s="119" t="s">
        <v>60</v>
      </c>
      <c r="B44" s="483" t="s">
        <v>282</v>
      </c>
      <c r="C44" s="483" t="s">
        <v>282</v>
      </c>
      <c r="D44" s="483" t="s">
        <v>282</v>
      </c>
      <c r="E44" s="483" t="s">
        <v>282</v>
      </c>
      <c r="F44" s="483" t="s">
        <v>282</v>
      </c>
      <c r="G44" s="483">
        <v>95</v>
      </c>
      <c r="H44" s="483">
        <v>90</v>
      </c>
      <c r="I44" s="483">
        <v>79</v>
      </c>
      <c r="J44" s="483">
        <v>87</v>
      </c>
      <c r="K44" s="1036">
        <v>380</v>
      </c>
    </row>
    <row r="45" spans="1:11" ht="13.5" thickBot="1">
      <c r="A45" s="801" t="s">
        <v>88</v>
      </c>
      <c r="B45" s="140">
        <v>30</v>
      </c>
      <c r="C45" s="140">
        <v>160</v>
      </c>
      <c r="D45" s="140">
        <v>310</v>
      </c>
      <c r="E45" s="140">
        <v>340</v>
      </c>
      <c r="F45" s="140">
        <v>530</v>
      </c>
      <c r="G45" s="140">
        <v>690</v>
      </c>
      <c r="H45" s="140">
        <v>550</v>
      </c>
      <c r="I45" s="140">
        <v>170</v>
      </c>
      <c r="J45" s="140">
        <v>2770</v>
      </c>
      <c r="K45" s="137"/>
    </row>
    <row r="46" spans="1:11" ht="13">
      <c r="A46" s="453" t="s">
        <v>697</v>
      </c>
      <c r="B46" s="454"/>
      <c r="C46" s="454"/>
      <c r="D46" s="454"/>
      <c r="E46" s="454"/>
      <c r="F46" s="454"/>
      <c r="G46" s="454"/>
      <c r="H46" s="454"/>
      <c r="I46" s="454"/>
      <c r="J46" s="454"/>
      <c r="K46" s="454"/>
    </row>
    <row r="47" spans="1:11">
      <c r="A47" s="1541" t="s">
        <v>514</v>
      </c>
      <c r="B47" s="1541"/>
      <c r="C47" s="1541"/>
      <c r="D47" s="1541"/>
      <c r="E47" s="1541"/>
      <c r="F47" s="1541"/>
      <c r="G47" s="1541"/>
      <c r="H47" s="1541"/>
      <c r="I47" s="1541"/>
      <c r="J47" s="1541"/>
      <c r="K47" s="1541"/>
    </row>
    <row r="48" spans="1:11">
      <c r="A48" s="455" t="s">
        <v>503</v>
      </c>
      <c r="B48" s="456"/>
      <c r="C48" s="456"/>
      <c r="D48" s="456"/>
      <c r="E48" s="456"/>
      <c r="F48" s="456"/>
      <c r="G48" s="456"/>
      <c r="H48" s="456"/>
      <c r="I48" s="456"/>
      <c r="J48" s="456"/>
      <c r="K48" s="456"/>
    </row>
  </sheetData>
  <mergeCells count="1">
    <mergeCell ref="A47:K47"/>
  </mergeCells>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8"/>
  <sheetViews>
    <sheetView zoomScale="110" zoomScaleNormal="110" workbookViewId="0">
      <pane ySplit="2" topLeftCell="A3" activePane="bottomLeft" state="frozen"/>
      <selection activeCell="B21" sqref="B21"/>
      <selection pane="bottomLeft"/>
    </sheetView>
  </sheetViews>
  <sheetFormatPr defaultColWidth="9.1796875" defaultRowHeight="12.5"/>
  <cols>
    <col min="1" max="1" width="31.453125" style="266" customWidth="1"/>
    <col min="2" max="2" width="9.1796875" style="266"/>
    <col min="3" max="3" width="9.1796875" style="558"/>
    <col min="4" max="12" width="9.1796875" style="266"/>
    <col min="13" max="13" width="24.81640625" style="266" customWidth="1"/>
    <col min="14" max="16384" width="9.1796875" style="266"/>
  </cols>
  <sheetData>
    <row r="1" spans="1:11" ht="16" thickBot="1">
      <c r="A1" s="784" t="s">
        <v>849</v>
      </c>
      <c r="B1" s="288"/>
      <c r="C1" s="987"/>
      <c r="D1" s="288"/>
      <c r="E1" s="288"/>
      <c r="F1" s="288"/>
      <c r="G1" s="288"/>
      <c r="H1" s="288"/>
      <c r="I1" s="288"/>
      <c r="J1" s="288"/>
    </row>
    <row r="2" spans="1:11" ht="65">
      <c r="A2" s="271"/>
      <c r="B2" s="271" t="s">
        <v>89</v>
      </c>
      <c r="C2" s="271" t="s">
        <v>90</v>
      </c>
      <c r="D2" s="271" t="s">
        <v>91</v>
      </c>
      <c r="E2" s="271" t="s">
        <v>92</v>
      </c>
      <c r="F2" s="271" t="s">
        <v>93</v>
      </c>
      <c r="G2" s="271" t="s">
        <v>94</v>
      </c>
      <c r="H2" s="271" t="s">
        <v>95</v>
      </c>
      <c r="I2" s="271" t="s">
        <v>96</v>
      </c>
      <c r="J2" s="412" t="s">
        <v>27</v>
      </c>
      <c r="K2" s="265"/>
    </row>
    <row r="3" spans="1:11" ht="13">
      <c r="A3" s="413"/>
      <c r="B3" s="413"/>
      <c r="C3" s="413"/>
      <c r="D3" s="413"/>
      <c r="E3" s="413"/>
      <c r="F3" s="413"/>
      <c r="G3" s="413"/>
      <c r="H3" s="413"/>
      <c r="I3" s="414" t="s">
        <v>180</v>
      </c>
      <c r="J3" s="415"/>
    </row>
    <row r="4" spans="1:11" ht="13">
      <c r="A4" s="416" t="s">
        <v>346</v>
      </c>
      <c r="B4" s="656">
        <v>21</v>
      </c>
      <c r="C4" s="656">
        <v>20</v>
      </c>
      <c r="D4" s="656">
        <v>24</v>
      </c>
      <c r="E4" s="656">
        <v>4</v>
      </c>
      <c r="F4" s="656">
        <v>1</v>
      </c>
      <c r="G4" s="656">
        <v>2</v>
      </c>
      <c r="H4" s="656">
        <v>6</v>
      </c>
      <c r="I4" s="656">
        <v>21</v>
      </c>
      <c r="J4" s="984">
        <v>2770</v>
      </c>
    </row>
    <row r="5" spans="1:11" ht="13">
      <c r="A5" s="695" t="s">
        <v>1</v>
      </c>
      <c r="B5" s="372"/>
      <c r="C5" s="372"/>
      <c r="D5" s="372"/>
      <c r="E5" s="372"/>
      <c r="F5" s="372"/>
      <c r="G5" s="372"/>
      <c r="H5" s="372"/>
      <c r="I5" s="372"/>
      <c r="J5" s="985"/>
    </row>
    <row r="6" spans="1:11" ht="13">
      <c r="A6" s="805" t="s">
        <v>684</v>
      </c>
      <c r="B6" s="783">
        <v>26</v>
      </c>
      <c r="C6" s="783">
        <v>21</v>
      </c>
      <c r="D6" s="783">
        <v>22</v>
      </c>
      <c r="E6" s="783">
        <v>4</v>
      </c>
      <c r="F6" s="783">
        <v>2</v>
      </c>
      <c r="G6" s="783">
        <v>1</v>
      </c>
      <c r="H6" s="783">
        <v>5</v>
      </c>
      <c r="I6" s="783">
        <v>20</v>
      </c>
      <c r="J6" s="985">
        <v>1240</v>
      </c>
    </row>
    <row r="7" spans="1:11" ht="13">
      <c r="A7" s="805" t="s">
        <v>685</v>
      </c>
      <c r="B7" s="783">
        <v>16</v>
      </c>
      <c r="C7" s="783">
        <v>18</v>
      </c>
      <c r="D7" s="783">
        <v>24</v>
      </c>
      <c r="E7" s="783">
        <v>4</v>
      </c>
      <c r="F7" s="783">
        <v>1</v>
      </c>
      <c r="G7" s="783">
        <v>3</v>
      </c>
      <c r="H7" s="783">
        <v>6</v>
      </c>
      <c r="I7" s="783">
        <v>28</v>
      </c>
      <c r="J7" s="985">
        <v>1530</v>
      </c>
    </row>
    <row r="8" spans="1:11" ht="13">
      <c r="A8" s="696" t="s">
        <v>664</v>
      </c>
      <c r="B8" s="698" t="s">
        <v>282</v>
      </c>
      <c r="C8" s="698" t="s">
        <v>282</v>
      </c>
      <c r="D8" s="698" t="s">
        <v>282</v>
      </c>
      <c r="E8" s="698" t="s">
        <v>282</v>
      </c>
      <c r="F8" s="698" t="s">
        <v>282</v>
      </c>
      <c r="G8" s="698" t="s">
        <v>282</v>
      </c>
      <c r="H8" s="698" t="s">
        <v>282</v>
      </c>
      <c r="I8" s="698" t="s">
        <v>282</v>
      </c>
      <c r="J8" s="985">
        <v>0</v>
      </c>
    </row>
    <row r="9" spans="1:11" ht="13">
      <c r="A9" s="696" t="s">
        <v>663</v>
      </c>
      <c r="B9" s="698" t="s">
        <v>282</v>
      </c>
      <c r="C9" s="698" t="s">
        <v>282</v>
      </c>
      <c r="D9" s="698" t="s">
        <v>282</v>
      </c>
      <c r="E9" s="698" t="s">
        <v>282</v>
      </c>
      <c r="F9" s="698" t="s">
        <v>282</v>
      </c>
      <c r="G9" s="698" t="s">
        <v>282</v>
      </c>
      <c r="H9" s="698" t="s">
        <v>282</v>
      </c>
      <c r="I9" s="698" t="s">
        <v>282</v>
      </c>
      <c r="J9" s="985">
        <v>0</v>
      </c>
    </row>
    <row r="10" spans="1:11" ht="13">
      <c r="A10" s="804" t="s">
        <v>2</v>
      </c>
      <c r="J10" s="269"/>
    </row>
    <row r="11" spans="1:11" ht="13">
      <c r="A11" s="805" t="s">
        <v>3</v>
      </c>
      <c r="B11" s="698" t="s">
        <v>282</v>
      </c>
      <c r="C11" s="698" t="s">
        <v>282</v>
      </c>
      <c r="D11" s="698" t="s">
        <v>282</v>
      </c>
      <c r="E11" s="698" t="s">
        <v>282</v>
      </c>
      <c r="F11" s="698" t="s">
        <v>282</v>
      </c>
      <c r="G11" s="698" t="s">
        <v>282</v>
      </c>
      <c r="H11" s="698" t="s">
        <v>282</v>
      </c>
      <c r="I11" s="698" t="s">
        <v>282</v>
      </c>
      <c r="J11" s="741">
        <v>30</v>
      </c>
    </row>
    <row r="12" spans="1:11" ht="13">
      <c r="A12" s="805" t="s">
        <v>4</v>
      </c>
      <c r="B12" s="783">
        <v>21</v>
      </c>
      <c r="C12" s="783">
        <v>15</v>
      </c>
      <c r="D12" s="783">
        <v>17</v>
      </c>
      <c r="E12" s="783">
        <v>1</v>
      </c>
      <c r="F12" s="783">
        <v>0</v>
      </c>
      <c r="G12" s="783">
        <v>1</v>
      </c>
      <c r="H12" s="783">
        <v>9</v>
      </c>
      <c r="I12" s="783">
        <v>35</v>
      </c>
      <c r="J12" s="741">
        <v>160</v>
      </c>
    </row>
    <row r="13" spans="1:11" ht="13">
      <c r="A13" s="805" t="s">
        <v>5</v>
      </c>
      <c r="B13" s="783">
        <v>23</v>
      </c>
      <c r="C13" s="783">
        <v>22</v>
      </c>
      <c r="D13" s="783">
        <v>18</v>
      </c>
      <c r="E13" s="783">
        <v>6</v>
      </c>
      <c r="F13" s="783">
        <v>2</v>
      </c>
      <c r="G13" s="783">
        <v>2</v>
      </c>
      <c r="H13" s="783">
        <v>4</v>
      </c>
      <c r="I13" s="783">
        <v>23</v>
      </c>
      <c r="J13" s="741">
        <v>310</v>
      </c>
    </row>
    <row r="14" spans="1:11" ht="13">
      <c r="A14" s="805" t="s">
        <v>6</v>
      </c>
      <c r="B14" s="783">
        <v>27</v>
      </c>
      <c r="C14" s="783">
        <v>20</v>
      </c>
      <c r="D14" s="783">
        <v>25</v>
      </c>
      <c r="E14" s="783">
        <v>4</v>
      </c>
      <c r="F14" s="783">
        <v>2</v>
      </c>
      <c r="G14" s="783">
        <v>2</v>
      </c>
      <c r="H14" s="783">
        <v>4</v>
      </c>
      <c r="I14" s="783">
        <v>17</v>
      </c>
      <c r="J14" s="741">
        <v>340</v>
      </c>
    </row>
    <row r="15" spans="1:11" ht="13">
      <c r="A15" s="805" t="s">
        <v>7</v>
      </c>
      <c r="B15" s="783">
        <v>29</v>
      </c>
      <c r="C15" s="783">
        <v>26</v>
      </c>
      <c r="D15" s="783">
        <v>23</v>
      </c>
      <c r="E15" s="783">
        <v>3</v>
      </c>
      <c r="F15" s="783">
        <v>1</v>
      </c>
      <c r="G15" s="783">
        <v>1</v>
      </c>
      <c r="H15" s="783">
        <v>5</v>
      </c>
      <c r="I15" s="783">
        <v>12</v>
      </c>
      <c r="J15" s="741">
        <v>530</v>
      </c>
    </row>
    <row r="16" spans="1:11" ht="13">
      <c r="A16" s="805" t="s">
        <v>8</v>
      </c>
      <c r="B16" s="783">
        <v>18</v>
      </c>
      <c r="C16" s="783">
        <v>22</v>
      </c>
      <c r="D16" s="783">
        <v>31</v>
      </c>
      <c r="E16" s="783">
        <v>4</v>
      </c>
      <c r="F16" s="783">
        <v>2</v>
      </c>
      <c r="G16" s="783">
        <v>3</v>
      </c>
      <c r="H16" s="783">
        <v>7</v>
      </c>
      <c r="I16" s="783">
        <v>14</v>
      </c>
      <c r="J16" s="741">
        <v>690</v>
      </c>
    </row>
    <row r="17" spans="1:10" ht="13">
      <c r="A17" s="805" t="s">
        <v>9</v>
      </c>
      <c r="B17" s="783">
        <v>13</v>
      </c>
      <c r="C17" s="783">
        <v>15</v>
      </c>
      <c r="D17" s="783">
        <v>28</v>
      </c>
      <c r="E17" s="783">
        <v>7</v>
      </c>
      <c r="F17" s="783">
        <v>3</v>
      </c>
      <c r="G17" s="783">
        <v>3</v>
      </c>
      <c r="H17" s="783">
        <v>5</v>
      </c>
      <c r="I17" s="783">
        <v>26</v>
      </c>
      <c r="J17" s="741">
        <v>550</v>
      </c>
    </row>
    <row r="18" spans="1:10" ht="13">
      <c r="A18" s="805" t="s">
        <v>10</v>
      </c>
      <c r="B18" s="783">
        <v>7</v>
      </c>
      <c r="C18" s="783">
        <v>9</v>
      </c>
      <c r="D18" s="783">
        <v>28</v>
      </c>
      <c r="E18" s="783">
        <v>7</v>
      </c>
      <c r="F18" s="783">
        <v>1</v>
      </c>
      <c r="G18" s="783">
        <v>3</v>
      </c>
      <c r="H18" s="783">
        <v>7</v>
      </c>
      <c r="I18" s="783">
        <v>38</v>
      </c>
      <c r="J18" s="741">
        <v>170</v>
      </c>
    </row>
    <row r="19" spans="1:10" ht="13">
      <c r="A19" s="982" t="s">
        <v>823</v>
      </c>
      <c r="B19" s="783"/>
      <c r="C19" s="802"/>
      <c r="D19" s="783"/>
      <c r="E19" s="783"/>
      <c r="F19" s="783"/>
      <c r="G19" s="783"/>
      <c r="H19" s="783"/>
      <c r="I19" s="783"/>
      <c r="J19" s="270"/>
    </row>
    <row r="20" spans="1:10" ht="13">
      <c r="A20" s="983" t="s">
        <v>824</v>
      </c>
      <c r="B20" s="783">
        <v>12</v>
      </c>
      <c r="C20" s="783">
        <v>14</v>
      </c>
      <c r="D20" s="783">
        <v>20</v>
      </c>
      <c r="E20" s="783">
        <v>4</v>
      </c>
      <c r="F20" s="783">
        <v>1</v>
      </c>
      <c r="G20" s="783">
        <v>3</v>
      </c>
      <c r="H20" s="783">
        <v>7</v>
      </c>
      <c r="I20" s="783">
        <v>38</v>
      </c>
      <c r="J20" s="741">
        <v>710</v>
      </c>
    </row>
    <row r="21" spans="1:10" ht="13">
      <c r="A21" s="983" t="s">
        <v>806</v>
      </c>
      <c r="B21" s="783">
        <v>24</v>
      </c>
      <c r="C21" s="783">
        <v>21</v>
      </c>
      <c r="D21" s="783">
        <v>23</v>
      </c>
      <c r="E21" s="783">
        <v>4</v>
      </c>
      <c r="F21" s="783">
        <v>2</v>
      </c>
      <c r="G21" s="783">
        <v>1</v>
      </c>
      <c r="H21" s="783">
        <v>5</v>
      </c>
      <c r="I21" s="783">
        <v>20</v>
      </c>
      <c r="J21" s="741">
        <v>2050</v>
      </c>
    </row>
    <row r="22" spans="1:10" ht="13">
      <c r="A22" s="280" t="s">
        <v>42</v>
      </c>
      <c r="B22" s="783"/>
      <c r="C22" s="802"/>
      <c r="D22" s="783"/>
      <c r="E22" s="783"/>
      <c r="F22" s="783"/>
      <c r="G22" s="783"/>
      <c r="H22" s="783"/>
      <c r="I22" s="783"/>
      <c r="J22" s="270"/>
    </row>
    <row r="23" spans="1:10" ht="13">
      <c r="A23" s="417" t="s">
        <v>266</v>
      </c>
      <c r="B23" s="783">
        <v>30</v>
      </c>
      <c r="C23" s="783">
        <v>20</v>
      </c>
      <c r="D23" s="783">
        <v>31</v>
      </c>
      <c r="E23" s="783">
        <v>2</v>
      </c>
      <c r="F23" s="783">
        <v>3</v>
      </c>
      <c r="G23" s="783">
        <v>2</v>
      </c>
      <c r="H23" s="783">
        <v>6</v>
      </c>
      <c r="I23" s="783">
        <v>7</v>
      </c>
      <c r="J23" s="741">
        <v>170</v>
      </c>
    </row>
    <row r="24" spans="1:10" ht="13">
      <c r="A24" s="417" t="s">
        <v>267</v>
      </c>
      <c r="B24" s="783">
        <v>29</v>
      </c>
      <c r="C24" s="783">
        <v>22</v>
      </c>
      <c r="D24" s="783">
        <v>23</v>
      </c>
      <c r="E24" s="783">
        <v>4</v>
      </c>
      <c r="F24" s="783">
        <v>1</v>
      </c>
      <c r="G24" s="783">
        <v>1</v>
      </c>
      <c r="H24" s="783">
        <v>4</v>
      </c>
      <c r="I24" s="783">
        <v>15</v>
      </c>
      <c r="J24" s="741">
        <v>870</v>
      </c>
    </row>
    <row r="25" spans="1:10" ht="13">
      <c r="A25" s="417" t="s">
        <v>268</v>
      </c>
      <c r="B25" s="783">
        <v>24</v>
      </c>
      <c r="C25" s="783">
        <v>29</v>
      </c>
      <c r="D25" s="783">
        <v>20</v>
      </c>
      <c r="E25" s="783">
        <v>2</v>
      </c>
      <c r="F25" s="783">
        <v>2</v>
      </c>
      <c r="G25" s="783">
        <v>1</v>
      </c>
      <c r="H25" s="783">
        <v>5</v>
      </c>
      <c r="I25" s="783">
        <v>16</v>
      </c>
      <c r="J25" s="741">
        <v>290</v>
      </c>
    </row>
    <row r="26" spans="1:10" ht="13">
      <c r="A26" s="417" t="s">
        <v>269</v>
      </c>
      <c r="B26" s="783">
        <v>25</v>
      </c>
      <c r="C26" s="783">
        <v>20</v>
      </c>
      <c r="D26" s="783">
        <v>14</v>
      </c>
      <c r="E26" s="783">
        <v>8</v>
      </c>
      <c r="F26" s="783">
        <v>1</v>
      </c>
      <c r="G26" s="783">
        <v>0</v>
      </c>
      <c r="H26" s="783">
        <v>2</v>
      </c>
      <c r="I26" s="783">
        <v>30</v>
      </c>
      <c r="J26" s="741">
        <v>70</v>
      </c>
    </row>
    <row r="27" spans="1:10" ht="13">
      <c r="A27" s="417" t="s">
        <v>270</v>
      </c>
      <c r="B27" s="783">
        <v>11</v>
      </c>
      <c r="C27" s="783">
        <v>16</v>
      </c>
      <c r="D27" s="783">
        <v>31</v>
      </c>
      <c r="E27" s="783">
        <v>7</v>
      </c>
      <c r="F27" s="783">
        <v>2</v>
      </c>
      <c r="G27" s="783">
        <v>3</v>
      </c>
      <c r="H27" s="783">
        <v>6</v>
      </c>
      <c r="I27" s="783">
        <v>25</v>
      </c>
      <c r="J27" s="741">
        <v>1130</v>
      </c>
    </row>
    <row r="28" spans="1:10" ht="13">
      <c r="A28" s="417" t="s">
        <v>271</v>
      </c>
      <c r="B28" s="783">
        <v>16</v>
      </c>
      <c r="C28" s="783">
        <v>6</v>
      </c>
      <c r="D28" s="783">
        <v>12</v>
      </c>
      <c r="E28" s="783">
        <v>1</v>
      </c>
      <c r="F28" s="783">
        <v>0</v>
      </c>
      <c r="G28" s="783">
        <v>1</v>
      </c>
      <c r="H28" s="783">
        <v>15</v>
      </c>
      <c r="I28" s="783">
        <v>50</v>
      </c>
      <c r="J28" s="741">
        <v>70</v>
      </c>
    </row>
    <row r="29" spans="1:10" ht="13">
      <c r="A29" s="417" t="s">
        <v>273</v>
      </c>
      <c r="B29" s="783">
        <v>11</v>
      </c>
      <c r="C29" s="783">
        <v>14</v>
      </c>
      <c r="D29" s="783">
        <v>12</v>
      </c>
      <c r="E29" s="783">
        <v>2</v>
      </c>
      <c r="F29" s="783">
        <v>0</v>
      </c>
      <c r="G29" s="783">
        <v>2</v>
      </c>
      <c r="H29" s="783">
        <v>8</v>
      </c>
      <c r="I29" s="783">
        <v>50</v>
      </c>
      <c r="J29" s="741">
        <v>60</v>
      </c>
    </row>
    <row r="30" spans="1:10" ht="13">
      <c r="A30" s="417" t="s">
        <v>272</v>
      </c>
      <c r="B30" s="783">
        <v>7</v>
      </c>
      <c r="C30" s="783">
        <v>8</v>
      </c>
      <c r="D30" s="783">
        <v>7</v>
      </c>
      <c r="E30" s="783">
        <v>4</v>
      </c>
      <c r="F30" s="783">
        <v>0</v>
      </c>
      <c r="G30" s="783">
        <v>6</v>
      </c>
      <c r="H30" s="783">
        <v>3</v>
      </c>
      <c r="I30" s="783">
        <v>65</v>
      </c>
      <c r="J30" s="741">
        <v>80</v>
      </c>
    </row>
    <row r="31" spans="1:10" ht="13">
      <c r="A31" s="420" t="s">
        <v>43</v>
      </c>
      <c r="B31" s="783"/>
      <c r="C31" s="802"/>
      <c r="D31" s="783"/>
      <c r="E31" s="783"/>
      <c r="F31" s="783"/>
      <c r="G31" s="783"/>
      <c r="H31" s="783"/>
      <c r="I31" s="783"/>
      <c r="J31" s="270"/>
    </row>
    <row r="32" spans="1:10" ht="13">
      <c r="A32" s="421" t="s">
        <v>44</v>
      </c>
      <c r="B32" s="783">
        <v>14</v>
      </c>
      <c r="C32" s="783">
        <v>17</v>
      </c>
      <c r="D32" s="783">
        <v>13</v>
      </c>
      <c r="E32" s="783">
        <v>2</v>
      </c>
      <c r="F32" s="783">
        <v>0</v>
      </c>
      <c r="G32" s="783">
        <v>2</v>
      </c>
      <c r="H32" s="783">
        <v>9</v>
      </c>
      <c r="I32" s="783">
        <v>43</v>
      </c>
      <c r="J32" s="741">
        <v>210</v>
      </c>
    </row>
    <row r="33" spans="1:10" ht="13">
      <c r="A33" s="417" t="s">
        <v>45</v>
      </c>
      <c r="B33" s="783">
        <v>10</v>
      </c>
      <c r="C33" s="783">
        <v>13</v>
      </c>
      <c r="D33" s="783">
        <v>18</v>
      </c>
      <c r="E33" s="783">
        <v>2</v>
      </c>
      <c r="F33" s="783">
        <v>0</v>
      </c>
      <c r="G33" s="783">
        <v>2</v>
      </c>
      <c r="H33" s="783">
        <v>10</v>
      </c>
      <c r="I33" s="783">
        <v>44</v>
      </c>
      <c r="J33" s="741">
        <v>310</v>
      </c>
    </row>
    <row r="34" spans="1:10" ht="13">
      <c r="A34" s="417" t="s">
        <v>46</v>
      </c>
      <c r="B34" s="783">
        <v>17</v>
      </c>
      <c r="C34" s="783">
        <v>16</v>
      </c>
      <c r="D34" s="783">
        <v>18</v>
      </c>
      <c r="E34" s="783">
        <v>4</v>
      </c>
      <c r="F34" s="783">
        <v>1</v>
      </c>
      <c r="G34" s="783">
        <v>2</v>
      </c>
      <c r="H34" s="783">
        <v>7</v>
      </c>
      <c r="I34" s="783">
        <v>35</v>
      </c>
      <c r="J34" s="741">
        <v>370</v>
      </c>
    </row>
    <row r="35" spans="1:10" ht="13">
      <c r="A35" s="417" t="s">
        <v>47</v>
      </c>
      <c r="B35" s="783">
        <v>16</v>
      </c>
      <c r="C35" s="783">
        <v>14</v>
      </c>
      <c r="D35" s="783">
        <v>25</v>
      </c>
      <c r="E35" s="783">
        <v>3</v>
      </c>
      <c r="F35" s="783">
        <v>3</v>
      </c>
      <c r="G35" s="783">
        <v>2</v>
      </c>
      <c r="H35" s="783">
        <v>5</v>
      </c>
      <c r="I35" s="783">
        <v>31</v>
      </c>
      <c r="J35" s="741">
        <v>330</v>
      </c>
    </row>
    <row r="36" spans="1:10" ht="13">
      <c r="A36" s="417" t="s">
        <v>48</v>
      </c>
      <c r="B36" s="783">
        <v>25</v>
      </c>
      <c r="C36" s="783">
        <v>23</v>
      </c>
      <c r="D36" s="783">
        <v>20</v>
      </c>
      <c r="E36" s="783">
        <v>4</v>
      </c>
      <c r="F36" s="783">
        <v>1</v>
      </c>
      <c r="G36" s="783">
        <v>2</v>
      </c>
      <c r="H36" s="783">
        <v>4</v>
      </c>
      <c r="I36" s="783">
        <v>20</v>
      </c>
      <c r="J36" s="741">
        <v>290</v>
      </c>
    </row>
    <row r="37" spans="1:10" ht="13">
      <c r="A37" s="417" t="s">
        <v>49</v>
      </c>
      <c r="B37" s="783">
        <v>25</v>
      </c>
      <c r="C37" s="783">
        <v>19</v>
      </c>
      <c r="D37" s="783">
        <v>26</v>
      </c>
      <c r="E37" s="783">
        <v>6</v>
      </c>
      <c r="F37" s="783">
        <v>2</v>
      </c>
      <c r="G37" s="783">
        <v>1</v>
      </c>
      <c r="H37" s="783">
        <v>5</v>
      </c>
      <c r="I37" s="783">
        <v>18</v>
      </c>
      <c r="J37" s="741">
        <v>450</v>
      </c>
    </row>
    <row r="38" spans="1:10" ht="13">
      <c r="A38" s="417" t="s">
        <v>671</v>
      </c>
      <c r="B38" s="783">
        <v>24</v>
      </c>
      <c r="C38" s="783">
        <v>25</v>
      </c>
      <c r="D38" s="783">
        <v>21</v>
      </c>
      <c r="E38" s="783">
        <v>4</v>
      </c>
      <c r="F38" s="783">
        <v>0</v>
      </c>
      <c r="G38" s="783">
        <v>2</v>
      </c>
      <c r="H38" s="783">
        <v>6</v>
      </c>
      <c r="I38" s="783">
        <v>18</v>
      </c>
      <c r="J38" s="741">
        <v>310</v>
      </c>
    </row>
    <row r="39" spans="1:10" ht="12.75" customHeight="1">
      <c r="A39" s="417" t="s">
        <v>672</v>
      </c>
      <c r="B39" s="783">
        <v>25</v>
      </c>
      <c r="C39" s="783">
        <v>23</v>
      </c>
      <c r="D39" s="783">
        <v>29</v>
      </c>
      <c r="E39" s="783">
        <v>5</v>
      </c>
      <c r="F39" s="783">
        <v>3</v>
      </c>
      <c r="G39" s="783">
        <v>3</v>
      </c>
      <c r="H39" s="783">
        <v>3</v>
      </c>
      <c r="I39" s="783">
        <v>9</v>
      </c>
      <c r="J39" s="741">
        <v>440</v>
      </c>
    </row>
    <row r="40" spans="1:10" ht="17.25" customHeight="1">
      <c r="A40" s="752" t="s">
        <v>51</v>
      </c>
      <c r="B40" s="783"/>
      <c r="C40" s="802"/>
      <c r="D40" s="783"/>
      <c r="E40" s="783"/>
      <c r="F40" s="783"/>
      <c r="G40" s="783"/>
      <c r="H40" s="783"/>
      <c r="I40" s="783"/>
      <c r="J40" s="270"/>
    </row>
    <row r="41" spans="1:10" ht="13">
      <c r="A41" s="417" t="s">
        <v>52</v>
      </c>
      <c r="B41" s="783">
        <v>19</v>
      </c>
      <c r="C41" s="783">
        <v>15</v>
      </c>
      <c r="D41" s="783">
        <v>15</v>
      </c>
      <c r="E41" s="783">
        <v>3</v>
      </c>
      <c r="F41" s="783">
        <v>0</v>
      </c>
      <c r="G41" s="783">
        <v>2</v>
      </c>
      <c r="H41" s="783">
        <v>5</v>
      </c>
      <c r="I41" s="783">
        <v>41</v>
      </c>
      <c r="J41" s="741">
        <v>330</v>
      </c>
    </row>
    <row r="42" spans="1:10" ht="13">
      <c r="A42" s="417">
        <v>2</v>
      </c>
      <c r="B42" s="783">
        <v>22</v>
      </c>
      <c r="C42" s="783">
        <v>16</v>
      </c>
      <c r="D42" s="783">
        <v>23</v>
      </c>
      <c r="E42" s="783">
        <v>6</v>
      </c>
      <c r="F42" s="783">
        <v>1</v>
      </c>
      <c r="G42" s="783">
        <v>3</v>
      </c>
      <c r="H42" s="783">
        <v>6</v>
      </c>
      <c r="I42" s="783">
        <v>24</v>
      </c>
      <c r="J42" s="741">
        <v>440</v>
      </c>
    </row>
    <row r="43" spans="1:10" ht="13">
      <c r="A43" s="417">
        <v>3</v>
      </c>
      <c r="B43" s="783">
        <v>23</v>
      </c>
      <c r="C43" s="783">
        <v>21</v>
      </c>
      <c r="D43" s="783">
        <v>20</v>
      </c>
      <c r="E43" s="783">
        <v>2</v>
      </c>
      <c r="F43" s="783">
        <v>4</v>
      </c>
      <c r="G43" s="783">
        <v>2</v>
      </c>
      <c r="H43" s="783">
        <v>4</v>
      </c>
      <c r="I43" s="783">
        <v>24</v>
      </c>
      <c r="J43" s="741">
        <v>650</v>
      </c>
    </row>
    <row r="44" spans="1:10" ht="13">
      <c r="A44" s="417">
        <v>4</v>
      </c>
      <c r="B44" s="783">
        <v>21</v>
      </c>
      <c r="C44" s="783">
        <v>24</v>
      </c>
      <c r="D44" s="783">
        <v>27</v>
      </c>
      <c r="E44" s="783">
        <v>5</v>
      </c>
      <c r="F44" s="783">
        <v>0</v>
      </c>
      <c r="G44" s="783">
        <v>1</v>
      </c>
      <c r="H44" s="783">
        <v>6</v>
      </c>
      <c r="I44" s="783">
        <v>16</v>
      </c>
      <c r="J44" s="741">
        <v>720</v>
      </c>
    </row>
    <row r="45" spans="1:10" ht="13">
      <c r="A45" s="417" t="s">
        <v>53</v>
      </c>
      <c r="B45" s="783">
        <v>19</v>
      </c>
      <c r="C45" s="783">
        <v>20</v>
      </c>
      <c r="D45" s="783">
        <v>27</v>
      </c>
      <c r="E45" s="783">
        <v>5</v>
      </c>
      <c r="F45" s="783">
        <v>2</v>
      </c>
      <c r="G45" s="783">
        <v>2</v>
      </c>
      <c r="H45" s="783">
        <v>6</v>
      </c>
      <c r="I45" s="783">
        <v>19</v>
      </c>
      <c r="J45" s="741">
        <v>630</v>
      </c>
    </row>
    <row r="46" spans="1:10" ht="13">
      <c r="A46" s="418" t="s">
        <v>54</v>
      </c>
      <c r="B46" s="783"/>
      <c r="C46" s="783"/>
      <c r="D46" s="783"/>
      <c r="E46" s="783"/>
      <c r="F46" s="783"/>
      <c r="G46" s="783"/>
      <c r="H46" s="783"/>
      <c r="I46" s="783"/>
      <c r="J46" s="741"/>
    </row>
    <row r="47" spans="1:10" ht="13">
      <c r="A47" s="417" t="s">
        <v>55</v>
      </c>
      <c r="B47" s="783">
        <v>18</v>
      </c>
      <c r="C47" s="783">
        <v>18</v>
      </c>
      <c r="D47" s="783">
        <v>20</v>
      </c>
      <c r="E47" s="783">
        <v>4</v>
      </c>
      <c r="F47" s="783">
        <v>1</v>
      </c>
      <c r="G47" s="783">
        <v>2</v>
      </c>
      <c r="H47" s="783">
        <v>8</v>
      </c>
      <c r="I47" s="783">
        <v>30</v>
      </c>
      <c r="J47" s="741">
        <v>780</v>
      </c>
    </row>
    <row r="48" spans="1:10" ht="13">
      <c r="A48" s="417" t="s">
        <v>56</v>
      </c>
      <c r="B48" s="783">
        <v>23</v>
      </c>
      <c r="C48" s="783">
        <v>20</v>
      </c>
      <c r="D48" s="783">
        <v>23</v>
      </c>
      <c r="E48" s="783">
        <v>5</v>
      </c>
      <c r="F48" s="783">
        <v>2</v>
      </c>
      <c r="G48" s="783">
        <v>2</v>
      </c>
      <c r="H48" s="783">
        <v>4</v>
      </c>
      <c r="I48" s="783">
        <v>23</v>
      </c>
      <c r="J48" s="741">
        <v>820</v>
      </c>
    </row>
    <row r="49" spans="1:10" ht="13">
      <c r="A49" s="417" t="s">
        <v>57</v>
      </c>
      <c r="B49" s="783">
        <v>19</v>
      </c>
      <c r="C49" s="783">
        <v>19</v>
      </c>
      <c r="D49" s="783">
        <v>28</v>
      </c>
      <c r="E49" s="783">
        <v>4</v>
      </c>
      <c r="F49" s="783">
        <v>1</v>
      </c>
      <c r="G49" s="783">
        <v>1</v>
      </c>
      <c r="H49" s="783">
        <v>4</v>
      </c>
      <c r="I49" s="783">
        <v>24</v>
      </c>
      <c r="J49" s="741">
        <v>280</v>
      </c>
    </row>
    <row r="50" spans="1:10" ht="13">
      <c r="A50" s="417" t="s">
        <v>58</v>
      </c>
      <c r="B50" s="783">
        <v>30</v>
      </c>
      <c r="C50" s="783">
        <v>20</v>
      </c>
      <c r="D50" s="783">
        <v>23</v>
      </c>
      <c r="E50" s="783">
        <v>6</v>
      </c>
      <c r="F50" s="783">
        <v>2</v>
      </c>
      <c r="G50" s="783">
        <v>3</v>
      </c>
      <c r="H50" s="783">
        <v>1</v>
      </c>
      <c r="I50" s="783">
        <v>15</v>
      </c>
      <c r="J50" s="741">
        <v>130</v>
      </c>
    </row>
    <row r="51" spans="1:10" ht="13">
      <c r="A51" s="419" t="s">
        <v>59</v>
      </c>
      <c r="B51" s="783">
        <v>21</v>
      </c>
      <c r="C51" s="783">
        <v>21</v>
      </c>
      <c r="D51" s="783">
        <v>29</v>
      </c>
      <c r="E51" s="783">
        <v>4</v>
      </c>
      <c r="F51" s="783">
        <v>2</v>
      </c>
      <c r="G51" s="783">
        <v>2</v>
      </c>
      <c r="H51" s="783">
        <v>4</v>
      </c>
      <c r="I51" s="783">
        <v>17</v>
      </c>
      <c r="J51" s="741">
        <v>390</v>
      </c>
    </row>
    <row r="52" spans="1:10" ht="13.5" thickBot="1">
      <c r="A52" s="422" t="s">
        <v>60</v>
      </c>
      <c r="B52" s="803">
        <v>30</v>
      </c>
      <c r="C52" s="803">
        <v>26</v>
      </c>
      <c r="D52" s="803">
        <v>21</v>
      </c>
      <c r="E52" s="803">
        <v>4</v>
      </c>
      <c r="F52" s="803">
        <v>1</v>
      </c>
      <c r="G52" s="803">
        <v>1</v>
      </c>
      <c r="H52" s="803">
        <v>4</v>
      </c>
      <c r="I52" s="803">
        <v>13</v>
      </c>
      <c r="J52" s="986">
        <v>380</v>
      </c>
    </row>
    <row r="53" spans="1:10" ht="12.75" customHeight="1">
      <c r="A53" s="1542" t="s">
        <v>711</v>
      </c>
      <c r="B53" s="1542"/>
      <c r="C53" s="1542"/>
      <c r="D53" s="1542"/>
      <c r="E53" s="1542"/>
      <c r="F53" s="1542"/>
      <c r="G53" s="1542"/>
      <c r="H53" s="265"/>
      <c r="I53" s="265"/>
      <c r="J53" s="265"/>
    </row>
    <row r="58" spans="1:10" ht="13.5" customHeight="1"/>
  </sheetData>
  <mergeCells count="1">
    <mergeCell ref="A53:G53"/>
  </mergeCells>
  <pageMargins left="0.7" right="0.7" top="0.75" bottom="0.75" header="0.3" footer="0.3"/>
  <pageSetup paperSize="9" scale="65"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5"/>
  <sheetViews>
    <sheetView zoomScaleNormal="100" workbookViewId="0"/>
  </sheetViews>
  <sheetFormatPr defaultColWidth="9.1796875" defaultRowHeight="12.5"/>
  <cols>
    <col min="1" max="1" width="44.453125" style="266" customWidth="1"/>
    <col min="2" max="2" width="19.54296875" style="266" customWidth="1"/>
    <col min="3" max="8" width="10.1796875" style="266" bestFit="1" customWidth="1"/>
    <col min="9" max="10" width="10.1796875" style="266" customWidth="1"/>
    <col min="11" max="11" width="10.1796875" style="266" bestFit="1" customWidth="1"/>
    <col min="12" max="16384" width="9.1796875" style="266"/>
  </cols>
  <sheetData>
    <row r="1" spans="1:13" ht="15.5">
      <c r="A1" s="564" t="s">
        <v>763</v>
      </c>
      <c r="B1" s="533"/>
      <c r="C1" s="533"/>
      <c r="D1" s="533"/>
      <c r="E1" s="533"/>
      <c r="F1" s="533"/>
      <c r="G1" s="533"/>
      <c r="H1" s="533"/>
      <c r="I1" s="533"/>
      <c r="J1" s="533"/>
      <c r="K1" s="533"/>
      <c r="L1" s="264"/>
      <c r="M1" s="290"/>
    </row>
    <row r="2" spans="1:13" ht="13">
      <c r="A2" s="565" t="s">
        <v>751</v>
      </c>
      <c r="B2" s="533"/>
      <c r="C2" s="533"/>
      <c r="D2" s="533"/>
      <c r="E2" s="533"/>
      <c r="F2" s="533"/>
      <c r="G2" s="533"/>
      <c r="H2" s="533"/>
      <c r="I2" s="533"/>
      <c r="J2" s="533"/>
      <c r="K2" s="533"/>
      <c r="L2" s="264"/>
      <c r="M2" s="290"/>
    </row>
    <row r="3" spans="1:13">
      <c r="A3" s="566" t="s">
        <v>750</v>
      </c>
      <c r="B3" s="533"/>
      <c r="C3" s="533"/>
      <c r="D3" s="533"/>
      <c r="E3" s="533"/>
      <c r="F3" s="533"/>
      <c r="G3" s="533"/>
      <c r="H3" s="533"/>
      <c r="I3" s="533"/>
      <c r="J3" s="533"/>
      <c r="K3" s="533"/>
      <c r="L3" s="264"/>
      <c r="M3" s="290"/>
    </row>
    <row r="4" spans="1:13">
      <c r="A4" s="261"/>
      <c r="B4" s="261"/>
      <c r="C4" s="261"/>
      <c r="D4" s="572"/>
      <c r="E4" s="261"/>
      <c r="F4" s="261"/>
      <c r="G4" s="261"/>
    </row>
    <row r="5" spans="1:13" ht="15.5">
      <c r="A5" s="573" t="s">
        <v>764</v>
      </c>
      <c r="B5" s="574"/>
      <c r="C5" s="533"/>
      <c r="D5" s="575"/>
      <c r="E5" s="533"/>
      <c r="F5" s="533"/>
      <c r="G5" s="533"/>
      <c r="H5" s="264"/>
    </row>
    <row r="6" spans="1:13" ht="13">
      <c r="A6" s="565" t="s">
        <v>752</v>
      </c>
      <c r="B6" s="576"/>
      <c r="C6" s="576"/>
      <c r="D6" s="577"/>
      <c r="E6" s="578"/>
      <c r="F6" s="577"/>
      <c r="G6" s="579"/>
      <c r="H6" s="264"/>
    </row>
    <row r="7" spans="1:13" s="261" customFormat="1" ht="13">
      <c r="A7" s="566" t="s">
        <v>750</v>
      </c>
      <c r="B7" s="567"/>
      <c r="C7" s="567"/>
      <c r="D7" s="568"/>
      <c r="E7" s="568"/>
      <c r="F7" s="569"/>
      <c r="G7" s="570"/>
      <c r="H7" s="571"/>
      <c r="M7" s="572"/>
    </row>
    <row r="8" spans="1:13" s="265" customFormat="1"/>
    <row r="9" spans="1:13" ht="15.5">
      <c r="A9" s="448" t="s">
        <v>765</v>
      </c>
      <c r="B9" s="273"/>
      <c r="C9" s="273"/>
      <c r="D9" s="273"/>
      <c r="E9" s="273"/>
    </row>
    <row r="10" spans="1:13" ht="13">
      <c r="A10" s="286" t="s">
        <v>659</v>
      </c>
      <c r="B10" s="273"/>
      <c r="C10" s="273"/>
      <c r="D10" s="273"/>
      <c r="E10" s="273"/>
    </row>
    <row r="11" spans="1:13">
      <c r="A11" s="357" t="s">
        <v>274</v>
      </c>
      <c r="B11" s="273"/>
      <c r="C11" s="273"/>
      <c r="D11" s="273"/>
      <c r="E11" s="273"/>
    </row>
    <row r="12" spans="1:13">
      <c r="A12" s="357"/>
      <c r="B12" s="273"/>
      <c r="C12" s="273"/>
      <c r="D12" s="273"/>
      <c r="E12" s="273"/>
    </row>
    <row r="13" spans="1:13" ht="15.5">
      <c r="A13" s="448" t="s">
        <v>766</v>
      </c>
      <c r="B13" s="273"/>
      <c r="C13" s="273"/>
      <c r="D13" s="273"/>
      <c r="E13" s="273"/>
    </row>
    <row r="14" spans="1:13" ht="13">
      <c r="A14" s="286" t="s">
        <v>660</v>
      </c>
      <c r="B14" s="273"/>
      <c r="C14" s="273"/>
      <c r="D14" s="273"/>
      <c r="E14" s="273"/>
    </row>
    <row r="15" spans="1:13">
      <c r="A15" s="357" t="s">
        <v>274</v>
      </c>
      <c r="B15" s="273"/>
      <c r="C15" s="273"/>
      <c r="D15" s="273"/>
      <c r="E15" s="273"/>
    </row>
  </sheetData>
  <pageMargins left="0.7" right="0.7" top="0.75" bottom="0.75" header="0.3" footer="0.3"/>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74"/>
  <sheetViews>
    <sheetView zoomScaleNormal="100" zoomScaleSheetLayoutView="145" workbookViewId="0">
      <pane ySplit="4" topLeftCell="A5" activePane="bottomLeft" state="frozen"/>
      <selection pane="bottomLeft"/>
    </sheetView>
  </sheetViews>
  <sheetFormatPr defaultColWidth="9.1796875" defaultRowHeight="12.5"/>
  <cols>
    <col min="1" max="1" width="34.54296875" style="34" customWidth="1"/>
    <col min="2" max="5" width="8.54296875" style="34" customWidth="1"/>
    <col min="6" max="6" width="6.453125" style="34" customWidth="1"/>
    <col min="7" max="10" width="8.54296875" style="34" customWidth="1"/>
    <col min="11" max="11" width="8" style="34" customWidth="1"/>
    <col min="12" max="13" width="9.1796875" style="34"/>
    <col min="14" max="14" width="19.7265625" style="34" customWidth="1"/>
    <col min="15" max="19" width="9.1796875" style="34"/>
    <col min="20" max="20" width="10.81640625" style="34" bestFit="1" customWidth="1"/>
    <col min="21" max="16384" width="9.1796875" style="34"/>
  </cols>
  <sheetData>
    <row r="1" spans="1:23" s="41" customFormat="1" ht="19.5" customHeight="1" thickBot="1">
      <c r="A1" s="1089" t="s">
        <v>895</v>
      </c>
      <c r="S1" s="34"/>
      <c r="T1" s="34"/>
      <c r="U1" s="34"/>
      <c r="V1" s="34"/>
      <c r="W1" s="34"/>
    </row>
    <row r="2" spans="1:23" ht="15" customHeight="1">
      <c r="A2" s="1090"/>
      <c r="B2" s="1543" t="s">
        <v>292</v>
      </c>
      <c r="C2" s="1543"/>
      <c r="D2" s="1543"/>
      <c r="E2" s="1543"/>
      <c r="F2" s="1091"/>
      <c r="G2" s="1543" t="s">
        <v>278</v>
      </c>
      <c r="H2" s="1543"/>
      <c r="I2" s="1543"/>
      <c r="J2" s="1543"/>
      <c r="K2" s="1544" t="s">
        <v>11</v>
      </c>
      <c r="S2" s="41"/>
      <c r="T2" s="41"/>
      <c r="U2" s="41"/>
      <c r="V2" s="41"/>
      <c r="W2" s="41"/>
    </row>
    <row r="3" spans="1:23" ht="27" customHeight="1">
      <c r="A3" s="1092"/>
      <c r="B3" s="1093" t="s">
        <v>78</v>
      </c>
      <c r="C3" s="1093" t="s">
        <v>275</v>
      </c>
      <c r="D3" s="1093" t="s">
        <v>276</v>
      </c>
      <c r="E3" s="1093" t="s">
        <v>277</v>
      </c>
      <c r="F3" s="1094"/>
      <c r="G3" s="1093" t="s">
        <v>78</v>
      </c>
      <c r="H3" s="1093" t="s">
        <v>275</v>
      </c>
      <c r="I3" s="1093" t="s">
        <v>276</v>
      </c>
      <c r="J3" s="1093" t="s">
        <v>277</v>
      </c>
      <c r="K3" s="1545"/>
      <c r="M3" s="525"/>
    </row>
    <row r="4" spans="1:23" ht="15" customHeight="1">
      <c r="A4" s="1095"/>
      <c r="B4" s="1094"/>
      <c r="C4" s="1094"/>
      <c r="D4" s="1094"/>
      <c r="E4" s="1096"/>
      <c r="F4" s="1096"/>
      <c r="G4" s="1097"/>
      <c r="H4" s="1098"/>
      <c r="I4" s="1098"/>
      <c r="J4" s="1099" t="s">
        <v>180</v>
      </c>
      <c r="K4" s="1100"/>
    </row>
    <row r="5" spans="1:23" ht="15" customHeight="1">
      <c r="A5" s="1095" t="s">
        <v>350</v>
      </c>
      <c r="B5" s="79">
        <v>33.5</v>
      </c>
      <c r="C5" s="79">
        <v>18</v>
      </c>
      <c r="D5" s="79">
        <v>26.5</v>
      </c>
      <c r="E5" s="79">
        <v>22.1</v>
      </c>
      <c r="F5" s="997"/>
      <c r="G5" s="79">
        <v>38</v>
      </c>
      <c r="H5" s="79">
        <v>18.899999999999999</v>
      </c>
      <c r="I5" s="79">
        <v>19</v>
      </c>
      <c r="J5" s="79">
        <v>24.1</v>
      </c>
      <c r="K5" s="1383">
        <v>9610</v>
      </c>
    </row>
    <row r="6" spans="1:23" ht="15" customHeight="1">
      <c r="A6" s="1096" t="s">
        <v>1</v>
      </c>
      <c r="B6" s="1101"/>
      <c r="C6" s="1101"/>
      <c r="D6" s="1101"/>
      <c r="E6" s="1101"/>
      <c r="F6" s="1102"/>
      <c r="G6" s="1108"/>
      <c r="H6" s="1102"/>
      <c r="I6" s="1102"/>
      <c r="J6" s="1102"/>
      <c r="K6" s="1384"/>
    </row>
    <row r="7" spans="1:23" ht="15" customHeight="1">
      <c r="A7" s="1103" t="s">
        <v>293</v>
      </c>
      <c r="B7" s="71">
        <v>32</v>
      </c>
      <c r="C7" s="71">
        <v>18</v>
      </c>
      <c r="D7" s="71">
        <v>26</v>
      </c>
      <c r="E7" s="71">
        <v>24</v>
      </c>
      <c r="F7" s="997"/>
      <c r="G7" s="71">
        <v>36</v>
      </c>
      <c r="H7" s="71">
        <v>20</v>
      </c>
      <c r="I7" s="71">
        <v>19</v>
      </c>
      <c r="J7" s="71">
        <v>25</v>
      </c>
      <c r="K7" s="1383">
        <v>4280</v>
      </c>
    </row>
    <row r="8" spans="1:23" ht="15" customHeight="1">
      <c r="A8" s="1103" t="s">
        <v>294</v>
      </c>
      <c r="B8" s="71">
        <v>35</v>
      </c>
      <c r="C8" s="71">
        <v>18</v>
      </c>
      <c r="D8" s="71">
        <v>27</v>
      </c>
      <c r="E8" s="71">
        <v>20</v>
      </c>
      <c r="F8" s="997"/>
      <c r="G8" s="71">
        <v>40</v>
      </c>
      <c r="H8" s="71">
        <v>18</v>
      </c>
      <c r="I8" s="71">
        <v>19</v>
      </c>
      <c r="J8" s="71">
        <v>23</v>
      </c>
      <c r="K8" s="1383">
        <v>5330</v>
      </c>
    </row>
    <row r="9" spans="1:23" ht="15" customHeight="1">
      <c r="A9" s="805" t="s">
        <v>664</v>
      </c>
      <c r="B9" s="698" t="s">
        <v>282</v>
      </c>
      <c r="C9" s="698" t="s">
        <v>282</v>
      </c>
      <c r="D9" s="698" t="s">
        <v>282</v>
      </c>
      <c r="E9" s="698" t="s">
        <v>282</v>
      </c>
      <c r="F9" s="71"/>
      <c r="G9" s="698" t="s">
        <v>282</v>
      </c>
      <c r="H9" s="698" t="s">
        <v>282</v>
      </c>
      <c r="I9" s="698" t="s">
        <v>282</v>
      </c>
      <c r="J9" s="698" t="s">
        <v>282</v>
      </c>
      <c r="K9" s="1383">
        <v>0</v>
      </c>
    </row>
    <row r="10" spans="1:23" ht="15" customHeight="1">
      <c r="A10" s="805" t="s">
        <v>663</v>
      </c>
      <c r="B10" s="698" t="s">
        <v>282</v>
      </c>
      <c r="C10" s="698" t="s">
        <v>282</v>
      </c>
      <c r="D10" s="698" t="s">
        <v>282</v>
      </c>
      <c r="E10" s="698" t="s">
        <v>282</v>
      </c>
      <c r="F10" s="71"/>
      <c r="G10" s="698" t="s">
        <v>282</v>
      </c>
      <c r="H10" s="698" t="s">
        <v>282</v>
      </c>
      <c r="I10" s="698" t="s">
        <v>282</v>
      </c>
      <c r="J10" s="698" t="s">
        <v>282</v>
      </c>
      <c r="K10" s="1383">
        <v>0</v>
      </c>
    </row>
    <row r="11" spans="1:23" ht="15" customHeight="1">
      <c r="A11" s="1096" t="s">
        <v>2</v>
      </c>
      <c r="B11" s="1104"/>
      <c r="C11" s="1105"/>
      <c r="D11" s="1105"/>
      <c r="E11" s="1105"/>
      <c r="F11" s="1102"/>
      <c r="G11" s="1104"/>
      <c r="H11" s="1105"/>
      <c r="I11" s="1105"/>
      <c r="J11" s="1105"/>
      <c r="K11" s="1384"/>
    </row>
    <row r="12" spans="1:23" ht="15" customHeight="1">
      <c r="A12" s="1103" t="s">
        <v>295</v>
      </c>
      <c r="B12" s="71">
        <v>22</v>
      </c>
      <c r="C12" s="71">
        <v>18</v>
      </c>
      <c r="D12" s="71">
        <v>37</v>
      </c>
      <c r="E12" s="71">
        <v>23</v>
      </c>
      <c r="F12" s="997"/>
      <c r="G12" s="71">
        <v>35</v>
      </c>
      <c r="H12" s="71">
        <v>18</v>
      </c>
      <c r="I12" s="71">
        <v>23</v>
      </c>
      <c r="J12" s="71">
        <v>24</v>
      </c>
      <c r="K12" s="1383">
        <v>190</v>
      </c>
    </row>
    <row r="13" spans="1:23" ht="15" customHeight="1">
      <c r="A13" s="1103" t="s">
        <v>296</v>
      </c>
      <c r="B13" s="71">
        <v>23</v>
      </c>
      <c r="C13" s="71">
        <v>18</v>
      </c>
      <c r="D13" s="71">
        <v>31</v>
      </c>
      <c r="E13" s="71">
        <v>28</v>
      </c>
      <c r="F13" s="997"/>
      <c r="G13" s="71">
        <v>35</v>
      </c>
      <c r="H13" s="71">
        <v>22</v>
      </c>
      <c r="I13" s="71">
        <v>22</v>
      </c>
      <c r="J13" s="71">
        <v>21</v>
      </c>
      <c r="K13" s="1383">
        <v>990</v>
      </c>
    </row>
    <row r="14" spans="1:23" ht="15" customHeight="1">
      <c r="A14" s="1103" t="s">
        <v>297</v>
      </c>
      <c r="B14" s="71">
        <v>26</v>
      </c>
      <c r="C14" s="71">
        <v>20</v>
      </c>
      <c r="D14" s="71">
        <v>28</v>
      </c>
      <c r="E14" s="71">
        <v>27</v>
      </c>
      <c r="F14" s="997"/>
      <c r="G14" s="71">
        <v>33</v>
      </c>
      <c r="H14" s="71">
        <v>21</v>
      </c>
      <c r="I14" s="71">
        <v>20</v>
      </c>
      <c r="J14" s="71">
        <v>26</v>
      </c>
      <c r="K14" s="1383">
        <v>1460</v>
      </c>
    </row>
    <row r="15" spans="1:23" ht="15" customHeight="1">
      <c r="A15" s="1103" t="s">
        <v>298</v>
      </c>
      <c r="B15" s="71">
        <v>32</v>
      </c>
      <c r="C15" s="71">
        <v>18</v>
      </c>
      <c r="D15" s="71">
        <v>28</v>
      </c>
      <c r="E15" s="71">
        <v>22</v>
      </c>
      <c r="F15" s="997"/>
      <c r="G15" s="71">
        <v>30</v>
      </c>
      <c r="H15" s="71">
        <v>21</v>
      </c>
      <c r="I15" s="71">
        <v>19</v>
      </c>
      <c r="J15" s="71">
        <v>29</v>
      </c>
      <c r="K15" s="1383">
        <v>1350</v>
      </c>
    </row>
    <row r="16" spans="1:23" ht="15" customHeight="1">
      <c r="A16" s="1103" t="s">
        <v>299</v>
      </c>
      <c r="B16" s="71">
        <v>36</v>
      </c>
      <c r="C16" s="71">
        <v>19</v>
      </c>
      <c r="D16" s="71">
        <v>26</v>
      </c>
      <c r="E16" s="71">
        <v>19</v>
      </c>
      <c r="F16" s="997"/>
      <c r="G16" s="71">
        <v>36</v>
      </c>
      <c r="H16" s="71">
        <v>19</v>
      </c>
      <c r="I16" s="71">
        <v>18</v>
      </c>
      <c r="J16" s="71">
        <v>26</v>
      </c>
      <c r="K16" s="1383">
        <v>1650</v>
      </c>
    </row>
    <row r="17" spans="1:11" ht="15" customHeight="1">
      <c r="A17" s="1103" t="s">
        <v>300</v>
      </c>
      <c r="B17" s="71">
        <v>36</v>
      </c>
      <c r="C17" s="71">
        <v>17</v>
      </c>
      <c r="D17" s="71">
        <v>26</v>
      </c>
      <c r="E17" s="71">
        <v>21</v>
      </c>
      <c r="F17" s="997"/>
      <c r="G17" s="71">
        <v>39</v>
      </c>
      <c r="H17" s="71">
        <v>15</v>
      </c>
      <c r="I17" s="71">
        <v>20</v>
      </c>
      <c r="J17" s="71">
        <v>26</v>
      </c>
      <c r="K17" s="1383">
        <v>1670</v>
      </c>
    </row>
    <row r="18" spans="1:11" ht="15" customHeight="1">
      <c r="A18" s="1103" t="s">
        <v>301</v>
      </c>
      <c r="B18" s="71">
        <v>47</v>
      </c>
      <c r="C18" s="71">
        <v>16</v>
      </c>
      <c r="D18" s="71">
        <v>19</v>
      </c>
      <c r="E18" s="71">
        <v>19</v>
      </c>
      <c r="F18" s="997"/>
      <c r="G18" s="71">
        <v>50</v>
      </c>
      <c r="H18" s="71">
        <v>16</v>
      </c>
      <c r="I18" s="71">
        <v>15</v>
      </c>
      <c r="J18" s="71">
        <v>19</v>
      </c>
      <c r="K18" s="1383">
        <v>1500</v>
      </c>
    </row>
    <row r="19" spans="1:11" ht="15" customHeight="1">
      <c r="A19" s="1103" t="s">
        <v>302</v>
      </c>
      <c r="B19" s="71">
        <v>60</v>
      </c>
      <c r="C19" s="71">
        <v>14</v>
      </c>
      <c r="D19" s="71">
        <v>14</v>
      </c>
      <c r="E19" s="71">
        <v>12</v>
      </c>
      <c r="F19" s="997"/>
      <c r="G19" s="71">
        <v>68</v>
      </c>
      <c r="H19" s="71">
        <v>9</v>
      </c>
      <c r="I19" s="71">
        <v>11</v>
      </c>
      <c r="J19" s="71">
        <v>11</v>
      </c>
      <c r="K19" s="1383">
        <v>800</v>
      </c>
    </row>
    <row r="20" spans="1:11" ht="15" customHeight="1">
      <c r="A20" s="1382" t="s">
        <v>835</v>
      </c>
      <c r="B20" s="71"/>
      <c r="C20" s="71"/>
      <c r="D20" s="71"/>
      <c r="E20" s="71"/>
      <c r="F20" s="997"/>
      <c r="G20" s="71"/>
      <c r="H20" s="71"/>
      <c r="I20" s="71"/>
      <c r="J20" s="71"/>
      <c r="K20" s="1383"/>
    </row>
    <row r="21" spans="1:11" ht="15" customHeight="1">
      <c r="A21" s="1103" t="s">
        <v>805</v>
      </c>
      <c r="B21" s="71">
        <v>52</v>
      </c>
      <c r="C21" s="71">
        <v>14</v>
      </c>
      <c r="D21" s="71">
        <v>19</v>
      </c>
      <c r="E21" s="71">
        <v>14</v>
      </c>
      <c r="F21" s="997"/>
      <c r="G21" s="71">
        <v>59</v>
      </c>
      <c r="H21" s="71">
        <v>12</v>
      </c>
      <c r="I21" s="71">
        <v>12</v>
      </c>
      <c r="J21" s="71">
        <v>17</v>
      </c>
      <c r="K21" s="1383">
        <v>2810</v>
      </c>
    </row>
    <row r="22" spans="1:11" ht="15" customHeight="1">
      <c r="A22" s="1103" t="s">
        <v>806</v>
      </c>
      <c r="B22" s="71">
        <v>27</v>
      </c>
      <c r="C22" s="71">
        <v>19</v>
      </c>
      <c r="D22" s="71">
        <v>29</v>
      </c>
      <c r="E22" s="71">
        <v>24</v>
      </c>
      <c r="F22" s="997"/>
      <c r="G22" s="71">
        <v>31</v>
      </c>
      <c r="H22" s="71">
        <v>21</v>
      </c>
      <c r="I22" s="71">
        <v>21</v>
      </c>
      <c r="J22" s="71">
        <v>26</v>
      </c>
      <c r="K22" s="1383">
        <v>6770</v>
      </c>
    </row>
    <row r="23" spans="1:11" ht="15" customHeight="1">
      <c r="A23" s="1096" t="s">
        <v>678</v>
      </c>
      <c r="B23" s="71"/>
      <c r="C23" s="71"/>
      <c r="D23" s="71"/>
      <c r="E23" s="71"/>
      <c r="F23" s="997"/>
      <c r="G23" s="71"/>
      <c r="H23" s="71"/>
      <c r="I23" s="71"/>
      <c r="J23" s="71"/>
      <c r="K23" s="1383"/>
    </row>
    <row r="24" spans="1:11" ht="15" customHeight="1">
      <c r="A24" s="1103" t="s">
        <v>673</v>
      </c>
      <c r="B24" s="71">
        <v>35</v>
      </c>
      <c r="C24" s="71">
        <v>18</v>
      </c>
      <c r="D24" s="71">
        <v>26</v>
      </c>
      <c r="E24" s="71">
        <v>21</v>
      </c>
      <c r="F24" s="997"/>
      <c r="G24" s="71">
        <v>39</v>
      </c>
      <c r="H24" s="71">
        <v>18</v>
      </c>
      <c r="I24" s="71">
        <v>19</v>
      </c>
      <c r="J24" s="71">
        <v>24</v>
      </c>
      <c r="K24" s="1383">
        <v>7520</v>
      </c>
    </row>
    <row r="25" spans="1:11" ht="15" customHeight="1">
      <c r="A25" s="1103" t="s">
        <v>674</v>
      </c>
      <c r="B25" s="71">
        <v>36</v>
      </c>
      <c r="C25" s="71">
        <v>16</v>
      </c>
      <c r="D25" s="71">
        <v>24</v>
      </c>
      <c r="E25" s="71">
        <v>24</v>
      </c>
      <c r="F25" s="997"/>
      <c r="G25" s="71">
        <v>35</v>
      </c>
      <c r="H25" s="71">
        <v>20</v>
      </c>
      <c r="I25" s="71">
        <v>18</v>
      </c>
      <c r="J25" s="71">
        <v>27</v>
      </c>
      <c r="K25" s="1383">
        <v>1260</v>
      </c>
    </row>
    <row r="26" spans="1:11" ht="15" customHeight="1">
      <c r="A26" s="1103" t="s">
        <v>676</v>
      </c>
      <c r="B26" s="71">
        <v>25</v>
      </c>
      <c r="C26" s="71">
        <v>14</v>
      </c>
      <c r="D26" s="71">
        <v>24</v>
      </c>
      <c r="E26" s="71">
        <v>37</v>
      </c>
      <c r="F26" s="997"/>
      <c r="G26" s="71">
        <v>26</v>
      </c>
      <c r="H26" s="71">
        <v>25</v>
      </c>
      <c r="I26" s="71">
        <v>20</v>
      </c>
      <c r="J26" s="71">
        <v>29</v>
      </c>
      <c r="K26" s="1383">
        <v>140</v>
      </c>
    </row>
    <row r="27" spans="1:11" ht="15" customHeight="1">
      <c r="A27" s="1103" t="s">
        <v>675</v>
      </c>
      <c r="B27" s="71">
        <v>18</v>
      </c>
      <c r="C27" s="71">
        <v>18</v>
      </c>
      <c r="D27" s="71">
        <v>31</v>
      </c>
      <c r="E27" s="71">
        <v>33</v>
      </c>
      <c r="F27" s="997"/>
      <c r="G27" s="71">
        <v>27</v>
      </c>
      <c r="H27" s="71">
        <v>24</v>
      </c>
      <c r="I27" s="71">
        <v>24</v>
      </c>
      <c r="J27" s="71">
        <v>26</v>
      </c>
      <c r="K27" s="1383">
        <v>390</v>
      </c>
    </row>
    <row r="28" spans="1:11" ht="15" customHeight="1">
      <c r="A28" s="1103" t="s">
        <v>677</v>
      </c>
      <c r="B28" s="71">
        <v>32</v>
      </c>
      <c r="C28" s="71">
        <v>29</v>
      </c>
      <c r="D28" s="71">
        <v>24</v>
      </c>
      <c r="E28" s="71">
        <v>15</v>
      </c>
      <c r="F28" s="997"/>
      <c r="G28" s="71">
        <v>52</v>
      </c>
      <c r="H28" s="71">
        <v>20</v>
      </c>
      <c r="I28" s="71">
        <v>14</v>
      </c>
      <c r="J28" s="71">
        <v>13</v>
      </c>
      <c r="K28" s="1383">
        <v>180</v>
      </c>
    </row>
    <row r="29" spans="1:11" ht="15" customHeight="1">
      <c r="A29" s="1103" t="s">
        <v>37</v>
      </c>
      <c r="B29" s="71">
        <v>23</v>
      </c>
      <c r="C29" s="71">
        <v>18</v>
      </c>
      <c r="D29" s="71">
        <v>34</v>
      </c>
      <c r="E29" s="71">
        <v>25</v>
      </c>
      <c r="F29" s="997"/>
      <c r="G29" s="71">
        <v>41</v>
      </c>
      <c r="H29" s="71">
        <v>21</v>
      </c>
      <c r="I29" s="71">
        <v>20</v>
      </c>
      <c r="J29" s="71">
        <v>18</v>
      </c>
      <c r="K29" s="1383">
        <v>130</v>
      </c>
    </row>
    <row r="30" spans="1:11" ht="15" customHeight="1">
      <c r="A30" s="1096" t="s">
        <v>42</v>
      </c>
      <c r="B30" s="1104"/>
      <c r="C30" s="1105"/>
      <c r="D30" s="1105"/>
      <c r="E30" s="1105"/>
      <c r="F30" s="1102"/>
      <c r="G30" s="71"/>
      <c r="H30" s="71"/>
      <c r="I30" s="71"/>
      <c r="J30" s="71"/>
      <c r="K30" s="1384"/>
    </row>
    <row r="31" spans="1:11" ht="15" customHeight="1">
      <c r="A31" s="1103" t="s">
        <v>303</v>
      </c>
      <c r="B31" s="71">
        <v>34</v>
      </c>
      <c r="C31" s="71">
        <v>19</v>
      </c>
      <c r="D31" s="71">
        <v>21</v>
      </c>
      <c r="E31" s="71">
        <v>26</v>
      </c>
      <c r="F31" s="997"/>
      <c r="G31" s="71">
        <v>26</v>
      </c>
      <c r="H31" s="71">
        <v>22</v>
      </c>
      <c r="I31" s="71">
        <v>21</v>
      </c>
      <c r="J31" s="71">
        <v>30</v>
      </c>
      <c r="K31" s="1383">
        <v>620</v>
      </c>
    </row>
    <row r="32" spans="1:11" ht="15" customHeight="1">
      <c r="A32" s="1103" t="s">
        <v>304</v>
      </c>
      <c r="B32" s="71">
        <v>30</v>
      </c>
      <c r="C32" s="71">
        <v>19</v>
      </c>
      <c r="D32" s="71">
        <v>28</v>
      </c>
      <c r="E32" s="71">
        <v>23</v>
      </c>
      <c r="F32" s="997"/>
      <c r="G32" s="71">
        <v>33</v>
      </c>
      <c r="H32" s="71">
        <v>23</v>
      </c>
      <c r="I32" s="71">
        <v>20</v>
      </c>
      <c r="J32" s="71">
        <v>25</v>
      </c>
      <c r="K32" s="1383">
        <v>3160</v>
      </c>
    </row>
    <row r="33" spans="1:19" ht="15" customHeight="1">
      <c r="A33" s="1103" t="s">
        <v>305</v>
      </c>
      <c r="B33" s="71">
        <v>25</v>
      </c>
      <c r="C33" s="71">
        <v>20</v>
      </c>
      <c r="D33" s="71">
        <v>34</v>
      </c>
      <c r="E33" s="71">
        <v>22</v>
      </c>
      <c r="F33" s="997"/>
      <c r="G33" s="71">
        <v>31</v>
      </c>
      <c r="H33" s="71">
        <v>19</v>
      </c>
      <c r="I33" s="71">
        <v>23</v>
      </c>
      <c r="J33" s="71">
        <v>27</v>
      </c>
      <c r="K33" s="1383">
        <v>1030</v>
      </c>
    </row>
    <row r="34" spans="1:19" ht="15" customHeight="1">
      <c r="A34" s="1103" t="s">
        <v>306</v>
      </c>
      <c r="B34" s="71">
        <v>27</v>
      </c>
      <c r="C34" s="71">
        <v>14</v>
      </c>
      <c r="D34" s="71">
        <v>32</v>
      </c>
      <c r="E34" s="71">
        <v>26</v>
      </c>
      <c r="F34" s="997"/>
      <c r="G34" s="71">
        <v>39</v>
      </c>
      <c r="H34" s="71">
        <v>16</v>
      </c>
      <c r="I34" s="71">
        <v>20</v>
      </c>
      <c r="J34" s="71">
        <v>26</v>
      </c>
      <c r="K34" s="1383">
        <v>350</v>
      </c>
    </row>
    <row r="35" spans="1:19" ht="15" customHeight="1">
      <c r="A35" s="1103" t="s">
        <v>307</v>
      </c>
      <c r="B35" s="71">
        <v>45</v>
      </c>
      <c r="C35" s="71">
        <v>16</v>
      </c>
      <c r="D35" s="71">
        <v>21</v>
      </c>
      <c r="E35" s="71">
        <v>19</v>
      </c>
      <c r="F35" s="997"/>
      <c r="G35" s="71">
        <v>48</v>
      </c>
      <c r="H35" s="71">
        <v>14</v>
      </c>
      <c r="I35" s="71">
        <v>17</v>
      </c>
      <c r="J35" s="71">
        <v>22</v>
      </c>
      <c r="K35" s="1383">
        <v>3240</v>
      </c>
    </row>
    <row r="36" spans="1:19" ht="15" customHeight="1">
      <c r="A36" s="1103" t="s">
        <v>308</v>
      </c>
      <c r="B36" s="71">
        <v>24</v>
      </c>
      <c r="C36" s="71">
        <v>16</v>
      </c>
      <c r="D36" s="71">
        <v>31</v>
      </c>
      <c r="E36" s="71">
        <v>29</v>
      </c>
      <c r="F36" s="997"/>
      <c r="G36" s="71">
        <v>29</v>
      </c>
      <c r="H36" s="71">
        <v>19</v>
      </c>
      <c r="I36" s="71">
        <v>22</v>
      </c>
      <c r="J36" s="71">
        <v>31</v>
      </c>
      <c r="K36" s="1383">
        <v>280</v>
      </c>
    </row>
    <row r="37" spans="1:19" ht="15" customHeight="1">
      <c r="A37" s="1103" t="s">
        <v>309</v>
      </c>
      <c r="B37" s="71">
        <v>18</v>
      </c>
      <c r="C37" s="342">
        <v>17</v>
      </c>
      <c r="D37" s="342">
        <v>33</v>
      </c>
      <c r="E37" s="342">
        <v>32</v>
      </c>
      <c r="F37" s="997"/>
      <c r="G37" s="71">
        <v>34</v>
      </c>
      <c r="H37" s="71">
        <v>23</v>
      </c>
      <c r="I37" s="71">
        <v>25</v>
      </c>
      <c r="J37" s="71">
        <v>18</v>
      </c>
      <c r="K37" s="1383">
        <v>270</v>
      </c>
      <c r="S37" s="341"/>
    </row>
    <row r="38" spans="1:19" ht="15" customHeight="1">
      <c r="A38" s="1103" t="s">
        <v>310</v>
      </c>
      <c r="B38" s="71">
        <v>52</v>
      </c>
      <c r="C38" s="342">
        <v>17</v>
      </c>
      <c r="D38" s="342">
        <v>16</v>
      </c>
      <c r="E38" s="342">
        <v>15</v>
      </c>
      <c r="F38" s="997"/>
      <c r="G38" s="71">
        <v>73</v>
      </c>
      <c r="H38" s="71">
        <v>6</v>
      </c>
      <c r="I38" s="71">
        <v>5</v>
      </c>
      <c r="J38" s="71">
        <v>17</v>
      </c>
      <c r="K38" s="1383">
        <v>500</v>
      </c>
      <c r="S38" s="341"/>
    </row>
    <row r="39" spans="1:19" ht="15" customHeight="1">
      <c r="A39" s="1107" t="s">
        <v>43</v>
      </c>
      <c r="B39" s="71"/>
      <c r="C39" s="71"/>
      <c r="D39" s="71"/>
      <c r="E39" s="71"/>
      <c r="F39" s="1108"/>
      <c r="G39" s="1104"/>
      <c r="H39" s="1104"/>
      <c r="I39" s="1104"/>
      <c r="J39" s="1104"/>
      <c r="K39" s="1384"/>
      <c r="N39" s="85"/>
    </row>
    <row r="40" spans="1:19" ht="15" customHeight="1">
      <c r="A40" s="1103" t="s">
        <v>311</v>
      </c>
      <c r="B40" s="71">
        <v>32</v>
      </c>
      <c r="C40" s="71">
        <v>16</v>
      </c>
      <c r="D40" s="71">
        <v>24</v>
      </c>
      <c r="E40" s="71">
        <v>28</v>
      </c>
      <c r="F40" s="997"/>
      <c r="G40" s="998">
        <v>45</v>
      </c>
      <c r="H40" s="998">
        <v>15</v>
      </c>
      <c r="I40" s="998">
        <v>18</v>
      </c>
      <c r="J40" s="998">
        <v>22</v>
      </c>
      <c r="K40" s="1383">
        <v>880</v>
      </c>
      <c r="N40" s="85"/>
    </row>
    <row r="41" spans="1:19" ht="15" customHeight="1">
      <c r="A41" s="1103" t="s">
        <v>312</v>
      </c>
      <c r="B41" s="71">
        <v>36</v>
      </c>
      <c r="C41" s="71">
        <v>17</v>
      </c>
      <c r="D41" s="71">
        <v>27</v>
      </c>
      <c r="E41" s="71">
        <v>20</v>
      </c>
      <c r="F41" s="997"/>
      <c r="G41" s="998">
        <v>46</v>
      </c>
      <c r="H41" s="998">
        <v>18</v>
      </c>
      <c r="I41" s="998">
        <v>15</v>
      </c>
      <c r="J41" s="998">
        <v>21</v>
      </c>
      <c r="K41" s="1383">
        <v>1390</v>
      </c>
      <c r="N41" s="85"/>
    </row>
    <row r="42" spans="1:19" ht="15" customHeight="1">
      <c r="A42" s="1103" t="s">
        <v>313</v>
      </c>
      <c r="B42" s="71">
        <v>39</v>
      </c>
      <c r="C42" s="71">
        <v>17</v>
      </c>
      <c r="D42" s="71">
        <v>25</v>
      </c>
      <c r="E42" s="71">
        <v>19</v>
      </c>
      <c r="F42" s="997"/>
      <c r="G42" s="998">
        <v>48</v>
      </c>
      <c r="H42" s="998">
        <v>16</v>
      </c>
      <c r="I42" s="998">
        <v>16</v>
      </c>
      <c r="J42" s="998">
        <v>19</v>
      </c>
      <c r="K42" s="1383">
        <v>1450</v>
      </c>
      <c r="N42" s="85"/>
    </row>
    <row r="43" spans="1:19" ht="15" customHeight="1">
      <c r="A43" s="1103" t="s">
        <v>314</v>
      </c>
      <c r="B43" s="71">
        <v>34</v>
      </c>
      <c r="C43" s="71">
        <v>18</v>
      </c>
      <c r="D43" s="71">
        <v>26</v>
      </c>
      <c r="E43" s="71">
        <v>21</v>
      </c>
      <c r="F43" s="997"/>
      <c r="G43" s="998">
        <v>43</v>
      </c>
      <c r="H43" s="998">
        <v>18</v>
      </c>
      <c r="I43" s="998">
        <v>18</v>
      </c>
      <c r="J43" s="998">
        <v>22</v>
      </c>
      <c r="K43" s="1383">
        <v>1170</v>
      </c>
    </row>
    <row r="44" spans="1:19" ht="15" customHeight="1">
      <c r="A44" s="1103" t="s">
        <v>315</v>
      </c>
      <c r="B44" s="71">
        <v>36</v>
      </c>
      <c r="C44" s="71">
        <v>16</v>
      </c>
      <c r="D44" s="71">
        <v>28</v>
      </c>
      <c r="E44" s="71">
        <v>20</v>
      </c>
      <c r="F44" s="997"/>
      <c r="G44" s="998">
        <v>41</v>
      </c>
      <c r="H44" s="998">
        <v>17</v>
      </c>
      <c r="I44" s="998">
        <v>20</v>
      </c>
      <c r="J44" s="998">
        <v>22</v>
      </c>
      <c r="K44" s="1383">
        <v>900</v>
      </c>
      <c r="M44" s="208"/>
    </row>
    <row r="45" spans="1:19" ht="15" customHeight="1">
      <c r="A45" s="1103" t="s">
        <v>316</v>
      </c>
      <c r="B45" s="71">
        <v>34</v>
      </c>
      <c r="C45" s="71">
        <v>18</v>
      </c>
      <c r="D45" s="71">
        <v>27</v>
      </c>
      <c r="E45" s="71">
        <v>21</v>
      </c>
      <c r="F45" s="997"/>
      <c r="G45" s="998">
        <v>35</v>
      </c>
      <c r="H45" s="998">
        <v>21</v>
      </c>
      <c r="I45" s="998">
        <v>19</v>
      </c>
      <c r="J45" s="998">
        <v>25</v>
      </c>
      <c r="K45" s="1383">
        <v>1350</v>
      </c>
    </row>
    <row r="46" spans="1:19" ht="15" customHeight="1">
      <c r="A46" s="1103" t="s">
        <v>316</v>
      </c>
      <c r="B46" s="71">
        <v>30</v>
      </c>
      <c r="C46" s="71">
        <v>21</v>
      </c>
      <c r="D46" s="71">
        <v>27</v>
      </c>
      <c r="E46" s="71">
        <v>23</v>
      </c>
      <c r="F46" s="997"/>
      <c r="G46" s="998">
        <v>32</v>
      </c>
      <c r="H46" s="998">
        <v>20</v>
      </c>
      <c r="I46" s="998">
        <v>22</v>
      </c>
      <c r="J46" s="998">
        <v>26</v>
      </c>
      <c r="K46" s="1383">
        <v>900</v>
      </c>
    </row>
    <row r="47" spans="1:19" ht="15" customHeight="1">
      <c r="A47" s="119" t="s">
        <v>672</v>
      </c>
      <c r="B47" s="71">
        <v>29</v>
      </c>
      <c r="C47" s="71">
        <v>20</v>
      </c>
      <c r="D47" s="71">
        <v>26</v>
      </c>
      <c r="E47" s="71">
        <v>25</v>
      </c>
      <c r="F47" s="997"/>
      <c r="G47" s="998">
        <v>25</v>
      </c>
      <c r="H47" s="998">
        <v>23</v>
      </c>
      <c r="I47" s="998">
        <v>22</v>
      </c>
      <c r="J47" s="998">
        <v>31</v>
      </c>
      <c r="K47" s="1383">
        <v>1190</v>
      </c>
    </row>
    <row r="48" spans="1:19" ht="15" customHeight="1">
      <c r="A48" s="1107" t="s">
        <v>132</v>
      </c>
      <c r="B48" s="1104"/>
      <c r="C48" s="1114"/>
      <c r="D48" s="1114"/>
      <c r="E48" s="1105"/>
      <c r="F48" s="1102"/>
      <c r="G48" s="1104"/>
      <c r="H48" s="1105"/>
      <c r="I48" s="1105"/>
      <c r="J48" s="1105"/>
      <c r="K48" s="1384"/>
    </row>
    <row r="49" spans="1:22" ht="15" customHeight="1">
      <c r="A49" s="1103" t="s">
        <v>317</v>
      </c>
      <c r="B49" s="998">
        <v>32</v>
      </c>
      <c r="C49" s="998">
        <v>16</v>
      </c>
      <c r="D49" s="998">
        <v>30</v>
      </c>
      <c r="E49" s="998">
        <v>21</v>
      </c>
      <c r="F49" s="997"/>
      <c r="G49" s="998">
        <v>49</v>
      </c>
      <c r="H49" s="998">
        <v>17</v>
      </c>
      <c r="I49" s="998">
        <v>16</v>
      </c>
      <c r="J49" s="998">
        <v>19</v>
      </c>
      <c r="K49" s="1384">
        <v>1770</v>
      </c>
    </row>
    <row r="50" spans="1:22" ht="15" customHeight="1">
      <c r="A50" s="1103" t="s">
        <v>896</v>
      </c>
      <c r="B50" s="998">
        <v>34</v>
      </c>
      <c r="C50" s="998">
        <v>19</v>
      </c>
      <c r="D50" s="998">
        <v>27</v>
      </c>
      <c r="E50" s="998">
        <v>20</v>
      </c>
      <c r="F50" s="997"/>
      <c r="G50" s="998">
        <v>42</v>
      </c>
      <c r="H50" s="998">
        <v>18</v>
      </c>
      <c r="I50" s="998">
        <v>19</v>
      </c>
      <c r="J50" s="998">
        <v>21</v>
      </c>
      <c r="K50" s="1383">
        <v>1970</v>
      </c>
      <c r="O50" s="341"/>
      <c r="P50" s="341"/>
      <c r="Q50" s="341"/>
      <c r="S50" s="342"/>
      <c r="T50" s="343"/>
      <c r="U50" s="342"/>
      <c r="V50" s="343"/>
    </row>
    <row r="51" spans="1:22" ht="15" customHeight="1">
      <c r="A51" s="1103" t="s">
        <v>897</v>
      </c>
      <c r="B51" s="998">
        <v>37</v>
      </c>
      <c r="C51" s="998">
        <v>16</v>
      </c>
      <c r="D51" s="998">
        <v>25</v>
      </c>
      <c r="E51" s="998">
        <v>22</v>
      </c>
      <c r="F51" s="997"/>
      <c r="G51" s="998">
        <v>36</v>
      </c>
      <c r="H51" s="998">
        <v>19</v>
      </c>
      <c r="I51" s="998">
        <v>19</v>
      </c>
      <c r="J51" s="998">
        <v>25</v>
      </c>
      <c r="K51" s="1383">
        <v>2070</v>
      </c>
      <c r="O51" s="341"/>
      <c r="P51" s="341"/>
      <c r="Q51" s="341"/>
      <c r="S51" s="342"/>
      <c r="T51" s="343"/>
      <c r="U51" s="342"/>
      <c r="V51" s="343"/>
    </row>
    <row r="52" spans="1:22" ht="15" customHeight="1">
      <c r="A52" s="1103" t="s">
        <v>898</v>
      </c>
      <c r="B52" s="998">
        <v>36</v>
      </c>
      <c r="C52" s="998">
        <v>18</v>
      </c>
      <c r="D52" s="998">
        <v>25</v>
      </c>
      <c r="E52" s="998">
        <v>21</v>
      </c>
      <c r="F52" s="997"/>
      <c r="G52" s="998">
        <v>33</v>
      </c>
      <c r="H52" s="998">
        <v>19</v>
      </c>
      <c r="I52" s="998">
        <v>20</v>
      </c>
      <c r="J52" s="998">
        <v>28</v>
      </c>
      <c r="K52" s="1383">
        <v>2040</v>
      </c>
      <c r="O52" s="341"/>
      <c r="P52" s="341"/>
      <c r="Q52" s="341"/>
      <c r="S52" s="342"/>
      <c r="T52" s="343"/>
      <c r="U52" s="342"/>
      <c r="V52" s="343"/>
    </row>
    <row r="53" spans="1:22" ht="15" customHeight="1">
      <c r="A53" s="1103" t="s">
        <v>318</v>
      </c>
      <c r="B53" s="998">
        <v>29</v>
      </c>
      <c r="C53" s="998">
        <v>20</v>
      </c>
      <c r="D53" s="998">
        <v>26</v>
      </c>
      <c r="E53" s="998">
        <v>25</v>
      </c>
      <c r="F53" s="997"/>
      <c r="G53" s="998">
        <v>30</v>
      </c>
      <c r="H53" s="998">
        <v>21</v>
      </c>
      <c r="I53" s="998">
        <v>22</v>
      </c>
      <c r="J53" s="998">
        <v>27</v>
      </c>
      <c r="K53" s="1383">
        <v>1780</v>
      </c>
      <c r="O53" s="341"/>
      <c r="P53" s="341"/>
      <c r="Q53" s="341"/>
      <c r="S53" s="342"/>
      <c r="T53" s="343"/>
      <c r="U53" s="342"/>
      <c r="V53" s="343"/>
    </row>
    <row r="54" spans="1:22" ht="15" customHeight="1">
      <c r="A54" s="1096" t="s">
        <v>85</v>
      </c>
      <c r="B54" s="1104"/>
      <c r="C54" s="1105"/>
      <c r="D54" s="1105"/>
      <c r="E54" s="1105"/>
      <c r="F54" s="1102"/>
      <c r="G54" s="1104"/>
      <c r="H54" s="1105"/>
      <c r="I54" s="1105"/>
      <c r="J54" s="1104"/>
      <c r="K54" s="1384"/>
      <c r="O54" s="341"/>
    </row>
    <row r="55" spans="1:22" ht="15" customHeight="1">
      <c r="A55" s="1103" t="s">
        <v>319</v>
      </c>
      <c r="B55" s="998">
        <v>22</v>
      </c>
      <c r="C55" s="998">
        <v>18</v>
      </c>
      <c r="D55" s="998">
        <v>31</v>
      </c>
      <c r="E55" s="998">
        <v>29</v>
      </c>
      <c r="F55" s="997"/>
      <c r="G55" s="998">
        <v>38</v>
      </c>
      <c r="H55" s="998">
        <v>20</v>
      </c>
      <c r="I55" s="998">
        <v>19</v>
      </c>
      <c r="J55" s="998">
        <v>23</v>
      </c>
      <c r="K55" s="1384">
        <v>2860</v>
      </c>
      <c r="O55" s="341"/>
      <c r="P55" s="341"/>
      <c r="Q55" s="341"/>
      <c r="S55" s="342"/>
      <c r="T55" s="343"/>
      <c r="U55" s="342"/>
      <c r="V55" s="343"/>
    </row>
    <row r="56" spans="1:22" ht="15" customHeight="1">
      <c r="A56" s="1103" t="s">
        <v>320</v>
      </c>
      <c r="B56" s="998">
        <v>36</v>
      </c>
      <c r="C56" s="998">
        <v>20</v>
      </c>
      <c r="D56" s="998">
        <v>26</v>
      </c>
      <c r="E56" s="998">
        <v>19</v>
      </c>
      <c r="F56" s="997"/>
      <c r="G56" s="998">
        <v>41</v>
      </c>
      <c r="H56" s="998">
        <v>19</v>
      </c>
      <c r="I56" s="998">
        <v>18</v>
      </c>
      <c r="J56" s="998">
        <v>23</v>
      </c>
      <c r="K56" s="1383">
        <v>3290</v>
      </c>
    </row>
    <row r="57" spans="1:22" ht="15" customHeight="1">
      <c r="A57" s="1103" t="s">
        <v>321</v>
      </c>
      <c r="B57" s="998">
        <v>34</v>
      </c>
      <c r="C57" s="998">
        <v>20</v>
      </c>
      <c r="D57" s="998">
        <v>27</v>
      </c>
      <c r="E57" s="998">
        <v>19</v>
      </c>
      <c r="F57" s="997"/>
      <c r="G57" s="998">
        <v>35</v>
      </c>
      <c r="H57" s="998">
        <v>19</v>
      </c>
      <c r="I57" s="998">
        <v>19</v>
      </c>
      <c r="J57" s="998">
        <v>26</v>
      </c>
      <c r="K57" s="1383">
        <v>850</v>
      </c>
      <c r="N57" s="85"/>
    </row>
    <row r="58" spans="1:22" ht="15" customHeight="1">
      <c r="A58" s="1103" t="s">
        <v>322</v>
      </c>
      <c r="B58" s="998">
        <v>37</v>
      </c>
      <c r="C58" s="998">
        <v>18</v>
      </c>
      <c r="D58" s="998">
        <v>24</v>
      </c>
      <c r="E58" s="998">
        <v>21</v>
      </c>
      <c r="F58" s="997"/>
      <c r="G58" s="998">
        <v>40</v>
      </c>
      <c r="H58" s="998">
        <v>19</v>
      </c>
      <c r="I58" s="998">
        <v>18</v>
      </c>
      <c r="J58" s="998">
        <v>23</v>
      </c>
      <c r="K58" s="1383">
        <v>570</v>
      </c>
      <c r="N58" s="85"/>
    </row>
    <row r="59" spans="1:22" ht="15" customHeight="1">
      <c r="A59" s="1103" t="s">
        <v>323</v>
      </c>
      <c r="B59" s="998">
        <v>47</v>
      </c>
      <c r="C59" s="998">
        <v>15</v>
      </c>
      <c r="D59" s="998">
        <v>20</v>
      </c>
      <c r="E59" s="998">
        <v>17</v>
      </c>
      <c r="F59" s="997"/>
      <c r="G59" s="998">
        <v>33</v>
      </c>
      <c r="H59" s="998">
        <v>17</v>
      </c>
      <c r="I59" s="998">
        <v>20</v>
      </c>
      <c r="J59" s="998">
        <v>30</v>
      </c>
      <c r="K59" s="1383">
        <v>1030</v>
      </c>
      <c r="N59" s="85"/>
    </row>
    <row r="60" spans="1:22" ht="15" customHeight="1">
      <c r="A60" s="1103" t="s">
        <v>324</v>
      </c>
      <c r="B60" s="998">
        <v>55</v>
      </c>
      <c r="C60" s="998">
        <v>11</v>
      </c>
      <c r="D60" s="998">
        <v>15</v>
      </c>
      <c r="E60" s="998">
        <v>19</v>
      </c>
      <c r="F60" s="997"/>
      <c r="G60" s="998">
        <v>37</v>
      </c>
      <c r="H60" s="998">
        <v>16</v>
      </c>
      <c r="I60" s="998">
        <v>20</v>
      </c>
      <c r="J60" s="998">
        <v>27</v>
      </c>
      <c r="K60" s="1383">
        <v>1010</v>
      </c>
      <c r="N60" s="85"/>
    </row>
    <row r="61" spans="1:22" ht="15" customHeight="1">
      <c r="A61" s="1096" t="s">
        <v>523</v>
      </c>
      <c r="B61" s="1104"/>
      <c r="C61" s="1105"/>
      <c r="D61" s="1105"/>
      <c r="E61" s="1105"/>
      <c r="F61" s="1102"/>
      <c r="G61" s="1104"/>
      <c r="H61" s="1105"/>
      <c r="I61" s="1105"/>
      <c r="J61" s="1105"/>
      <c r="K61" s="1384"/>
      <c r="N61" s="85"/>
    </row>
    <row r="62" spans="1:22" ht="15" customHeight="1">
      <c r="A62" s="1103" t="s">
        <v>325</v>
      </c>
      <c r="B62" s="998">
        <v>40</v>
      </c>
      <c r="C62" s="998">
        <v>21</v>
      </c>
      <c r="D62" s="998">
        <v>22</v>
      </c>
      <c r="E62" s="998">
        <v>18</v>
      </c>
      <c r="F62" s="997"/>
      <c r="G62" s="998">
        <v>33</v>
      </c>
      <c r="H62" s="998">
        <v>20</v>
      </c>
      <c r="I62" s="998">
        <v>19</v>
      </c>
      <c r="J62" s="998">
        <v>28</v>
      </c>
      <c r="K62" s="1383">
        <v>3810</v>
      </c>
    </row>
    <row r="63" spans="1:22" ht="15" customHeight="1">
      <c r="A63" s="1103" t="s">
        <v>326</v>
      </c>
      <c r="B63" s="998">
        <v>29</v>
      </c>
      <c r="C63" s="998">
        <v>21</v>
      </c>
      <c r="D63" s="998">
        <v>29</v>
      </c>
      <c r="E63" s="998">
        <v>21</v>
      </c>
      <c r="F63" s="997"/>
      <c r="G63" s="998">
        <v>31</v>
      </c>
      <c r="H63" s="998">
        <v>21</v>
      </c>
      <c r="I63" s="998">
        <v>24</v>
      </c>
      <c r="J63" s="998">
        <v>24</v>
      </c>
      <c r="K63" s="1383">
        <v>1570</v>
      </c>
    </row>
    <row r="64" spans="1:22" ht="15" customHeight="1">
      <c r="A64" s="1103" t="s">
        <v>327</v>
      </c>
      <c r="B64" s="998">
        <v>31</v>
      </c>
      <c r="C64" s="998">
        <v>15</v>
      </c>
      <c r="D64" s="998">
        <v>32</v>
      </c>
      <c r="E64" s="998">
        <v>22</v>
      </c>
      <c r="F64" s="997"/>
      <c r="G64" s="998">
        <v>36</v>
      </c>
      <c r="H64" s="998">
        <v>19</v>
      </c>
      <c r="I64" s="998">
        <v>25</v>
      </c>
      <c r="J64" s="998">
        <v>20</v>
      </c>
      <c r="K64" s="1383">
        <v>660</v>
      </c>
    </row>
    <row r="65" spans="1:13" ht="15" customHeight="1">
      <c r="A65" s="1103" t="s">
        <v>328</v>
      </c>
      <c r="B65" s="998">
        <v>30</v>
      </c>
      <c r="C65" s="998">
        <v>12</v>
      </c>
      <c r="D65" s="998">
        <v>25</v>
      </c>
      <c r="E65" s="998">
        <v>34</v>
      </c>
      <c r="F65" s="997"/>
      <c r="G65" s="998">
        <v>47</v>
      </c>
      <c r="H65" s="998">
        <v>18</v>
      </c>
      <c r="I65" s="998">
        <v>12</v>
      </c>
      <c r="J65" s="998">
        <v>24</v>
      </c>
      <c r="K65" s="1383">
        <v>240</v>
      </c>
      <c r="M65" s="209"/>
    </row>
    <row r="66" spans="1:13" ht="15" customHeight="1" thickBot="1">
      <c r="A66" s="1110" t="s">
        <v>329</v>
      </c>
      <c r="B66" s="1073">
        <v>27</v>
      </c>
      <c r="C66" s="1073">
        <v>13</v>
      </c>
      <c r="D66" s="1073">
        <v>30</v>
      </c>
      <c r="E66" s="1073">
        <v>31</v>
      </c>
      <c r="F66" s="1004"/>
      <c r="G66" s="1073">
        <v>39</v>
      </c>
      <c r="H66" s="1073">
        <v>20</v>
      </c>
      <c r="I66" s="1073">
        <v>17</v>
      </c>
      <c r="J66" s="1073">
        <v>24</v>
      </c>
      <c r="K66" s="1385">
        <v>440</v>
      </c>
    </row>
    <row r="67" spans="1:13" ht="13.5">
      <c r="A67" s="1111" t="s">
        <v>872</v>
      </c>
      <c r="B67" s="660"/>
      <c r="C67" s="661"/>
      <c r="D67" s="661"/>
      <c r="E67" s="661"/>
      <c r="F67" s="661"/>
      <c r="G67" s="659"/>
      <c r="H67" s="659"/>
      <c r="I67" s="659"/>
      <c r="J67" s="659"/>
      <c r="K67" s="659"/>
    </row>
    <row r="68" spans="1:13">
      <c r="A68" s="457" t="s">
        <v>850</v>
      </c>
      <c r="B68" s="525"/>
      <c r="C68" s="525"/>
      <c r="D68" s="525"/>
      <c r="E68" s="525"/>
      <c r="F68" s="525"/>
      <c r="G68" s="525"/>
      <c r="H68" s="525"/>
      <c r="I68" s="525"/>
      <c r="J68" s="525"/>
      <c r="K68" s="525"/>
    </row>
    <row r="69" spans="1:13">
      <c r="A69" s="457"/>
    </row>
    <row r="70" spans="1:13">
      <c r="A70" s="457"/>
    </row>
    <row r="73" spans="1:13" ht="13.5" customHeight="1"/>
    <row r="74" spans="1:13" ht="13.5" customHeight="1"/>
  </sheetData>
  <mergeCells count="3">
    <mergeCell ref="B2:E2"/>
    <mergeCell ref="G2:J2"/>
    <mergeCell ref="K2:K3"/>
  </mergeCells>
  <pageMargins left="0.7" right="0.7" top="0.75" bottom="0.75" header="0.3" footer="0.3"/>
  <pageSetup paperSize="9"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140"/>
  <sheetViews>
    <sheetView zoomScale="110" zoomScaleNormal="110" workbookViewId="0"/>
  </sheetViews>
  <sheetFormatPr defaultColWidth="9.1796875" defaultRowHeight="12.5"/>
  <cols>
    <col min="1" max="1" width="35.453125" style="42" customWidth="1"/>
    <col min="2" max="10" width="9.1796875" style="42"/>
    <col min="11" max="11" width="8.81640625" style="42" customWidth="1"/>
    <col min="12" max="13" width="9.1796875" style="42"/>
    <col min="14" max="14" width="9.1796875" style="527"/>
    <col min="15" max="21" width="9.1796875" style="42"/>
    <col min="22" max="22" width="9.81640625" style="42" bestFit="1" customWidth="1"/>
    <col min="23" max="16384" width="9.1796875" style="42"/>
  </cols>
  <sheetData>
    <row r="1" spans="1:14" ht="19.5" customHeight="1" thickBot="1">
      <c r="A1" s="1089" t="s">
        <v>899</v>
      </c>
      <c r="B1" s="41"/>
      <c r="C1" s="41"/>
      <c r="D1" s="41"/>
      <c r="E1" s="41"/>
      <c r="F1" s="41"/>
      <c r="G1" s="41"/>
      <c r="H1" s="41"/>
      <c r="I1" s="41"/>
      <c r="J1" s="41"/>
      <c r="K1" s="41"/>
    </row>
    <row r="2" spans="1:14" ht="13.5" customHeight="1">
      <c r="A2" s="1090"/>
      <c r="B2" s="1543" t="s">
        <v>505</v>
      </c>
      <c r="C2" s="1543"/>
      <c r="D2" s="1543"/>
      <c r="E2" s="1543"/>
      <c r="F2" s="1091"/>
      <c r="G2" s="1543" t="s">
        <v>506</v>
      </c>
      <c r="H2" s="1543"/>
      <c r="I2" s="1543"/>
      <c r="J2" s="1543"/>
      <c r="K2" s="1544" t="s">
        <v>11</v>
      </c>
    </row>
    <row r="3" spans="1:14" ht="13">
      <c r="A3" s="1092"/>
      <c r="B3" s="1093" t="s">
        <v>78</v>
      </c>
      <c r="C3" s="1093" t="s">
        <v>275</v>
      </c>
      <c r="D3" s="1093" t="s">
        <v>276</v>
      </c>
      <c r="E3" s="1093" t="s">
        <v>277</v>
      </c>
      <c r="F3" s="1094"/>
      <c r="G3" s="1093" t="s">
        <v>78</v>
      </c>
      <c r="H3" s="1093" t="s">
        <v>275</v>
      </c>
      <c r="I3" s="1093" t="s">
        <v>276</v>
      </c>
      <c r="J3" s="1093" t="s">
        <v>277</v>
      </c>
      <c r="K3" s="1545"/>
    </row>
    <row r="4" spans="1:14" ht="13">
      <c r="A4" s="1095"/>
      <c r="B4" s="1094"/>
      <c r="C4" s="1094"/>
      <c r="D4" s="1094"/>
      <c r="E4" s="1096"/>
      <c r="F4" s="1096"/>
      <c r="G4" s="1097"/>
      <c r="H4" s="1098"/>
      <c r="I4" s="1098"/>
      <c r="J4" s="1099" t="s">
        <v>180</v>
      </c>
      <c r="K4" s="1100"/>
      <c r="M4" s="212"/>
    </row>
    <row r="5" spans="1:14" ht="13">
      <c r="A5" s="1095" t="s">
        <v>350</v>
      </c>
      <c r="B5" s="73">
        <v>95.1</v>
      </c>
      <c r="C5" s="73">
        <v>1.8</v>
      </c>
      <c r="D5" s="73">
        <v>2.2000000000000002</v>
      </c>
      <c r="E5" s="73">
        <v>1</v>
      </c>
      <c r="F5" s="997"/>
      <c r="G5" s="42">
        <v>94.3</v>
      </c>
      <c r="H5" s="42">
        <v>3.3</v>
      </c>
      <c r="I5" s="42">
        <v>1.7</v>
      </c>
      <c r="J5" s="42">
        <v>0.7</v>
      </c>
      <c r="K5" s="1386">
        <v>9750</v>
      </c>
      <c r="N5" s="526"/>
    </row>
    <row r="6" spans="1:14" ht="13">
      <c r="A6" s="1096" t="s">
        <v>1</v>
      </c>
      <c r="B6" s="1101"/>
      <c r="C6" s="1101"/>
      <c r="D6" s="1101"/>
      <c r="E6" s="1101"/>
      <c r="F6" s="1102"/>
      <c r="K6" s="1383"/>
      <c r="N6" s="526"/>
    </row>
    <row r="7" spans="1:14" ht="13">
      <c r="A7" s="1103" t="s">
        <v>293</v>
      </c>
      <c r="B7" s="42">
        <v>93</v>
      </c>
      <c r="C7" s="42">
        <v>2</v>
      </c>
      <c r="D7" s="42">
        <v>3</v>
      </c>
      <c r="E7" s="42">
        <v>1</v>
      </c>
      <c r="F7" s="997"/>
      <c r="G7" s="42">
        <v>92</v>
      </c>
      <c r="H7" s="42">
        <v>4</v>
      </c>
      <c r="I7" s="42">
        <v>2</v>
      </c>
      <c r="J7" s="42">
        <v>1</v>
      </c>
      <c r="K7" s="1383">
        <v>4350</v>
      </c>
      <c r="L7" s="212"/>
      <c r="N7" s="526"/>
    </row>
    <row r="8" spans="1:14" ht="13">
      <c r="A8" s="1103" t="s">
        <v>294</v>
      </c>
      <c r="B8" s="42">
        <v>97</v>
      </c>
      <c r="C8" s="42">
        <v>1</v>
      </c>
      <c r="D8" s="42">
        <v>1</v>
      </c>
      <c r="E8" s="42">
        <v>1</v>
      </c>
      <c r="F8" s="997"/>
      <c r="G8" s="42">
        <v>96</v>
      </c>
      <c r="H8" s="42">
        <v>2</v>
      </c>
      <c r="I8" s="42">
        <v>1</v>
      </c>
      <c r="J8" s="42">
        <v>0</v>
      </c>
      <c r="K8" s="1383">
        <v>5400</v>
      </c>
      <c r="N8" s="526"/>
    </row>
    <row r="9" spans="1:14" ht="13">
      <c r="A9" s="805" t="s">
        <v>664</v>
      </c>
      <c r="B9" s="698" t="s">
        <v>282</v>
      </c>
      <c r="C9" s="698" t="s">
        <v>282</v>
      </c>
      <c r="D9" s="698" t="s">
        <v>282</v>
      </c>
      <c r="E9" s="698" t="s">
        <v>282</v>
      </c>
      <c r="F9" s="71"/>
      <c r="G9" s="698" t="s">
        <v>282</v>
      </c>
      <c r="H9" s="698" t="s">
        <v>282</v>
      </c>
      <c r="I9" s="698" t="s">
        <v>282</v>
      </c>
      <c r="J9" s="698" t="s">
        <v>282</v>
      </c>
      <c r="K9" s="1383">
        <v>0</v>
      </c>
      <c r="N9" s="526"/>
    </row>
    <row r="10" spans="1:14" ht="13">
      <c r="A10" s="805" t="s">
        <v>663</v>
      </c>
      <c r="B10" s="698" t="s">
        <v>282</v>
      </c>
      <c r="C10" s="698" t="s">
        <v>282</v>
      </c>
      <c r="D10" s="698" t="s">
        <v>282</v>
      </c>
      <c r="E10" s="698" t="s">
        <v>282</v>
      </c>
      <c r="F10" s="71"/>
      <c r="G10" s="698" t="s">
        <v>282</v>
      </c>
      <c r="H10" s="698" t="s">
        <v>282</v>
      </c>
      <c r="I10" s="698" t="s">
        <v>282</v>
      </c>
      <c r="J10" s="698" t="s">
        <v>282</v>
      </c>
      <c r="K10" s="1383">
        <v>0</v>
      </c>
      <c r="N10" s="526"/>
    </row>
    <row r="11" spans="1:14" ht="13">
      <c r="A11" s="1096" t="s">
        <v>2</v>
      </c>
      <c r="B11" s="1104"/>
      <c r="C11" s="1105"/>
      <c r="D11" s="1105"/>
      <c r="E11" s="1105"/>
      <c r="F11" s="1102"/>
      <c r="K11" s="1383"/>
      <c r="N11" s="526"/>
    </row>
    <row r="12" spans="1:14" ht="13">
      <c r="A12" s="1103" t="s">
        <v>295</v>
      </c>
      <c r="B12" s="998">
        <v>89</v>
      </c>
      <c r="C12" s="998">
        <v>4</v>
      </c>
      <c r="D12" s="998">
        <v>3</v>
      </c>
      <c r="E12" s="998">
        <v>3</v>
      </c>
      <c r="F12" s="997"/>
      <c r="G12" s="42">
        <v>89</v>
      </c>
      <c r="H12" s="42">
        <v>5</v>
      </c>
      <c r="I12" s="42">
        <v>3</v>
      </c>
      <c r="J12" s="42">
        <v>3</v>
      </c>
      <c r="K12" s="1383">
        <v>200</v>
      </c>
      <c r="N12" s="526"/>
    </row>
    <row r="13" spans="1:14" ht="13">
      <c r="A13" s="1103" t="s">
        <v>296</v>
      </c>
      <c r="B13" s="998">
        <v>93</v>
      </c>
      <c r="C13" s="998">
        <v>2</v>
      </c>
      <c r="D13" s="998">
        <v>3</v>
      </c>
      <c r="E13" s="998">
        <v>2</v>
      </c>
      <c r="F13" s="997"/>
      <c r="G13" s="42">
        <v>94</v>
      </c>
      <c r="H13" s="42">
        <v>3</v>
      </c>
      <c r="I13" s="42">
        <v>2</v>
      </c>
      <c r="J13" s="42">
        <v>1</v>
      </c>
      <c r="K13" s="1383">
        <v>1010</v>
      </c>
      <c r="N13" s="526"/>
    </row>
    <row r="14" spans="1:14" ht="13">
      <c r="A14" s="1103" t="s">
        <v>297</v>
      </c>
      <c r="B14" s="998">
        <v>95</v>
      </c>
      <c r="C14" s="998">
        <v>2</v>
      </c>
      <c r="D14" s="998">
        <v>2</v>
      </c>
      <c r="E14" s="998">
        <v>1</v>
      </c>
      <c r="F14" s="997"/>
      <c r="G14" s="42">
        <v>95</v>
      </c>
      <c r="H14" s="42">
        <v>3</v>
      </c>
      <c r="I14" s="42">
        <v>2</v>
      </c>
      <c r="J14" s="42">
        <v>0</v>
      </c>
      <c r="K14" s="1383">
        <v>1490</v>
      </c>
      <c r="N14" s="526"/>
    </row>
    <row r="15" spans="1:14" ht="13">
      <c r="A15" s="1103" t="s">
        <v>298</v>
      </c>
      <c r="B15" s="998">
        <v>93</v>
      </c>
      <c r="C15" s="998">
        <v>3</v>
      </c>
      <c r="D15" s="998">
        <v>3</v>
      </c>
      <c r="E15" s="998">
        <v>2</v>
      </c>
      <c r="F15" s="997"/>
      <c r="G15" s="42">
        <v>90</v>
      </c>
      <c r="H15" s="42">
        <v>7</v>
      </c>
      <c r="I15" s="42">
        <v>2</v>
      </c>
      <c r="J15" s="42">
        <v>1</v>
      </c>
      <c r="K15" s="1383">
        <v>1380</v>
      </c>
      <c r="N15" s="526"/>
    </row>
    <row r="16" spans="1:14" ht="13">
      <c r="A16" s="1103" t="s">
        <v>299</v>
      </c>
      <c r="B16" s="998">
        <v>96</v>
      </c>
      <c r="C16" s="998">
        <v>1</v>
      </c>
      <c r="D16" s="998">
        <v>2</v>
      </c>
      <c r="E16" s="998">
        <v>1</v>
      </c>
      <c r="F16" s="997"/>
      <c r="G16" s="42">
        <v>94</v>
      </c>
      <c r="H16" s="42">
        <v>4</v>
      </c>
      <c r="I16" s="42">
        <v>2</v>
      </c>
      <c r="J16" s="42">
        <v>1</v>
      </c>
      <c r="K16" s="1383">
        <v>1670</v>
      </c>
      <c r="N16" s="526"/>
    </row>
    <row r="17" spans="1:21" ht="13">
      <c r="A17" s="1103" t="s">
        <v>300</v>
      </c>
      <c r="B17" s="998">
        <v>97</v>
      </c>
      <c r="C17" s="998">
        <v>1</v>
      </c>
      <c r="D17" s="998">
        <v>1</v>
      </c>
      <c r="E17" s="998">
        <v>0</v>
      </c>
      <c r="F17" s="997"/>
      <c r="G17" s="42">
        <v>96</v>
      </c>
      <c r="H17" s="42">
        <v>2</v>
      </c>
      <c r="I17" s="42">
        <v>1</v>
      </c>
      <c r="J17" s="42">
        <v>0</v>
      </c>
      <c r="K17" s="1383">
        <v>1680</v>
      </c>
      <c r="N17" s="526"/>
      <c r="T17" s="79"/>
      <c r="U17" s="82"/>
    </row>
    <row r="18" spans="1:21" ht="13">
      <c r="A18" s="1103" t="s">
        <v>301</v>
      </c>
      <c r="B18" s="998">
        <v>98</v>
      </c>
      <c r="C18" s="998">
        <v>1</v>
      </c>
      <c r="D18" s="998">
        <v>1</v>
      </c>
      <c r="E18" s="998">
        <v>0</v>
      </c>
      <c r="F18" s="997"/>
      <c r="G18" s="42">
        <v>97</v>
      </c>
      <c r="H18" s="42">
        <v>1</v>
      </c>
      <c r="I18" s="42">
        <v>1</v>
      </c>
      <c r="J18" s="42">
        <v>0</v>
      </c>
      <c r="K18" s="1383">
        <v>1510</v>
      </c>
      <c r="N18" s="526"/>
      <c r="T18" s="79"/>
      <c r="U18" s="82"/>
    </row>
    <row r="19" spans="1:21" ht="13">
      <c r="A19" s="1103" t="s">
        <v>302</v>
      </c>
      <c r="B19" s="998">
        <v>99</v>
      </c>
      <c r="C19" s="998">
        <v>0</v>
      </c>
      <c r="D19" s="998">
        <v>0</v>
      </c>
      <c r="E19" s="998">
        <v>0</v>
      </c>
      <c r="F19" s="997"/>
      <c r="G19" s="42">
        <v>99</v>
      </c>
      <c r="H19" s="42">
        <v>1</v>
      </c>
      <c r="I19" s="42">
        <v>0</v>
      </c>
      <c r="J19" s="42">
        <v>0</v>
      </c>
      <c r="K19" s="1383">
        <v>820</v>
      </c>
      <c r="N19" s="526"/>
    </row>
    <row r="20" spans="1:21" ht="13">
      <c r="A20" s="1382" t="s">
        <v>835</v>
      </c>
      <c r="B20" s="998"/>
      <c r="C20" s="998"/>
      <c r="D20" s="998"/>
      <c r="E20" s="998"/>
      <c r="F20" s="997"/>
      <c r="K20" s="1383"/>
      <c r="N20" s="526"/>
    </row>
    <row r="21" spans="1:21" ht="13">
      <c r="A21" s="1103" t="s">
        <v>805</v>
      </c>
      <c r="B21" s="998">
        <v>98</v>
      </c>
      <c r="C21" s="998">
        <v>1</v>
      </c>
      <c r="D21" s="998">
        <v>1</v>
      </c>
      <c r="E21" s="998">
        <v>0</v>
      </c>
      <c r="F21" s="997"/>
      <c r="G21" s="42">
        <v>98</v>
      </c>
      <c r="H21" s="42">
        <v>1</v>
      </c>
      <c r="I21" s="42">
        <v>1</v>
      </c>
      <c r="J21" s="42">
        <v>0</v>
      </c>
      <c r="K21" s="1383">
        <v>2850</v>
      </c>
      <c r="N21" s="526"/>
    </row>
    <row r="22" spans="1:21" ht="13">
      <c r="A22" s="1103" t="s">
        <v>806</v>
      </c>
      <c r="B22" s="998">
        <v>94</v>
      </c>
      <c r="C22" s="998">
        <v>2</v>
      </c>
      <c r="D22" s="998">
        <v>3</v>
      </c>
      <c r="E22" s="998">
        <v>1</v>
      </c>
      <c r="F22" s="997"/>
      <c r="G22" s="42">
        <v>93</v>
      </c>
      <c r="H22" s="42">
        <v>4</v>
      </c>
      <c r="I22" s="42">
        <v>2</v>
      </c>
      <c r="J22" s="42">
        <v>1</v>
      </c>
      <c r="K22" s="1383">
        <v>6860</v>
      </c>
      <c r="N22" s="526"/>
    </row>
    <row r="23" spans="1:21" ht="13">
      <c r="A23" s="1096" t="s">
        <v>681</v>
      </c>
      <c r="G23" s="79"/>
      <c r="H23" s="79"/>
      <c r="I23" s="1106"/>
      <c r="K23" s="1387"/>
    </row>
    <row r="24" spans="1:21" ht="13">
      <c r="A24" s="1103" t="s">
        <v>673</v>
      </c>
      <c r="B24" s="42">
        <v>96</v>
      </c>
      <c r="C24" s="42">
        <v>2</v>
      </c>
      <c r="D24" s="42">
        <v>2</v>
      </c>
      <c r="E24" s="42">
        <v>1</v>
      </c>
      <c r="G24" s="42">
        <v>95</v>
      </c>
      <c r="H24" s="42">
        <v>3</v>
      </c>
      <c r="I24" s="42">
        <v>1</v>
      </c>
      <c r="J24" s="42">
        <v>1</v>
      </c>
      <c r="K24" s="1388">
        <v>7620</v>
      </c>
      <c r="N24" s="526"/>
    </row>
    <row r="25" spans="1:21" ht="13">
      <c r="A25" s="1103" t="s">
        <v>674</v>
      </c>
      <c r="B25" s="42">
        <v>93</v>
      </c>
      <c r="C25" s="42">
        <v>2</v>
      </c>
      <c r="D25" s="42">
        <v>3</v>
      </c>
      <c r="E25" s="42">
        <v>1</v>
      </c>
      <c r="G25" s="42">
        <v>92</v>
      </c>
      <c r="H25" s="42">
        <v>4</v>
      </c>
      <c r="I25" s="42">
        <v>3</v>
      </c>
      <c r="J25" s="42">
        <v>1</v>
      </c>
      <c r="K25" s="1388">
        <v>1270</v>
      </c>
      <c r="N25" s="526"/>
    </row>
    <row r="26" spans="1:21" ht="13">
      <c r="A26" s="1103" t="s">
        <v>676</v>
      </c>
      <c r="B26" s="42">
        <v>95</v>
      </c>
      <c r="C26" s="42">
        <v>0</v>
      </c>
      <c r="D26" s="42">
        <v>4</v>
      </c>
      <c r="E26" s="42">
        <v>1</v>
      </c>
      <c r="G26" s="42">
        <v>95</v>
      </c>
      <c r="H26" s="42">
        <v>2</v>
      </c>
      <c r="I26" s="42">
        <v>3</v>
      </c>
      <c r="J26" s="42">
        <v>0</v>
      </c>
      <c r="K26" s="1388">
        <v>150</v>
      </c>
      <c r="N26" s="526"/>
    </row>
    <row r="27" spans="1:21" ht="13">
      <c r="A27" s="1103" t="s">
        <v>675</v>
      </c>
      <c r="B27" s="42">
        <v>86</v>
      </c>
      <c r="C27" s="42">
        <v>3</v>
      </c>
      <c r="D27" s="42">
        <v>6</v>
      </c>
      <c r="E27" s="42">
        <v>4</v>
      </c>
      <c r="G27" s="42">
        <v>88</v>
      </c>
      <c r="H27" s="42">
        <v>6</v>
      </c>
      <c r="I27" s="42">
        <v>4</v>
      </c>
      <c r="J27" s="42">
        <v>2</v>
      </c>
      <c r="K27" s="1388">
        <v>400</v>
      </c>
    </row>
    <row r="28" spans="1:21" ht="13">
      <c r="A28" s="1103" t="s">
        <v>677</v>
      </c>
      <c r="B28" s="42">
        <v>97</v>
      </c>
      <c r="C28" s="42">
        <v>2</v>
      </c>
      <c r="D28" s="42">
        <v>1</v>
      </c>
      <c r="E28" s="42">
        <v>0</v>
      </c>
      <c r="G28" s="42">
        <v>98</v>
      </c>
      <c r="H28" s="42">
        <v>0</v>
      </c>
      <c r="I28" s="42">
        <v>1</v>
      </c>
      <c r="J28" s="42">
        <v>0</v>
      </c>
      <c r="K28" s="1388">
        <v>190</v>
      </c>
      <c r="N28" s="526"/>
    </row>
    <row r="29" spans="1:21" ht="13">
      <c r="A29" s="1103" t="s">
        <v>682</v>
      </c>
      <c r="B29" s="42">
        <v>93</v>
      </c>
      <c r="C29" s="42">
        <v>3</v>
      </c>
      <c r="D29" s="42">
        <v>2</v>
      </c>
      <c r="E29" s="42">
        <v>2</v>
      </c>
      <c r="G29" s="42">
        <v>93</v>
      </c>
      <c r="H29" s="42">
        <v>6</v>
      </c>
      <c r="I29" s="42">
        <v>0</v>
      </c>
      <c r="J29" s="42">
        <v>1</v>
      </c>
      <c r="K29" s="1388">
        <v>130</v>
      </c>
      <c r="N29" s="526"/>
    </row>
    <row r="30" spans="1:21" ht="13">
      <c r="A30" s="1096" t="s">
        <v>42</v>
      </c>
      <c r="F30" s="1102"/>
      <c r="K30" s="1383"/>
      <c r="N30" s="526"/>
    </row>
    <row r="31" spans="1:21" ht="13">
      <c r="A31" s="1103" t="s">
        <v>303</v>
      </c>
      <c r="B31" s="42">
        <v>94</v>
      </c>
      <c r="C31" s="42">
        <v>3</v>
      </c>
      <c r="D31" s="42">
        <v>1</v>
      </c>
      <c r="E31" s="42">
        <v>2</v>
      </c>
      <c r="F31" s="997"/>
      <c r="G31" s="42">
        <v>90</v>
      </c>
      <c r="H31" s="42">
        <v>7</v>
      </c>
      <c r="I31" s="42">
        <v>1</v>
      </c>
      <c r="J31" s="42">
        <v>1</v>
      </c>
      <c r="K31" s="1383">
        <v>630</v>
      </c>
      <c r="N31" s="526"/>
    </row>
    <row r="32" spans="1:21" ht="13">
      <c r="A32" s="1103" t="s">
        <v>304</v>
      </c>
      <c r="B32" s="42">
        <v>93</v>
      </c>
      <c r="C32" s="42">
        <v>2</v>
      </c>
      <c r="D32" s="42">
        <v>3</v>
      </c>
      <c r="E32" s="42">
        <v>1</v>
      </c>
      <c r="F32" s="997"/>
      <c r="G32" s="42">
        <v>93</v>
      </c>
      <c r="H32" s="42">
        <v>4</v>
      </c>
      <c r="I32" s="42">
        <v>2</v>
      </c>
      <c r="J32" s="42">
        <v>1</v>
      </c>
      <c r="K32" s="1383">
        <v>3200</v>
      </c>
      <c r="N32" s="526"/>
    </row>
    <row r="33" spans="1:21" ht="13">
      <c r="A33" s="1103" t="s">
        <v>305</v>
      </c>
      <c r="B33" s="42">
        <v>96</v>
      </c>
      <c r="C33" s="42">
        <v>1</v>
      </c>
      <c r="D33" s="42">
        <v>2</v>
      </c>
      <c r="E33" s="42">
        <v>1</v>
      </c>
      <c r="F33" s="997"/>
      <c r="G33" s="42">
        <v>94</v>
      </c>
      <c r="H33" s="42">
        <v>3</v>
      </c>
      <c r="I33" s="42">
        <v>2</v>
      </c>
      <c r="J33" s="42">
        <v>0</v>
      </c>
      <c r="K33" s="1383">
        <v>1040</v>
      </c>
      <c r="N33" s="526"/>
    </row>
    <row r="34" spans="1:21" ht="13">
      <c r="A34" s="1103" t="s">
        <v>306</v>
      </c>
      <c r="B34" s="42">
        <v>98</v>
      </c>
      <c r="C34" s="42">
        <v>1</v>
      </c>
      <c r="D34" s="42">
        <v>0</v>
      </c>
      <c r="E34" s="42">
        <v>1</v>
      </c>
      <c r="F34" s="997"/>
      <c r="G34" s="42">
        <v>98</v>
      </c>
      <c r="H34" s="42">
        <v>2</v>
      </c>
      <c r="I34" s="42">
        <v>0</v>
      </c>
      <c r="J34" s="42">
        <v>0</v>
      </c>
      <c r="K34" s="1383">
        <v>360</v>
      </c>
      <c r="N34" s="526"/>
    </row>
    <row r="35" spans="1:21" ht="13">
      <c r="A35" s="1103" t="s">
        <v>307</v>
      </c>
      <c r="B35" s="42">
        <v>98</v>
      </c>
      <c r="C35" s="42">
        <v>1</v>
      </c>
      <c r="D35" s="42">
        <v>1</v>
      </c>
      <c r="E35" s="42">
        <v>0</v>
      </c>
      <c r="F35" s="997"/>
      <c r="G35" s="42">
        <v>97</v>
      </c>
      <c r="H35" s="42">
        <v>1</v>
      </c>
      <c r="I35" s="42">
        <v>1</v>
      </c>
      <c r="J35" s="42">
        <v>0</v>
      </c>
      <c r="K35" s="1383">
        <v>3280</v>
      </c>
      <c r="N35" s="526"/>
    </row>
    <row r="36" spans="1:21" ht="13">
      <c r="A36" s="1103" t="s">
        <v>308</v>
      </c>
      <c r="B36" s="42">
        <v>95</v>
      </c>
      <c r="C36" s="42">
        <v>2</v>
      </c>
      <c r="D36" s="42">
        <v>2</v>
      </c>
      <c r="E36" s="42">
        <v>1</v>
      </c>
      <c r="F36" s="997"/>
      <c r="G36" s="42">
        <v>95</v>
      </c>
      <c r="H36" s="42">
        <v>2</v>
      </c>
      <c r="I36" s="42">
        <v>3</v>
      </c>
      <c r="J36" s="42">
        <v>1</v>
      </c>
      <c r="K36" s="1383">
        <v>290</v>
      </c>
      <c r="N36" s="526"/>
    </row>
    <row r="37" spans="1:21" ht="13">
      <c r="A37" s="1103" t="s">
        <v>309</v>
      </c>
      <c r="B37" s="42">
        <v>89</v>
      </c>
      <c r="C37" s="42">
        <v>5</v>
      </c>
      <c r="D37" s="42">
        <v>4</v>
      </c>
      <c r="E37" s="42">
        <v>2</v>
      </c>
      <c r="F37" s="997"/>
      <c r="G37" s="42">
        <v>91</v>
      </c>
      <c r="H37" s="42">
        <v>5</v>
      </c>
      <c r="I37" s="42">
        <v>4</v>
      </c>
      <c r="J37" s="42">
        <v>0</v>
      </c>
      <c r="K37" s="1383">
        <v>280</v>
      </c>
      <c r="O37" s="363"/>
      <c r="P37" s="82"/>
      <c r="Q37" s="82"/>
      <c r="R37" s="82"/>
      <c r="S37" s="79"/>
      <c r="T37" s="82"/>
      <c r="U37" s="82"/>
    </row>
    <row r="38" spans="1:21" ht="13">
      <c r="A38" s="1103" t="s">
        <v>310</v>
      </c>
      <c r="B38" s="42">
        <v>98</v>
      </c>
      <c r="C38" s="42">
        <v>0</v>
      </c>
      <c r="D38" s="42">
        <v>1</v>
      </c>
      <c r="E38" s="42">
        <v>1</v>
      </c>
      <c r="F38" s="997"/>
      <c r="G38" s="42">
        <v>98</v>
      </c>
      <c r="H38" s="42">
        <v>1</v>
      </c>
      <c r="I38" s="42">
        <v>0</v>
      </c>
      <c r="J38" s="42">
        <v>1</v>
      </c>
      <c r="K38" s="1383">
        <v>500</v>
      </c>
      <c r="O38" s="363"/>
      <c r="P38" s="82"/>
      <c r="Q38" s="82"/>
      <c r="R38" s="82"/>
      <c r="S38" s="79"/>
      <c r="T38" s="82"/>
      <c r="U38" s="82"/>
    </row>
    <row r="39" spans="1:21" ht="13">
      <c r="A39" s="1107" t="s">
        <v>43</v>
      </c>
      <c r="F39" s="1108"/>
      <c r="K39" s="1383"/>
      <c r="N39" s="526"/>
    </row>
    <row r="40" spans="1:21" ht="13">
      <c r="A40" s="1103" t="s">
        <v>311</v>
      </c>
      <c r="B40" s="42">
        <v>98</v>
      </c>
      <c r="C40" s="42">
        <v>1</v>
      </c>
      <c r="D40" s="42">
        <v>1</v>
      </c>
      <c r="E40" s="42">
        <v>1</v>
      </c>
      <c r="F40" s="997"/>
      <c r="G40" s="82">
        <v>98</v>
      </c>
      <c r="H40" s="82">
        <v>1</v>
      </c>
      <c r="I40" s="82">
        <v>1</v>
      </c>
      <c r="J40" s="42">
        <v>0</v>
      </c>
      <c r="K40" s="1383">
        <v>900</v>
      </c>
      <c r="N40" s="526"/>
    </row>
    <row r="41" spans="1:21" ht="13">
      <c r="A41" s="1103" t="s">
        <v>312</v>
      </c>
      <c r="B41" s="363">
        <v>96</v>
      </c>
      <c r="C41" s="82">
        <v>1</v>
      </c>
      <c r="D41" s="82">
        <v>1</v>
      </c>
      <c r="E41" s="82">
        <v>2</v>
      </c>
      <c r="F41" s="997"/>
      <c r="G41" s="42">
        <v>97</v>
      </c>
      <c r="H41" s="42">
        <v>2</v>
      </c>
      <c r="I41" s="42">
        <v>1</v>
      </c>
      <c r="J41" s="42">
        <v>1</v>
      </c>
      <c r="K41" s="1383">
        <v>1410</v>
      </c>
      <c r="N41" s="526"/>
    </row>
    <row r="42" spans="1:21" ht="13">
      <c r="A42" s="1103" t="s">
        <v>313</v>
      </c>
      <c r="B42" s="363">
        <v>96</v>
      </c>
      <c r="C42" s="82">
        <v>1</v>
      </c>
      <c r="D42" s="82">
        <v>2</v>
      </c>
      <c r="E42" s="82">
        <v>1</v>
      </c>
      <c r="F42" s="997"/>
      <c r="G42" s="42">
        <v>95</v>
      </c>
      <c r="H42" s="42">
        <v>2</v>
      </c>
      <c r="I42" s="42">
        <v>2</v>
      </c>
      <c r="J42" s="42">
        <v>1</v>
      </c>
      <c r="K42" s="1383">
        <v>1470</v>
      </c>
      <c r="N42" s="526"/>
    </row>
    <row r="43" spans="1:21" ht="13">
      <c r="A43" s="1103" t="s">
        <v>314</v>
      </c>
      <c r="B43" s="363">
        <v>97</v>
      </c>
      <c r="C43" s="82">
        <v>1</v>
      </c>
      <c r="D43" s="82">
        <v>1</v>
      </c>
      <c r="E43" s="82">
        <v>1</v>
      </c>
      <c r="F43" s="997"/>
      <c r="G43" s="42">
        <v>97</v>
      </c>
      <c r="H43" s="42">
        <v>2</v>
      </c>
      <c r="I43" s="42">
        <v>1</v>
      </c>
      <c r="J43" s="42">
        <v>1</v>
      </c>
      <c r="K43" s="1383">
        <v>1190</v>
      </c>
      <c r="N43" s="526"/>
    </row>
    <row r="44" spans="1:21" ht="13">
      <c r="A44" s="1103" t="s">
        <v>315</v>
      </c>
      <c r="B44" s="363">
        <v>95</v>
      </c>
      <c r="C44" s="82">
        <v>1</v>
      </c>
      <c r="D44" s="82">
        <v>2</v>
      </c>
      <c r="E44" s="82">
        <v>2</v>
      </c>
      <c r="F44" s="997"/>
      <c r="G44" s="42">
        <v>94</v>
      </c>
      <c r="H44" s="42">
        <v>2</v>
      </c>
      <c r="I44" s="42">
        <v>2</v>
      </c>
      <c r="J44" s="42">
        <v>1</v>
      </c>
      <c r="K44" s="1383">
        <v>910</v>
      </c>
      <c r="N44" s="526"/>
    </row>
    <row r="45" spans="1:21" ht="13">
      <c r="A45" s="1103" t="s">
        <v>316</v>
      </c>
      <c r="B45" s="363">
        <v>95</v>
      </c>
      <c r="C45" s="82">
        <v>1</v>
      </c>
      <c r="D45" s="82">
        <v>2</v>
      </c>
      <c r="E45" s="82">
        <v>1</v>
      </c>
      <c r="F45" s="997"/>
      <c r="G45" s="42">
        <v>94</v>
      </c>
      <c r="H45" s="42">
        <v>4</v>
      </c>
      <c r="I45" s="42">
        <v>2</v>
      </c>
      <c r="J45" s="42">
        <v>0</v>
      </c>
      <c r="K45" s="1383">
        <v>1370</v>
      </c>
      <c r="N45" s="526"/>
    </row>
    <row r="46" spans="1:21" ht="13">
      <c r="A46" s="1103" t="s">
        <v>679</v>
      </c>
      <c r="B46" s="82">
        <v>94</v>
      </c>
      <c r="C46" s="82">
        <v>3</v>
      </c>
      <c r="D46" s="82">
        <v>3</v>
      </c>
      <c r="E46" s="82">
        <v>1</v>
      </c>
      <c r="F46" s="997"/>
      <c r="G46" s="42">
        <v>92</v>
      </c>
      <c r="H46" s="42">
        <v>5</v>
      </c>
      <c r="I46" s="42">
        <v>2</v>
      </c>
      <c r="J46" s="42">
        <v>1</v>
      </c>
      <c r="K46" s="1383">
        <v>910</v>
      </c>
      <c r="N46" s="526"/>
    </row>
    <row r="47" spans="1:21" ht="13">
      <c r="A47" s="1103" t="s">
        <v>699</v>
      </c>
      <c r="B47" s="42">
        <v>93</v>
      </c>
      <c r="C47" s="42">
        <v>3</v>
      </c>
      <c r="D47" s="42">
        <v>3</v>
      </c>
      <c r="E47" s="42">
        <v>1</v>
      </c>
      <c r="F47" s="997"/>
      <c r="G47" s="42">
        <v>90</v>
      </c>
      <c r="H47" s="42">
        <v>7</v>
      </c>
      <c r="I47" s="42">
        <v>2</v>
      </c>
      <c r="J47" s="42">
        <v>1</v>
      </c>
      <c r="K47" s="1383">
        <v>1200</v>
      </c>
      <c r="N47" s="526"/>
    </row>
    <row r="48" spans="1:21" ht="15">
      <c r="A48" s="1107" t="s">
        <v>871</v>
      </c>
      <c r="B48" s="1108"/>
      <c r="C48" s="1109"/>
      <c r="D48" s="1109"/>
      <c r="E48" s="1102"/>
      <c r="F48" s="1102"/>
      <c r="G48" s="1108"/>
      <c r="H48" s="1102"/>
      <c r="I48" s="1102"/>
      <c r="J48" s="1102"/>
      <c r="K48" s="1383"/>
      <c r="N48" s="526"/>
    </row>
    <row r="49" spans="1:21" ht="13">
      <c r="A49" s="1103" t="s">
        <v>317</v>
      </c>
      <c r="B49" s="42">
        <v>97</v>
      </c>
      <c r="C49" s="42">
        <v>1</v>
      </c>
      <c r="D49" s="42">
        <v>1</v>
      </c>
      <c r="E49" s="42">
        <v>1</v>
      </c>
      <c r="G49" s="82">
        <v>97</v>
      </c>
      <c r="H49" s="82">
        <v>1</v>
      </c>
      <c r="I49" s="82">
        <v>1</v>
      </c>
      <c r="J49" s="82">
        <v>1</v>
      </c>
      <c r="K49" s="1388">
        <v>1810</v>
      </c>
      <c r="N49" s="526"/>
    </row>
    <row r="50" spans="1:21" ht="13">
      <c r="A50" s="1103" t="s">
        <v>520</v>
      </c>
      <c r="B50" s="42">
        <v>97</v>
      </c>
      <c r="C50" s="42">
        <v>1</v>
      </c>
      <c r="D50" s="42">
        <v>1</v>
      </c>
      <c r="E50" s="42">
        <v>1</v>
      </c>
      <c r="G50" s="82">
        <v>97</v>
      </c>
      <c r="H50" s="82">
        <v>2</v>
      </c>
      <c r="I50" s="82">
        <v>1</v>
      </c>
      <c r="J50" s="82">
        <v>1</v>
      </c>
      <c r="K50" s="1388">
        <v>1990</v>
      </c>
      <c r="T50" s="82"/>
      <c r="U50" s="82"/>
    </row>
    <row r="51" spans="1:21" ht="13">
      <c r="A51" s="1103" t="s">
        <v>521</v>
      </c>
      <c r="B51" s="42">
        <v>95</v>
      </c>
      <c r="C51" s="42">
        <v>2</v>
      </c>
      <c r="D51" s="42">
        <v>2</v>
      </c>
      <c r="E51" s="42">
        <v>1</v>
      </c>
      <c r="G51" s="82">
        <v>94</v>
      </c>
      <c r="H51" s="82">
        <v>4</v>
      </c>
      <c r="I51" s="82">
        <v>2</v>
      </c>
      <c r="J51" s="82">
        <v>1</v>
      </c>
      <c r="K51" s="1388">
        <v>2100</v>
      </c>
      <c r="O51" s="82"/>
      <c r="P51" s="82"/>
      <c r="Q51" s="82"/>
      <c r="R51" s="82"/>
      <c r="S51" s="79"/>
      <c r="T51" s="82"/>
      <c r="U51" s="82"/>
    </row>
    <row r="52" spans="1:21" ht="13">
      <c r="A52" s="1103" t="s">
        <v>522</v>
      </c>
      <c r="B52" s="42">
        <v>95</v>
      </c>
      <c r="C52" s="42">
        <v>2</v>
      </c>
      <c r="D52" s="42">
        <v>2</v>
      </c>
      <c r="E52" s="42">
        <v>1</v>
      </c>
      <c r="G52" s="82">
        <v>94</v>
      </c>
      <c r="H52" s="82">
        <v>4</v>
      </c>
      <c r="I52" s="82">
        <v>2</v>
      </c>
      <c r="J52" s="82">
        <v>0</v>
      </c>
      <c r="K52" s="1388">
        <v>2060</v>
      </c>
    </row>
    <row r="53" spans="1:21" ht="13">
      <c r="A53" s="1103" t="s">
        <v>318</v>
      </c>
      <c r="B53" s="42">
        <v>92</v>
      </c>
      <c r="C53" s="42">
        <v>3</v>
      </c>
      <c r="D53" s="42">
        <v>4</v>
      </c>
      <c r="E53" s="42">
        <v>2</v>
      </c>
      <c r="G53" s="82">
        <v>90</v>
      </c>
      <c r="H53" s="82">
        <v>5</v>
      </c>
      <c r="I53" s="82">
        <v>3</v>
      </c>
      <c r="J53" s="82">
        <v>1</v>
      </c>
      <c r="K53" s="1388">
        <v>1790</v>
      </c>
      <c r="O53" s="82"/>
      <c r="P53" s="82"/>
      <c r="Q53" s="82"/>
      <c r="R53" s="82"/>
      <c r="S53" s="79"/>
      <c r="T53" s="82"/>
      <c r="U53" s="82"/>
    </row>
    <row r="54" spans="1:21" ht="13">
      <c r="A54" s="1096" t="s">
        <v>85</v>
      </c>
      <c r="B54" s="1108"/>
      <c r="C54" s="1102"/>
      <c r="D54" s="1102"/>
      <c r="E54" s="1102"/>
      <c r="F54" s="1102"/>
      <c r="G54" s="1104"/>
      <c r="H54" s="1105"/>
      <c r="I54" s="1105"/>
      <c r="J54" s="1104"/>
      <c r="K54" s="1383"/>
    </row>
    <row r="55" spans="1:21" ht="13">
      <c r="A55" s="1103" t="s">
        <v>319</v>
      </c>
      <c r="B55" s="42">
        <v>94</v>
      </c>
      <c r="C55" s="42">
        <v>2</v>
      </c>
      <c r="D55" s="42">
        <v>3</v>
      </c>
      <c r="E55" s="42">
        <v>1</v>
      </c>
      <c r="F55" s="997"/>
      <c r="G55" s="998">
        <v>94</v>
      </c>
      <c r="H55" s="998">
        <v>3</v>
      </c>
      <c r="I55" s="998">
        <v>2</v>
      </c>
      <c r="J55" s="998">
        <v>1</v>
      </c>
      <c r="K55" s="1383">
        <v>2910</v>
      </c>
      <c r="O55" s="82"/>
      <c r="P55" s="82"/>
      <c r="Q55" s="82"/>
      <c r="R55" s="82"/>
      <c r="S55" s="79"/>
      <c r="T55" s="82"/>
      <c r="U55" s="82"/>
    </row>
    <row r="56" spans="1:21" ht="13">
      <c r="A56" s="1103" t="s">
        <v>320</v>
      </c>
      <c r="B56" s="42">
        <v>95</v>
      </c>
      <c r="C56" s="42">
        <v>2</v>
      </c>
      <c r="D56" s="42">
        <v>2</v>
      </c>
      <c r="E56" s="42">
        <v>1</v>
      </c>
      <c r="F56" s="997"/>
      <c r="G56" s="998">
        <v>95</v>
      </c>
      <c r="H56" s="998">
        <v>3</v>
      </c>
      <c r="I56" s="998">
        <v>2</v>
      </c>
      <c r="J56" s="998">
        <v>1</v>
      </c>
      <c r="K56" s="1383">
        <v>3340</v>
      </c>
      <c r="O56" s="82"/>
      <c r="P56" s="82"/>
      <c r="Q56" s="82"/>
      <c r="R56" s="82"/>
      <c r="S56" s="79"/>
    </row>
    <row r="57" spans="1:21" ht="13">
      <c r="A57" s="1103" t="s">
        <v>321</v>
      </c>
      <c r="B57" s="42">
        <v>96</v>
      </c>
      <c r="C57" s="42">
        <v>1</v>
      </c>
      <c r="D57" s="42">
        <v>2</v>
      </c>
      <c r="E57" s="42">
        <v>1</v>
      </c>
      <c r="F57" s="997"/>
      <c r="G57" s="998">
        <v>95</v>
      </c>
      <c r="H57" s="998">
        <v>3</v>
      </c>
      <c r="I57" s="998">
        <v>2</v>
      </c>
      <c r="J57" s="998">
        <v>1</v>
      </c>
      <c r="K57" s="1383">
        <v>870</v>
      </c>
    </row>
    <row r="58" spans="1:21" ht="13">
      <c r="A58" s="1103" t="s">
        <v>322</v>
      </c>
      <c r="B58" s="42">
        <v>97</v>
      </c>
      <c r="C58" s="42">
        <v>1</v>
      </c>
      <c r="D58" s="42">
        <v>1</v>
      </c>
      <c r="E58" s="42">
        <v>1</v>
      </c>
      <c r="F58" s="997"/>
      <c r="G58" s="998">
        <v>96</v>
      </c>
      <c r="H58" s="998">
        <v>2</v>
      </c>
      <c r="I58" s="998">
        <v>1</v>
      </c>
      <c r="J58" s="998">
        <v>1</v>
      </c>
      <c r="K58" s="1383">
        <v>570</v>
      </c>
    </row>
    <row r="59" spans="1:21" ht="13">
      <c r="A59" s="1103" t="s">
        <v>323</v>
      </c>
      <c r="B59" s="42">
        <v>97</v>
      </c>
      <c r="C59" s="42">
        <v>1</v>
      </c>
      <c r="D59" s="42">
        <v>1</v>
      </c>
      <c r="E59" s="42">
        <v>0</v>
      </c>
      <c r="F59" s="997"/>
      <c r="G59" s="998">
        <v>95</v>
      </c>
      <c r="H59" s="998">
        <v>4</v>
      </c>
      <c r="I59" s="998">
        <v>1</v>
      </c>
      <c r="J59" s="998">
        <v>0</v>
      </c>
      <c r="K59" s="1383">
        <v>1050</v>
      </c>
    </row>
    <row r="60" spans="1:21" ht="13">
      <c r="A60" s="1103" t="s">
        <v>324</v>
      </c>
      <c r="B60" s="82">
        <v>95</v>
      </c>
      <c r="C60" s="82">
        <v>2</v>
      </c>
      <c r="D60" s="82">
        <v>1</v>
      </c>
      <c r="E60" s="82">
        <v>1</v>
      </c>
      <c r="F60" s="997"/>
      <c r="G60" s="998">
        <v>90</v>
      </c>
      <c r="H60" s="998">
        <v>7</v>
      </c>
      <c r="I60" s="998">
        <v>3</v>
      </c>
      <c r="J60" s="998">
        <v>0</v>
      </c>
      <c r="K60" s="1383">
        <v>1010</v>
      </c>
    </row>
    <row r="61" spans="1:21" ht="15">
      <c r="A61" s="1096" t="s">
        <v>523</v>
      </c>
      <c r="F61" s="1102"/>
      <c r="G61" s="1104"/>
      <c r="H61" s="1105"/>
      <c r="I61" s="1105"/>
      <c r="J61" s="1105"/>
      <c r="K61" s="1383"/>
    </row>
    <row r="62" spans="1:21" ht="13">
      <c r="A62" s="1103" t="s">
        <v>325</v>
      </c>
      <c r="B62" s="82">
        <v>97</v>
      </c>
      <c r="C62" s="82">
        <v>2</v>
      </c>
      <c r="D62" s="82">
        <v>1</v>
      </c>
      <c r="E62" s="82">
        <v>0</v>
      </c>
      <c r="F62" s="997"/>
      <c r="G62" s="998">
        <v>95</v>
      </c>
      <c r="H62" s="998">
        <v>4</v>
      </c>
      <c r="I62" s="998">
        <v>1</v>
      </c>
      <c r="J62" s="998">
        <v>0</v>
      </c>
      <c r="K62" s="1383">
        <v>3840</v>
      </c>
    </row>
    <row r="63" spans="1:21" ht="13">
      <c r="A63" s="1103" t="s">
        <v>326</v>
      </c>
      <c r="B63" s="82">
        <v>94</v>
      </c>
      <c r="C63" s="82">
        <v>2</v>
      </c>
      <c r="D63" s="82">
        <v>3</v>
      </c>
      <c r="E63" s="82">
        <v>1</v>
      </c>
      <c r="F63" s="997"/>
      <c r="G63" s="998">
        <v>93</v>
      </c>
      <c r="H63" s="998">
        <v>5</v>
      </c>
      <c r="I63" s="998">
        <v>2</v>
      </c>
      <c r="J63" s="998">
        <v>0</v>
      </c>
      <c r="K63" s="1383">
        <v>1600</v>
      </c>
    </row>
    <row r="64" spans="1:21" ht="13">
      <c r="A64" s="1103" t="s">
        <v>327</v>
      </c>
      <c r="B64" s="82">
        <v>91</v>
      </c>
      <c r="C64" s="82">
        <v>1</v>
      </c>
      <c r="D64" s="82">
        <v>6</v>
      </c>
      <c r="E64" s="82">
        <v>2</v>
      </c>
      <c r="F64" s="997"/>
      <c r="G64" s="998">
        <v>90</v>
      </c>
      <c r="H64" s="998">
        <v>5</v>
      </c>
      <c r="I64" s="998">
        <v>3</v>
      </c>
      <c r="J64" s="998">
        <v>2</v>
      </c>
      <c r="K64" s="1383">
        <v>670</v>
      </c>
    </row>
    <row r="65" spans="1:11" ht="13">
      <c r="A65" s="1103" t="s">
        <v>328</v>
      </c>
      <c r="B65" s="82">
        <v>86</v>
      </c>
      <c r="C65" s="82">
        <v>4</v>
      </c>
      <c r="D65" s="82">
        <v>5</v>
      </c>
      <c r="E65" s="82">
        <v>4</v>
      </c>
      <c r="F65" s="997"/>
      <c r="G65" s="998">
        <v>91</v>
      </c>
      <c r="H65" s="998">
        <v>6</v>
      </c>
      <c r="I65" s="998">
        <v>3</v>
      </c>
      <c r="J65" s="998">
        <v>1</v>
      </c>
      <c r="K65" s="1383">
        <v>240</v>
      </c>
    </row>
    <row r="66" spans="1:11" ht="13.5" thickBot="1">
      <c r="A66" s="1110" t="s">
        <v>329</v>
      </c>
      <c r="B66" s="75">
        <v>91</v>
      </c>
      <c r="C66" s="75">
        <v>2</v>
      </c>
      <c r="D66" s="75">
        <v>4</v>
      </c>
      <c r="E66" s="75">
        <v>3</v>
      </c>
      <c r="F66" s="1004"/>
      <c r="G66" s="1073">
        <v>93</v>
      </c>
      <c r="H66" s="1073">
        <v>3</v>
      </c>
      <c r="I66" s="1073">
        <v>2</v>
      </c>
      <c r="J66" s="1073">
        <v>2</v>
      </c>
      <c r="K66" s="1385">
        <v>440</v>
      </c>
    </row>
    <row r="67" spans="1:11" ht="13.5">
      <c r="A67" s="1111" t="s">
        <v>872</v>
      </c>
      <c r="B67" s="1112"/>
      <c r="C67" s="1113"/>
      <c r="D67" s="1113"/>
      <c r="E67" s="1113"/>
      <c r="F67" s="1113"/>
      <c r="G67" s="1097"/>
      <c r="H67" s="1097"/>
      <c r="I67" s="1097"/>
      <c r="J67" s="1097"/>
      <c r="K67" s="1097"/>
    </row>
    <row r="68" spans="1:11">
      <c r="A68" s="457" t="s">
        <v>850</v>
      </c>
      <c r="B68" s="71"/>
      <c r="C68" s="71"/>
      <c r="D68" s="71"/>
      <c r="E68" s="71"/>
      <c r="F68" s="71"/>
      <c r="G68" s="71"/>
      <c r="H68" s="71"/>
      <c r="I68" s="71"/>
      <c r="J68" s="71"/>
      <c r="K68" s="71"/>
    </row>
    <row r="69" spans="1:11">
      <c r="A69" s="457" t="s">
        <v>680</v>
      </c>
      <c r="B69" s="71"/>
      <c r="C69" s="71"/>
      <c r="D69" s="71"/>
      <c r="E69" s="71"/>
      <c r="F69" s="71"/>
      <c r="G69" s="71"/>
      <c r="H69" s="71"/>
      <c r="I69" s="71"/>
      <c r="J69" s="71"/>
      <c r="K69" s="71"/>
    </row>
    <row r="70" spans="1:11">
      <c r="A70" s="71"/>
      <c r="B70" s="71"/>
      <c r="C70" s="71"/>
      <c r="D70" s="71"/>
      <c r="E70" s="71"/>
      <c r="F70" s="71"/>
      <c r="G70" s="71"/>
      <c r="H70" s="71"/>
      <c r="I70" s="71"/>
      <c r="J70" s="71"/>
      <c r="K70" s="71"/>
    </row>
    <row r="71" spans="1:11" ht="13.5" customHeight="1">
      <c r="A71" s="71"/>
      <c r="B71" s="71"/>
      <c r="C71" s="71"/>
      <c r="D71" s="71"/>
      <c r="E71" s="71"/>
      <c r="F71" s="71"/>
      <c r="G71" s="71"/>
      <c r="H71" s="71"/>
      <c r="I71" s="71"/>
      <c r="J71" s="71"/>
      <c r="K71" s="71"/>
    </row>
    <row r="72" spans="1:11" ht="13.5" customHeight="1">
      <c r="G72" s="71"/>
      <c r="H72" s="71"/>
      <c r="I72" s="71"/>
      <c r="J72" s="71"/>
      <c r="K72" s="71"/>
    </row>
    <row r="73" spans="1:11">
      <c r="G73" s="71"/>
      <c r="H73" s="71"/>
      <c r="I73" s="71"/>
      <c r="J73" s="71"/>
      <c r="K73" s="71"/>
    </row>
    <row r="74" spans="1:11">
      <c r="G74" s="71"/>
      <c r="H74" s="71"/>
      <c r="I74" s="71"/>
      <c r="J74" s="71"/>
      <c r="K74" s="71"/>
    </row>
    <row r="77" spans="1:11">
      <c r="B77" s="79"/>
      <c r="C77" s="79"/>
      <c r="D77" s="79"/>
      <c r="E77" s="79"/>
    </row>
    <row r="78" spans="1:11">
      <c r="B78" s="79"/>
      <c r="C78" s="79"/>
      <c r="D78" s="79"/>
      <c r="E78" s="79"/>
    </row>
    <row r="79" spans="1:11">
      <c r="B79" s="79"/>
      <c r="C79" s="79"/>
      <c r="D79" s="79"/>
      <c r="E79" s="79"/>
    </row>
    <row r="80" spans="1:11">
      <c r="B80" s="79"/>
      <c r="C80" s="79"/>
      <c r="D80" s="79"/>
      <c r="E80" s="79"/>
    </row>
    <row r="81" spans="2:5">
      <c r="B81" s="79"/>
      <c r="C81" s="79"/>
      <c r="D81" s="79"/>
      <c r="E81" s="79"/>
    </row>
    <row r="82" spans="2:5">
      <c r="B82" s="79"/>
      <c r="C82" s="79"/>
      <c r="D82" s="79"/>
      <c r="E82" s="79"/>
    </row>
    <row r="83" spans="2:5">
      <c r="B83" s="79"/>
      <c r="C83" s="79"/>
      <c r="D83" s="79"/>
      <c r="E83" s="79"/>
    </row>
    <row r="84" spans="2:5">
      <c r="B84" s="79"/>
      <c r="C84" s="79"/>
      <c r="D84" s="79"/>
      <c r="E84" s="79"/>
    </row>
    <row r="85" spans="2:5">
      <c r="B85" s="79"/>
      <c r="C85" s="79"/>
      <c r="D85" s="79"/>
      <c r="E85" s="79"/>
    </row>
    <row r="86" spans="2:5">
      <c r="B86" s="79"/>
      <c r="C86" s="79"/>
      <c r="D86" s="79"/>
      <c r="E86" s="79"/>
    </row>
    <row r="87" spans="2:5">
      <c r="B87" s="79"/>
      <c r="C87" s="79"/>
      <c r="D87" s="79"/>
      <c r="E87" s="79"/>
    </row>
    <row r="88" spans="2:5">
      <c r="B88" s="79"/>
      <c r="C88" s="79"/>
      <c r="D88" s="79"/>
      <c r="E88" s="79"/>
    </row>
    <row r="89" spans="2:5">
      <c r="B89" s="79"/>
      <c r="C89" s="79"/>
      <c r="D89" s="79"/>
      <c r="E89" s="79"/>
    </row>
    <row r="90" spans="2:5">
      <c r="B90" s="79"/>
      <c r="C90" s="79"/>
      <c r="D90" s="79"/>
      <c r="E90" s="79"/>
    </row>
    <row r="91" spans="2:5">
      <c r="B91" s="79"/>
      <c r="C91" s="79"/>
      <c r="D91" s="79"/>
      <c r="E91" s="79"/>
    </row>
    <row r="92" spans="2:5">
      <c r="B92" s="79"/>
      <c r="C92" s="79"/>
      <c r="D92" s="79"/>
      <c r="E92" s="79"/>
    </row>
    <row r="93" spans="2:5">
      <c r="B93" s="79"/>
      <c r="C93" s="79"/>
      <c r="D93" s="79"/>
      <c r="E93" s="79"/>
    </row>
    <row r="94" spans="2:5">
      <c r="B94" s="79"/>
      <c r="C94" s="79"/>
      <c r="D94" s="79"/>
      <c r="E94" s="79"/>
    </row>
    <row r="95" spans="2:5">
      <c r="B95" s="79"/>
      <c r="C95" s="79"/>
      <c r="D95" s="79"/>
      <c r="E95" s="79"/>
    </row>
    <row r="96" spans="2:5">
      <c r="B96" s="79"/>
      <c r="C96" s="79"/>
      <c r="D96" s="79"/>
      <c r="E96" s="79"/>
    </row>
    <row r="97" spans="2:5">
      <c r="B97" s="79"/>
      <c r="C97" s="79"/>
      <c r="D97" s="79"/>
      <c r="E97" s="79"/>
    </row>
    <row r="98" spans="2:5">
      <c r="B98" s="79"/>
      <c r="C98" s="79"/>
      <c r="D98" s="79"/>
      <c r="E98" s="79"/>
    </row>
    <row r="99" spans="2:5">
      <c r="B99" s="79"/>
      <c r="C99" s="79"/>
      <c r="D99" s="79"/>
      <c r="E99" s="79"/>
    </row>
    <row r="100" spans="2:5">
      <c r="B100" s="79"/>
      <c r="C100" s="79"/>
      <c r="D100" s="79"/>
      <c r="E100" s="79"/>
    </row>
    <row r="101" spans="2:5">
      <c r="B101" s="79"/>
      <c r="C101" s="79"/>
      <c r="D101" s="79"/>
      <c r="E101" s="79"/>
    </row>
    <row r="102" spans="2:5">
      <c r="B102" s="79"/>
      <c r="C102" s="79"/>
      <c r="D102" s="79"/>
      <c r="E102" s="79"/>
    </row>
    <row r="103" spans="2:5">
      <c r="B103" s="79"/>
      <c r="C103" s="79"/>
      <c r="D103" s="79"/>
      <c r="E103" s="79"/>
    </row>
    <row r="104" spans="2:5">
      <c r="B104" s="79"/>
      <c r="C104" s="79"/>
      <c r="D104" s="79"/>
      <c r="E104" s="79"/>
    </row>
    <row r="105" spans="2:5">
      <c r="B105" s="79"/>
      <c r="C105" s="79"/>
      <c r="D105" s="79"/>
      <c r="E105" s="79"/>
    </row>
    <row r="106" spans="2:5">
      <c r="B106" s="79"/>
      <c r="C106" s="79"/>
      <c r="D106" s="79"/>
      <c r="E106" s="79"/>
    </row>
    <row r="107" spans="2:5">
      <c r="B107" s="79"/>
      <c r="C107" s="79"/>
      <c r="D107" s="79"/>
      <c r="E107" s="79"/>
    </row>
    <row r="108" spans="2:5">
      <c r="B108" s="79"/>
      <c r="C108" s="79"/>
      <c r="D108" s="79"/>
      <c r="E108" s="79"/>
    </row>
    <row r="109" spans="2:5">
      <c r="B109" s="79"/>
      <c r="C109" s="79"/>
      <c r="D109" s="79"/>
      <c r="E109" s="79"/>
    </row>
    <row r="110" spans="2:5">
      <c r="B110" s="79"/>
      <c r="C110" s="79"/>
      <c r="D110" s="79"/>
      <c r="E110" s="79"/>
    </row>
    <row r="111" spans="2:5">
      <c r="B111" s="79"/>
      <c r="C111" s="79"/>
      <c r="D111" s="79"/>
      <c r="E111" s="79"/>
    </row>
    <row r="112" spans="2:5">
      <c r="B112" s="79"/>
      <c r="C112" s="79"/>
      <c r="D112" s="79"/>
      <c r="E112" s="79"/>
    </row>
    <row r="113" spans="2:11">
      <c r="B113" s="79"/>
      <c r="C113" s="79"/>
      <c r="D113" s="79"/>
      <c r="E113" s="79"/>
    </row>
    <row r="115" spans="2:11">
      <c r="B115" s="79"/>
      <c r="C115" s="79"/>
      <c r="D115" s="79"/>
      <c r="E115" s="79"/>
      <c r="H115" s="79"/>
      <c r="I115" s="79"/>
      <c r="J115" s="79"/>
      <c r="K115" s="79"/>
    </row>
    <row r="116" spans="2:11">
      <c r="B116" s="79"/>
      <c r="C116" s="79"/>
      <c r="D116" s="79"/>
      <c r="E116" s="79"/>
      <c r="H116" s="79"/>
      <c r="I116" s="79"/>
      <c r="J116" s="79"/>
      <c r="K116" s="79"/>
    </row>
    <row r="117" spans="2:11">
      <c r="B117" s="79"/>
      <c r="C117" s="79"/>
      <c r="D117" s="79"/>
      <c r="E117" s="79"/>
      <c r="H117" s="79"/>
      <c r="I117" s="79"/>
      <c r="J117" s="79"/>
      <c r="K117" s="79"/>
    </row>
    <row r="118" spans="2:11">
      <c r="B118" s="79"/>
      <c r="C118" s="79"/>
      <c r="D118" s="79"/>
      <c r="E118" s="79"/>
      <c r="H118" s="79"/>
      <c r="I118" s="79"/>
      <c r="J118" s="79"/>
      <c r="K118" s="79"/>
    </row>
    <row r="119" spans="2:11">
      <c r="B119" s="79"/>
      <c r="C119" s="79"/>
      <c r="D119" s="79"/>
      <c r="E119" s="79"/>
      <c r="H119" s="79"/>
      <c r="I119" s="79"/>
      <c r="J119" s="79"/>
      <c r="K119" s="79"/>
    </row>
    <row r="121" spans="2:11">
      <c r="B121" s="79"/>
      <c r="C121" s="79"/>
      <c r="D121" s="79"/>
      <c r="E121" s="79"/>
      <c r="H121" s="79"/>
      <c r="I121" s="79"/>
      <c r="J121" s="79"/>
      <c r="K121" s="79"/>
    </row>
    <row r="122" spans="2:11">
      <c r="B122" s="79"/>
      <c r="C122" s="79"/>
      <c r="D122" s="79"/>
      <c r="E122" s="79"/>
    </row>
    <row r="123" spans="2:11">
      <c r="B123" s="79"/>
      <c r="C123" s="79"/>
      <c r="D123" s="79"/>
      <c r="E123" s="79"/>
    </row>
    <row r="124" spans="2:11">
      <c r="B124" s="79"/>
      <c r="C124" s="79"/>
      <c r="D124" s="79"/>
      <c r="E124" s="79"/>
    </row>
    <row r="125" spans="2:11">
      <c r="B125" s="79"/>
      <c r="C125" s="79"/>
      <c r="D125" s="79"/>
      <c r="E125" s="79"/>
    </row>
    <row r="126" spans="2:11">
      <c r="B126" s="79"/>
      <c r="C126" s="79"/>
      <c r="D126" s="79"/>
      <c r="E126" s="79"/>
    </row>
    <row r="127" spans="2:11">
      <c r="B127" s="79"/>
      <c r="C127" s="79"/>
      <c r="D127" s="79"/>
      <c r="E127" s="79"/>
    </row>
    <row r="128" spans="2:11">
      <c r="B128" s="79"/>
      <c r="C128" s="79"/>
      <c r="D128" s="79"/>
      <c r="E128" s="79"/>
    </row>
    <row r="129" spans="2:5">
      <c r="B129" s="79"/>
      <c r="C129" s="79"/>
      <c r="D129" s="79"/>
      <c r="E129" s="79"/>
    </row>
    <row r="130" spans="2:5">
      <c r="B130" s="79"/>
      <c r="C130" s="79"/>
      <c r="D130" s="79"/>
      <c r="E130" s="79"/>
    </row>
    <row r="131" spans="2:5">
      <c r="B131" s="79"/>
      <c r="C131" s="79"/>
      <c r="D131" s="79"/>
      <c r="E131" s="79"/>
    </row>
    <row r="132" spans="2:5">
      <c r="B132" s="79"/>
      <c r="C132" s="79"/>
      <c r="D132" s="79"/>
      <c r="E132" s="79"/>
    </row>
    <row r="133" spans="2:5">
      <c r="B133" s="79"/>
      <c r="C133" s="79"/>
      <c r="D133" s="79"/>
      <c r="E133" s="79"/>
    </row>
    <row r="135" spans="2:5">
      <c r="B135" s="79"/>
      <c r="C135" s="79"/>
      <c r="D135" s="79"/>
      <c r="E135" s="79"/>
    </row>
    <row r="136" spans="2:5">
      <c r="B136" s="79"/>
      <c r="C136" s="79"/>
      <c r="D136" s="79"/>
      <c r="E136" s="79"/>
    </row>
    <row r="137" spans="2:5">
      <c r="B137" s="79"/>
      <c r="C137" s="79"/>
      <c r="D137" s="79"/>
      <c r="E137" s="79"/>
    </row>
    <row r="138" spans="2:5">
      <c r="B138" s="79"/>
      <c r="C138" s="79"/>
      <c r="D138" s="79"/>
      <c r="E138" s="79"/>
    </row>
    <row r="139" spans="2:5">
      <c r="B139" s="79"/>
      <c r="C139" s="79"/>
      <c r="D139" s="79"/>
      <c r="E139" s="79"/>
    </row>
    <row r="140" spans="2:5">
      <c r="B140" s="79"/>
      <c r="C140" s="79"/>
      <c r="D140" s="79"/>
      <c r="E140" s="79"/>
    </row>
  </sheetData>
  <mergeCells count="3">
    <mergeCell ref="B2:E2"/>
    <mergeCell ref="G2:J2"/>
    <mergeCell ref="K2:K3"/>
  </mergeCells>
  <pageMargins left="0.7" right="0.7" top="0.75" bottom="0.75" header="0.3" footer="0.3"/>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4"/>
  <sheetViews>
    <sheetView zoomScaleNormal="100" workbookViewId="0"/>
  </sheetViews>
  <sheetFormatPr defaultColWidth="9.1796875" defaultRowHeight="12.5"/>
  <cols>
    <col min="1" max="1" width="53.453125" style="4" customWidth="1"/>
    <col min="2" max="2" width="15.1796875" style="4" customWidth="1"/>
    <col min="3" max="5" width="9.1796875" style="4"/>
    <col min="6" max="6" width="9.1796875" style="4" customWidth="1"/>
    <col min="7" max="7" width="8.7265625" style="103" customWidth="1"/>
    <col min="8" max="8" width="44.453125" style="4" customWidth="1"/>
    <col min="9" max="9" width="15.1796875" style="4" customWidth="1"/>
    <col min="10" max="16384" width="9.1796875" style="4"/>
  </cols>
  <sheetData>
    <row r="1" spans="1:7" ht="15.5">
      <c r="A1" s="1088" t="s">
        <v>870</v>
      </c>
      <c r="B1" s="210"/>
    </row>
    <row r="2" spans="1:7">
      <c r="A2" s="966" t="s">
        <v>761</v>
      </c>
      <c r="B2" s="210"/>
    </row>
    <row r="3" spans="1:7">
      <c r="A3" s="966" t="s">
        <v>762</v>
      </c>
      <c r="B3" s="210"/>
    </row>
    <row r="4" spans="1:7">
      <c r="A4" s="662"/>
      <c r="B4" s="210"/>
    </row>
    <row r="5" spans="1:7" ht="19" thickBot="1">
      <c r="A5" s="1059" t="s">
        <v>866</v>
      </c>
      <c r="B5" s="103"/>
      <c r="G5" s="4"/>
    </row>
    <row r="6" spans="1:7" ht="30" customHeight="1">
      <c r="A6" s="1080"/>
      <c r="B6" s="1080">
        <v>2019</v>
      </c>
      <c r="E6" s="210"/>
      <c r="G6" s="4"/>
    </row>
    <row r="7" spans="1:7" ht="13">
      <c r="A7" s="1081" t="s">
        <v>189</v>
      </c>
      <c r="B7" s="995" t="s">
        <v>179</v>
      </c>
      <c r="G7" s="4"/>
    </row>
    <row r="8" spans="1:7">
      <c r="A8" s="1082" t="s">
        <v>182</v>
      </c>
      <c r="B8" s="103">
        <v>40.4</v>
      </c>
      <c r="G8" s="4"/>
    </row>
    <row r="9" spans="1:7">
      <c r="A9" s="1082" t="s">
        <v>732</v>
      </c>
      <c r="B9" s="103">
        <v>20.9</v>
      </c>
      <c r="G9" s="4"/>
    </row>
    <row r="10" spans="1:7">
      <c r="A10" s="1082" t="s">
        <v>185</v>
      </c>
      <c r="B10" s="103">
        <v>20.6</v>
      </c>
      <c r="G10" s="4"/>
    </row>
    <row r="11" spans="1:7">
      <c r="A11" s="1082" t="s">
        <v>731</v>
      </c>
      <c r="B11" s="103">
        <v>19.5</v>
      </c>
      <c r="G11" s="4"/>
    </row>
    <row r="12" spans="1:7">
      <c r="A12" s="1082" t="s">
        <v>187</v>
      </c>
      <c r="B12" s="103">
        <v>12.3</v>
      </c>
      <c r="G12" s="4"/>
    </row>
    <row r="13" spans="1:7">
      <c r="A13" s="1082" t="s">
        <v>188</v>
      </c>
      <c r="B13" s="103">
        <v>8.9</v>
      </c>
      <c r="G13" s="4"/>
    </row>
    <row r="14" spans="1:7">
      <c r="A14" s="1082" t="s">
        <v>186</v>
      </c>
      <c r="B14" s="103">
        <v>6.6</v>
      </c>
      <c r="G14" s="4"/>
    </row>
    <row r="15" spans="1:7">
      <c r="A15" s="1082" t="s">
        <v>730</v>
      </c>
      <c r="B15" s="69">
        <v>4</v>
      </c>
      <c r="G15" s="4"/>
    </row>
    <row r="16" spans="1:7" ht="13.5" customHeight="1">
      <c r="A16" s="1082" t="s">
        <v>184</v>
      </c>
      <c r="B16" s="103">
        <v>3.6</v>
      </c>
      <c r="G16" s="4"/>
    </row>
    <row r="17" spans="1:7">
      <c r="A17" s="1083" t="s">
        <v>181</v>
      </c>
      <c r="B17" s="103">
        <v>1.3</v>
      </c>
      <c r="G17" s="4"/>
    </row>
    <row r="18" spans="1:7">
      <c r="A18" s="1083" t="s">
        <v>37</v>
      </c>
      <c r="B18" s="103">
        <v>11.6</v>
      </c>
      <c r="G18" s="4"/>
    </row>
    <row r="19" spans="1:7" ht="15" customHeight="1" thickBot="1">
      <c r="A19" s="1084" t="s">
        <v>777</v>
      </c>
      <c r="B19" s="1085">
        <v>1570</v>
      </c>
      <c r="C19" s="210"/>
      <c r="G19" s="4"/>
    </row>
    <row r="20" spans="1:7" ht="15" customHeight="1">
      <c r="A20" s="103" t="s">
        <v>869</v>
      </c>
      <c r="B20" s="1086"/>
      <c r="C20" s="210"/>
      <c r="G20" s="4"/>
    </row>
    <row r="21" spans="1:7">
      <c r="A21" s="210"/>
      <c r="B21" s="210"/>
      <c r="G21" s="4"/>
    </row>
    <row r="22" spans="1:7" ht="15.5">
      <c r="A22" s="1087" t="s">
        <v>867</v>
      </c>
      <c r="B22" s="210"/>
    </row>
    <row r="23" spans="1:7" ht="13">
      <c r="A23" s="103" t="s">
        <v>868</v>
      </c>
      <c r="B23" s="210"/>
    </row>
    <row r="24" spans="1:7">
      <c r="A24" s="103" t="s">
        <v>274</v>
      </c>
      <c r="B24" s="210"/>
    </row>
  </sheetData>
  <pageMargins left="0.7" right="0.7" top="0.75" bottom="0.75" header="0.3" footer="0.3"/>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71"/>
  <sheetViews>
    <sheetView zoomScaleNormal="100" workbookViewId="0">
      <pane ySplit="3" topLeftCell="A4" activePane="bottomLeft" state="frozen"/>
      <selection activeCell="B21" sqref="B21"/>
      <selection pane="bottomLeft"/>
    </sheetView>
  </sheetViews>
  <sheetFormatPr defaultColWidth="9.1796875" defaultRowHeight="12.5"/>
  <cols>
    <col min="1" max="1" width="34.81640625" style="266" customWidth="1"/>
    <col min="2" max="12" width="9.1796875" style="266"/>
    <col min="13" max="13" width="9.81640625" style="266" bestFit="1" customWidth="1"/>
    <col min="14" max="16384" width="9.1796875" style="266"/>
  </cols>
  <sheetData>
    <row r="1" spans="1:15" ht="16" thickBot="1">
      <c r="A1" s="458" t="s">
        <v>851</v>
      </c>
      <c r="B1" s="288"/>
      <c r="C1" s="288"/>
      <c r="D1" s="288"/>
      <c r="E1" s="288"/>
      <c r="F1" s="288"/>
      <c r="G1" s="288"/>
      <c r="H1" s="288"/>
      <c r="I1" s="288"/>
      <c r="J1" s="288"/>
      <c r="K1" s="288"/>
      <c r="L1" s="288"/>
      <c r="M1" s="288"/>
      <c r="O1" s="261"/>
    </row>
    <row r="2" spans="1:15" ht="13.9" customHeight="1">
      <c r="A2" s="364"/>
      <c r="B2" s="365"/>
      <c r="C2" s="365"/>
      <c r="D2" s="365" t="s">
        <v>110</v>
      </c>
      <c r="E2" s="365"/>
      <c r="F2" s="365"/>
      <c r="G2" s="364"/>
      <c r="H2" s="366"/>
      <c r="I2" s="366"/>
      <c r="J2" s="367" t="s">
        <v>111</v>
      </c>
      <c r="K2" s="368"/>
      <c r="L2" s="368"/>
      <c r="M2" s="369"/>
      <c r="O2" s="371"/>
    </row>
    <row r="3" spans="1:15" ht="78">
      <c r="A3" s="330"/>
      <c r="B3" s="271" t="s">
        <v>97</v>
      </c>
      <c r="C3" s="271" t="s">
        <v>98</v>
      </c>
      <c r="D3" s="271" t="s">
        <v>99</v>
      </c>
      <c r="E3" s="271" t="s">
        <v>100</v>
      </c>
      <c r="F3" s="271" t="s">
        <v>101</v>
      </c>
      <c r="G3" s="330"/>
      <c r="H3" s="271" t="s">
        <v>97</v>
      </c>
      <c r="I3" s="271" t="s">
        <v>98</v>
      </c>
      <c r="J3" s="271" t="s">
        <v>99</v>
      </c>
      <c r="K3" s="271" t="s">
        <v>100</v>
      </c>
      <c r="L3" s="271" t="s">
        <v>101</v>
      </c>
      <c r="M3" s="370" t="s">
        <v>661</v>
      </c>
      <c r="O3" s="371"/>
    </row>
    <row r="4" spans="1:15" ht="13.5" customHeight="1">
      <c r="A4" s="364"/>
      <c r="B4" s="265"/>
      <c r="C4" s="265"/>
      <c r="D4" s="265"/>
      <c r="E4" s="265"/>
      <c r="F4" s="274" t="s">
        <v>180</v>
      </c>
      <c r="G4" s="265"/>
      <c r="H4" s="265"/>
      <c r="I4" s="265"/>
      <c r="J4" s="265"/>
      <c r="K4" s="265"/>
      <c r="L4" s="274" t="s">
        <v>180</v>
      </c>
      <c r="M4" s="265"/>
      <c r="O4" s="265"/>
    </row>
    <row r="5" spans="1:15" ht="13">
      <c r="A5" s="280" t="s">
        <v>351</v>
      </c>
      <c r="B5" s="270">
        <v>2</v>
      </c>
      <c r="C5" s="270">
        <v>4</v>
      </c>
      <c r="D5" s="270">
        <v>3</v>
      </c>
      <c r="E5" s="270">
        <v>5</v>
      </c>
      <c r="F5" s="270">
        <v>86</v>
      </c>
      <c r="G5" s="524"/>
      <c r="H5" s="270">
        <v>0</v>
      </c>
      <c r="I5" s="270">
        <v>0</v>
      </c>
      <c r="J5" s="270">
        <v>1</v>
      </c>
      <c r="K5" s="270">
        <v>4</v>
      </c>
      <c r="L5" s="270">
        <v>95</v>
      </c>
      <c r="M5" s="988">
        <v>2790</v>
      </c>
      <c r="N5" s="177"/>
    </row>
    <row r="6" spans="1:15" ht="13">
      <c r="A6" s="695" t="s">
        <v>1</v>
      </c>
      <c r="B6" s="270"/>
      <c r="C6" s="270"/>
      <c r="D6" s="270"/>
      <c r="E6" s="270"/>
      <c r="F6" s="270"/>
      <c r="G6" s="372"/>
      <c r="H6" s="270"/>
      <c r="I6" s="270"/>
      <c r="J6" s="270"/>
      <c r="K6" s="270"/>
      <c r="L6" s="270"/>
      <c r="M6" s="988"/>
    </row>
    <row r="7" spans="1:15" ht="13">
      <c r="A7" s="696" t="s">
        <v>684</v>
      </c>
      <c r="B7" s="270">
        <v>2</v>
      </c>
      <c r="C7" s="270">
        <v>3</v>
      </c>
      <c r="D7" s="270">
        <v>3</v>
      </c>
      <c r="E7" s="270">
        <v>6</v>
      </c>
      <c r="F7" s="270">
        <v>86</v>
      </c>
      <c r="G7" s="372"/>
      <c r="H7" s="298">
        <v>0</v>
      </c>
      <c r="I7" s="270">
        <v>0</v>
      </c>
      <c r="J7" s="270">
        <v>1</v>
      </c>
      <c r="K7" s="270">
        <v>5</v>
      </c>
      <c r="L7" s="270">
        <v>94</v>
      </c>
      <c r="M7" s="988">
        <v>1250</v>
      </c>
      <c r="N7" s="177"/>
      <c r="O7" s="177"/>
    </row>
    <row r="8" spans="1:15" ht="13">
      <c r="A8" s="696" t="s">
        <v>685</v>
      </c>
      <c r="B8" s="270">
        <v>2</v>
      </c>
      <c r="C8" s="270">
        <v>4</v>
      </c>
      <c r="D8" s="270">
        <v>3</v>
      </c>
      <c r="E8" s="270">
        <v>5</v>
      </c>
      <c r="F8" s="270">
        <v>86</v>
      </c>
      <c r="G8" s="372"/>
      <c r="H8" s="298">
        <v>0</v>
      </c>
      <c r="I8" s="270">
        <v>0</v>
      </c>
      <c r="J8" s="270">
        <v>0</v>
      </c>
      <c r="K8" s="270">
        <v>3</v>
      </c>
      <c r="L8" s="270">
        <v>96</v>
      </c>
      <c r="M8" s="988">
        <v>1530</v>
      </c>
      <c r="N8" s="177"/>
      <c r="O8" s="177"/>
    </row>
    <row r="9" spans="1:15" ht="13">
      <c r="A9" s="696" t="s">
        <v>691</v>
      </c>
      <c r="B9" s="698" t="s">
        <v>282</v>
      </c>
      <c r="C9" s="698" t="s">
        <v>282</v>
      </c>
      <c r="D9" s="698" t="s">
        <v>282</v>
      </c>
      <c r="E9" s="698" t="s">
        <v>282</v>
      </c>
      <c r="F9" s="698" t="s">
        <v>282</v>
      </c>
      <c r="G9" s="372"/>
      <c r="H9" s="698" t="s">
        <v>282</v>
      </c>
      <c r="I9" s="698" t="s">
        <v>282</v>
      </c>
      <c r="J9" s="698" t="s">
        <v>282</v>
      </c>
      <c r="K9" s="698" t="s">
        <v>282</v>
      </c>
      <c r="L9" s="698" t="s">
        <v>282</v>
      </c>
      <c r="M9" s="988">
        <v>0</v>
      </c>
      <c r="N9" s="177"/>
      <c r="O9" s="177"/>
    </row>
    <row r="10" spans="1:15" ht="13">
      <c r="A10" s="696" t="s">
        <v>663</v>
      </c>
      <c r="B10" s="698" t="s">
        <v>282</v>
      </c>
      <c r="C10" s="698" t="s">
        <v>282</v>
      </c>
      <c r="D10" s="698" t="s">
        <v>282</v>
      </c>
      <c r="E10" s="698" t="s">
        <v>282</v>
      </c>
      <c r="F10" s="698" t="s">
        <v>282</v>
      </c>
      <c r="G10" s="372"/>
      <c r="H10" s="698" t="s">
        <v>282</v>
      </c>
      <c r="I10" s="698" t="s">
        <v>282</v>
      </c>
      <c r="J10" s="698" t="s">
        <v>282</v>
      </c>
      <c r="K10" s="698" t="s">
        <v>282</v>
      </c>
      <c r="L10" s="698" t="s">
        <v>282</v>
      </c>
      <c r="M10" s="988">
        <v>0</v>
      </c>
      <c r="N10" s="177"/>
      <c r="O10" s="177"/>
    </row>
    <row r="11" spans="1:15" ht="13">
      <c r="A11" s="695" t="s">
        <v>2</v>
      </c>
      <c r="B11" s="783"/>
      <c r="C11" s="783"/>
      <c r="D11" s="783"/>
      <c r="E11" s="783"/>
      <c r="F11" s="783"/>
      <c r="G11" s="783"/>
      <c r="H11" s="783"/>
      <c r="I11" s="783"/>
      <c r="J11" s="783"/>
      <c r="K11" s="783"/>
      <c r="L11" s="783"/>
      <c r="M11" s="992"/>
    </row>
    <row r="12" spans="1:15" ht="13">
      <c r="A12" s="696" t="s">
        <v>102</v>
      </c>
      <c r="B12" s="698" t="s">
        <v>282</v>
      </c>
      <c r="C12" s="698" t="s">
        <v>282</v>
      </c>
      <c r="D12" s="698" t="s">
        <v>282</v>
      </c>
      <c r="E12" s="698" t="s">
        <v>282</v>
      </c>
      <c r="F12" s="698" t="s">
        <v>282</v>
      </c>
      <c r="G12" s="783"/>
      <c r="H12" s="698" t="s">
        <v>282</v>
      </c>
      <c r="I12" s="698" t="s">
        <v>282</v>
      </c>
      <c r="J12" s="698" t="s">
        <v>282</v>
      </c>
      <c r="K12" s="698" t="s">
        <v>282</v>
      </c>
      <c r="L12" s="698" t="s">
        <v>282</v>
      </c>
      <c r="M12" s="988">
        <v>50</v>
      </c>
      <c r="N12" s="177"/>
      <c r="O12" s="177"/>
    </row>
    <row r="13" spans="1:15" ht="13">
      <c r="A13" s="696" t="s">
        <v>4</v>
      </c>
      <c r="B13" s="783">
        <v>3</v>
      </c>
      <c r="C13" s="783">
        <v>7</v>
      </c>
      <c r="D13" s="783">
        <v>4</v>
      </c>
      <c r="E13" s="783">
        <v>4</v>
      </c>
      <c r="F13" s="783">
        <v>82</v>
      </c>
      <c r="G13" s="783"/>
      <c r="H13" s="783">
        <v>0</v>
      </c>
      <c r="I13" s="783">
        <v>0</v>
      </c>
      <c r="J13" s="783">
        <v>1</v>
      </c>
      <c r="K13" s="783">
        <v>10</v>
      </c>
      <c r="L13" s="783">
        <v>89</v>
      </c>
      <c r="M13" s="988">
        <v>160</v>
      </c>
      <c r="N13" s="177"/>
      <c r="O13" s="177"/>
    </row>
    <row r="14" spans="1:15" ht="13">
      <c r="A14" s="696" t="s">
        <v>5</v>
      </c>
      <c r="B14" s="783">
        <v>2</v>
      </c>
      <c r="C14" s="783">
        <v>3</v>
      </c>
      <c r="D14" s="783">
        <v>2</v>
      </c>
      <c r="E14" s="783">
        <v>5</v>
      </c>
      <c r="F14" s="783">
        <v>87</v>
      </c>
      <c r="G14" s="783"/>
      <c r="H14" s="783">
        <v>0</v>
      </c>
      <c r="I14" s="783">
        <v>1</v>
      </c>
      <c r="J14" s="783">
        <v>0</v>
      </c>
      <c r="K14" s="783">
        <v>3</v>
      </c>
      <c r="L14" s="783">
        <v>96</v>
      </c>
      <c r="M14" s="988">
        <v>310</v>
      </c>
      <c r="N14" s="177"/>
      <c r="O14" s="177"/>
    </row>
    <row r="15" spans="1:15" ht="13">
      <c r="A15" s="696" t="s">
        <v>6</v>
      </c>
      <c r="B15" s="783">
        <v>2</v>
      </c>
      <c r="C15" s="783">
        <v>3</v>
      </c>
      <c r="D15" s="783">
        <v>2</v>
      </c>
      <c r="E15" s="783">
        <v>4</v>
      </c>
      <c r="F15" s="783">
        <v>89</v>
      </c>
      <c r="G15" s="783"/>
      <c r="H15" s="783">
        <v>0</v>
      </c>
      <c r="I15" s="783">
        <v>1</v>
      </c>
      <c r="J15" s="783">
        <v>1</v>
      </c>
      <c r="K15" s="783">
        <v>4</v>
      </c>
      <c r="L15" s="783">
        <v>94</v>
      </c>
      <c r="M15" s="988">
        <v>340</v>
      </c>
      <c r="N15" s="177"/>
      <c r="O15" s="177"/>
    </row>
    <row r="16" spans="1:15" ht="13">
      <c r="A16" s="696" t="s">
        <v>7</v>
      </c>
      <c r="B16" s="783">
        <v>3</v>
      </c>
      <c r="C16" s="783">
        <v>1</v>
      </c>
      <c r="D16" s="783">
        <v>1</v>
      </c>
      <c r="E16" s="783">
        <v>5</v>
      </c>
      <c r="F16" s="783">
        <v>90</v>
      </c>
      <c r="G16" s="783"/>
      <c r="H16" s="783">
        <v>0</v>
      </c>
      <c r="I16" s="783">
        <v>0</v>
      </c>
      <c r="J16" s="783">
        <v>1</v>
      </c>
      <c r="K16" s="783">
        <v>3</v>
      </c>
      <c r="L16" s="783">
        <v>96</v>
      </c>
      <c r="M16" s="988">
        <v>530</v>
      </c>
      <c r="N16" s="177"/>
      <c r="O16" s="177"/>
    </row>
    <row r="17" spans="1:15" ht="13">
      <c r="A17" s="696" t="s">
        <v>8</v>
      </c>
      <c r="B17" s="783">
        <v>1</v>
      </c>
      <c r="C17" s="783">
        <v>4</v>
      </c>
      <c r="D17" s="783">
        <v>2</v>
      </c>
      <c r="E17" s="783">
        <v>8</v>
      </c>
      <c r="F17" s="783">
        <v>85</v>
      </c>
      <c r="G17" s="783"/>
      <c r="H17" s="783">
        <v>0</v>
      </c>
      <c r="I17" s="783">
        <v>0</v>
      </c>
      <c r="J17" s="783">
        <v>0</v>
      </c>
      <c r="K17" s="783">
        <v>3</v>
      </c>
      <c r="L17" s="783">
        <v>97</v>
      </c>
      <c r="M17" s="988">
        <v>690</v>
      </c>
      <c r="N17" s="177"/>
      <c r="O17" s="177"/>
    </row>
    <row r="18" spans="1:15" ht="13">
      <c r="A18" s="696" t="s">
        <v>9</v>
      </c>
      <c r="B18" s="783">
        <v>1</v>
      </c>
      <c r="C18" s="783">
        <v>2</v>
      </c>
      <c r="D18" s="783">
        <v>4</v>
      </c>
      <c r="E18" s="783">
        <v>6</v>
      </c>
      <c r="F18" s="783">
        <v>86</v>
      </c>
      <c r="G18" s="783"/>
      <c r="H18" s="783">
        <v>0</v>
      </c>
      <c r="I18" s="783">
        <v>0</v>
      </c>
      <c r="J18" s="783">
        <v>1</v>
      </c>
      <c r="K18" s="783">
        <v>1</v>
      </c>
      <c r="L18" s="783">
        <v>98</v>
      </c>
      <c r="M18" s="988">
        <v>550</v>
      </c>
      <c r="N18" s="177"/>
      <c r="O18" s="177"/>
    </row>
    <row r="19" spans="1:15" ht="13">
      <c r="A19" s="696" t="s">
        <v>10</v>
      </c>
      <c r="B19" s="783">
        <v>0</v>
      </c>
      <c r="C19" s="783">
        <v>2</v>
      </c>
      <c r="D19" s="783">
        <v>3</v>
      </c>
      <c r="E19" s="783">
        <v>4</v>
      </c>
      <c r="F19" s="783">
        <v>90</v>
      </c>
      <c r="G19" s="783"/>
      <c r="H19" s="783">
        <v>0</v>
      </c>
      <c r="I19" s="783">
        <v>0</v>
      </c>
      <c r="J19" s="783">
        <v>0</v>
      </c>
      <c r="K19" s="783">
        <v>2</v>
      </c>
      <c r="L19" s="783">
        <v>98</v>
      </c>
      <c r="M19" s="988">
        <v>170</v>
      </c>
      <c r="N19" s="177"/>
      <c r="O19" s="177"/>
    </row>
    <row r="20" spans="1:15" ht="13">
      <c r="A20" s="695" t="s">
        <v>823</v>
      </c>
      <c r="B20" s="783"/>
      <c r="C20" s="783"/>
      <c r="D20" s="783"/>
      <c r="E20" s="783"/>
      <c r="F20" s="783"/>
      <c r="G20" s="783"/>
      <c r="H20" s="783"/>
      <c r="I20" s="783"/>
      <c r="J20" s="783"/>
      <c r="K20" s="783"/>
      <c r="L20" s="783"/>
      <c r="M20" s="992"/>
    </row>
    <row r="21" spans="1:15" ht="13">
      <c r="A21" s="696" t="s">
        <v>805</v>
      </c>
      <c r="B21" s="783">
        <v>2</v>
      </c>
      <c r="C21" s="783">
        <v>5</v>
      </c>
      <c r="D21" s="783">
        <v>4</v>
      </c>
      <c r="E21" s="783">
        <v>6</v>
      </c>
      <c r="F21" s="783">
        <v>82</v>
      </c>
      <c r="G21" s="783"/>
      <c r="H21" s="783">
        <v>0</v>
      </c>
      <c r="I21" s="783">
        <v>0</v>
      </c>
      <c r="J21" s="783">
        <v>1</v>
      </c>
      <c r="K21" s="783">
        <v>2</v>
      </c>
      <c r="L21" s="783">
        <v>97</v>
      </c>
      <c r="M21" s="988">
        <v>720</v>
      </c>
      <c r="N21" s="177"/>
      <c r="O21" s="177"/>
    </row>
    <row r="22" spans="1:15" ht="13">
      <c r="A22" s="696" t="s">
        <v>806</v>
      </c>
      <c r="B22" s="783">
        <v>2</v>
      </c>
      <c r="C22" s="783">
        <v>3</v>
      </c>
      <c r="D22" s="783">
        <v>3</v>
      </c>
      <c r="E22" s="783">
        <v>5</v>
      </c>
      <c r="F22" s="783">
        <v>87</v>
      </c>
      <c r="G22" s="783"/>
      <c r="H22" s="783">
        <v>0</v>
      </c>
      <c r="I22" s="783">
        <v>0</v>
      </c>
      <c r="J22" s="783">
        <v>1</v>
      </c>
      <c r="K22" s="783">
        <v>5</v>
      </c>
      <c r="L22" s="783">
        <v>94</v>
      </c>
      <c r="M22" s="988">
        <v>2060</v>
      </c>
      <c r="N22" s="177"/>
      <c r="O22" s="177"/>
    </row>
    <row r="23" spans="1:15" ht="13">
      <c r="A23" s="695" t="s">
        <v>42</v>
      </c>
      <c r="B23" s="783"/>
      <c r="C23" s="783"/>
      <c r="D23" s="783"/>
      <c r="E23" s="783"/>
      <c r="F23" s="783"/>
      <c r="G23" s="783"/>
      <c r="H23" s="783"/>
      <c r="I23" s="783"/>
      <c r="J23" s="783"/>
      <c r="K23" s="783"/>
      <c r="L23" s="783"/>
      <c r="M23" s="992"/>
      <c r="O23" s="177"/>
    </row>
    <row r="24" spans="1:15" ht="13">
      <c r="A24" s="696" t="s">
        <v>266</v>
      </c>
      <c r="B24" s="783">
        <v>0</v>
      </c>
      <c r="C24" s="783">
        <v>1</v>
      </c>
      <c r="D24" s="783">
        <v>1</v>
      </c>
      <c r="E24" s="783">
        <v>1</v>
      </c>
      <c r="F24" s="783">
        <v>97</v>
      </c>
      <c r="G24" s="783"/>
      <c r="H24" s="783">
        <v>0</v>
      </c>
      <c r="I24" s="783">
        <v>1</v>
      </c>
      <c r="J24" s="783">
        <v>0</v>
      </c>
      <c r="K24" s="783">
        <v>2</v>
      </c>
      <c r="L24" s="783">
        <v>96</v>
      </c>
      <c r="M24" s="988">
        <v>170</v>
      </c>
      <c r="N24" s="177"/>
    </row>
    <row r="25" spans="1:15" ht="13">
      <c r="A25" s="696" t="s">
        <v>267</v>
      </c>
      <c r="B25" s="783">
        <v>2</v>
      </c>
      <c r="C25" s="783">
        <v>3</v>
      </c>
      <c r="D25" s="783">
        <v>1</v>
      </c>
      <c r="E25" s="783">
        <v>4</v>
      </c>
      <c r="F25" s="783">
        <v>90</v>
      </c>
      <c r="G25" s="783"/>
      <c r="H25" s="783">
        <v>0</v>
      </c>
      <c r="I25" s="783">
        <v>0</v>
      </c>
      <c r="J25" s="783">
        <v>1</v>
      </c>
      <c r="K25" s="783">
        <v>4</v>
      </c>
      <c r="L25" s="783">
        <v>94</v>
      </c>
      <c r="M25" s="988">
        <v>870</v>
      </c>
      <c r="O25" s="177"/>
    </row>
    <row r="26" spans="1:15" ht="13">
      <c r="A26" s="696" t="s">
        <v>268</v>
      </c>
      <c r="B26" s="783">
        <v>4</v>
      </c>
      <c r="C26" s="783">
        <v>4</v>
      </c>
      <c r="D26" s="783">
        <v>1</v>
      </c>
      <c r="E26" s="783">
        <v>6</v>
      </c>
      <c r="F26" s="783">
        <v>85</v>
      </c>
      <c r="G26" s="783"/>
      <c r="H26" s="783">
        <v>0</v>
      </c>
      <c r="I26" s="783">
        <v>1</v>
      </c>
      <c r="J26" s="783">
        <v>0</v>
      </c>
      <c r="K26" s="783">
        <v>7</v>
      </c>
      <c r="L26" s="783">
        <v>93</v>
      </c>
      <c r="M26" s="988">
        <v>290</v>
      </c>
      <c r="O26" s="177"/>
    </row>
    <row r="27" spans="1:15" ht="13">
      <c r="A27" s="696" t="s">
        <v>269</v>
      </c>
      <c r="B27" s="783">
        <v>0</v>
      </c>
      <c r="C27" s="783">
        <v>2</v>
      </c>
      <c r="D27" s="783">
        <v>1</v>
      </c>
      <c r="E27" s="783">
        <v>1</v>
      </c>
      <c r="F27" s="783">
        <v>95</v>
      </c>
      <c r="G27" s="783"/>
      <c r="H27" s="783">
        <v>0</v>
      </c>
      <c r="I27" s="783">
        <v>0</v>
      </c>
      <c r="J27" s="783">
        <v>0</v>
      </c>
      <c r="K27" s="783">
        <v>0</v>
      </c>
      <c r="L27" s="783">
        <v>100</v>
      </c>
      <c r="M27" s="988">
        <v>70</v>
      </c>
      <c r="O27" s="177"/>
    </row>
    <row r="28" spans="1:15" ht="13">
      <c r="A28" s="696" t="s">
        <v>270</v>
      </c>
      <c r="B28" s="783">
        <v>1</v>
      </c>
      <c r="C28" s="783">
        <v>3</v>
      </c>
      <c r="D28" s="783">
        <v>3</v>
      </c>
      <c r="E28" s="783">
        <v>7</v>
      </c>
      <c r="F28" s="783">
        <v>87</v>
      </c>
      <c r="G28" s="783"/>
      <c r="H28" s="783">
        <v>0</v>
      </c>
      <c r="I28" s="783">
        <v>0</v>
      </c>
      <c r="J28" s="783">
        <v>0</v>
      </c>
      <c r="K28" s="783">
        <v>1</v>
      </c>
      <c r="L28" s="783">
        <v>98</v>
      </c>
      <c r="M28" s="988">
        <v>1130</v>
      </c>
      <c r="O28" s="177"/>
    </row>
    <row r="29" spans="1:15" ht="13">
      <c r="A29" s="696" t="s">
        <v>271</v>
      </c>
      <c r="B29" s="783">
        <v>1</v>
      </c>
      <c r="C29" s="783">
        <v>14</v>
      </c>
      <c r="D29" s="783">
        <v>11</v>
      </c>
      <c r="E29" s="783">
        <v>10</v>
      </c>
      <c r="F29" s="783">
        <v>63</v>
      </c>
      <c r="G29" s="783"/>
      <c r="H29" s="783">
        <v>0</v>
      </c>
      <c r="I29" s="783">
        <v>0</v>
      </c>
      <c r="J29" s="783">
        <v>1</v>
      </c>
      <c r="K29" s="783">
        <v>9</v>
      </c>
      <c r="L29" s="783">
        <v>90</v>
      </c>
      <c r="M29" s="988">
        <v>70</v>
      </c>
      <c r="O29" s="177"/>
    </row>
    <row r="30" spans="1:15" ht="13">
      <c r="A30" s="696" t="s">
        <v>273</v>
      </c>
      <c r="B30" s="783">
        <v>1</v>
      </c>
      <c r="C30" s="783">
        <v>6</v>
      </c>
      <c r="D30" s="783">
        <v>7</v>
      </c>
      <c r="E30" s="783">
        <v>10</v>
      </c>
      <c r="F30" s="783">
        <v>75</v>
      </c>
      <c r="G30" s="783"/>
      <c r="H30" s="783">
        <v>0</v>
      </c>
      <c r="I30" s="783">
        <v>0</v>
      </c>
      <c r="J30" s="783">
        <v>1</v>
      </c>
      <c r="K30" s="783">
        <v>9</v>
      </c>
      <c r="L30" s="783">
        <v>90</v>
      </c>
      <c r="M30" s="988">
        <v>60</v>
      </c>
    </row>
    <row r="31" spans="1:15" ht="13">
      <c r="A31" s="696" t="s">
        <v>272</v>
      </c>
      <c r="B31" s="783">
        <v>9</v>
      </c>
      <c r="C31" s="783">
        <v>4</v>
      </c>
      <c r="D31" s="783">
        <v>12</v>
      </c>
      <c r="E31" s="783">
        <v>10</v>
      </c>
      <c r="F31" s="783">
        <v>65</v>
      </c>
      <c r="G31" s="783"/>
      <c r="H31" s="783">
        <v>0</v>
      </c>
      <c r="I31" s="783">
        <v>0</v>
      </c>
      <c r="J31" s="783">
        <v>0</v>
      </c>
      <c r="K31" s="783">
        <v>2</v>
      </c>
      <c r="L31" s="783">
        <v>98</v>
      </c>
      <c r="M31" s="988">
        <v>80</v>
      </c>
      <c r="N31" s="177"/>
    </row>
    <row r="32" spans="1:15" ht="13">
      <c r="A32" s="695" t="s">
        <v>43</v>
      </c>
      <c r="B32" s="783"/>
      <c r="C32" s="783"/>
      <c r="D32" s="783"/>
      <c r="E32" s="783"/>
      <c r="F32" s="783"/>
      <c r="G32" s="783"/>
      <c r="H32" s="783"/>
      <c r="I32" s="783"/>
      <c r="J32" s="783"/>
      <c r="K32" s="783"/>
      <c r="L32" s="783"/>
      <c r="M32" s="992"/>
      <c r="N32" s="177"/>
      <c r="O32" s="177"/>
    </row>
    <row r="33" spans="1:15" ht="13">
      <c r="A33" s="696" t="s">
        <v>44</v>
      </c>
      <c r="B33" s="783">
        <v>3</v>
      </c>
      <c r="C33" s="783">
        <v>4</v>
      </c>
      <c r="D33" s="783">
        <v>8</v>
      </c>
      <c r="E33" s="783">
        <v>8</v>
      </c>
      <c r="F33" s="783">
        <v>78</v>
      </c>
      <c r="G33" s="783"/>
      <c r="H33" s="783">
        <v>0</v>
      </c>
      <c r="I33" s="783">
        <v>0</v>
      </c>
      <c r="J33" s="783">
        <v>2</v>
      </c>
      <c r="K33" s="783">
        <v>6</v>
      </c>
      <c r="L33" s="783">
        <v>92</v>
      </c>
      <c r="M33" s="988">
        <v>210</v>
      </c>
      <c r="N33" s="177"/>
      <c r="O33" s="177"/>
    </row>
    <row r="34" spans="1:15" ht="13">
      <c r="A34" s="696" t="s">
        <v>45</v>
      </c>
      <c r="B34" s="783">
        <v>3</v>
      </c>
      <c r="C34" s="783">
        <v>7</v>
      </c>
      <c r="D34" s="783">
        <v>8</v>
      </c>
      <c r="E34" s="783">
        <v>13</v>
      </c>
      <c r="F34" s="783">
        <v>70</v>
      </c>
      <c r="G34" s="783"/>
      <c r="H34" s="783">
        <v>1</v>
      </c>
      <c r="I34" s="783">
        <v>0</v>
      </c>
      <c r="J34" s="783">
        <v>0</v>
      </c>
      <c r="K34" s="783">
        <v>5</v>
      </c>
      <c r="L34" s="783">
        <v>94</v>
      </c>
      <c r="M34" s="988">
        <v>310</v>
      </c>
      <c r="N34" s="177"/>
      <c r="O34" s="177"/>
    </row>
    <row r="35" spans="1:15" ht="13">
      <c r="A35" s="696" t="s">
        <v>46</v>
      </c>
      <c r="B35" s="783">
        <v>3</v>
      </c>
      <c r="C35" s="783">
        <v>5</v>
      </c>
      <c r="D35" s="783">
        <v>8</v>
      </c>
      <c r="E35" s="783">
        <v>5</v>
      </c>
      <c r="F35" s="783">
        <v>79</v>
      </c>
      <c r="G35" s="783"/>
      <c r="H35" s="783">
        <v>0</v>
      </c>
      <c r="I35" s="783">
        <v>0</v>
      </c>
      <c r="J35" s="783">
        <v>2</v>
      </c>
      <c r="K35" s="783">
        <v>3</v>
      </c>
      <c r="L35" s="783">
        <v>95</v>
      </c>
      <c r="M35" s="988">
        <v>370</v>
      </c>
      <c r="N35" s="177"/>
      <c r="O35" s="177"/>
    </row>
    <row r="36" spans="1:15" ht="13">
      <c r="A36" s="696" t="s">
        <v>47</v>
      </c>
      <c r="B36" s="783">
        <v>2</v>
      </c>
      <c r="C36" s="783">
        <v>7</v>
      </c>
      <c r="D36" s="783">
        <v>3</v>
      </c>
      <c r="E36" s="783">
        <v>5</v>
      </c>
      <c r="F36" s="783">
        <v>83</v>
      </c>
      <c r="G36" s="783"/>
      <c r="H36" s="783">
        <v>0</v>
      </c>
      <c r="I36" s="783">
        <v>0</v>
      </c>
      <c r="J36" s="783">
        <v>1</v>
      </c>
      <c r="K36" s="783">
        <v>2</v>
      </c>
      <c r="L36" s="783">
        <v>97</v>
      </c>
      <c r="M36" s="988">
        <v>340</v>
      </c>
      <c r="N36" s="177"/>
      <c r="O36" s="177"/>
    </row>
    <row r="37" spans="1:15" ht="13">
      <c r="A37" s="696" t="s">
        <v>48</v>
      </c>
      <c r="B37" s="783">
        <v>4</v>
      </c>
      <c r="C37" s="783">
        <v>1</v>
      </c>
      <c r="D37" s="783">
        <v>0</v>
      </c>
      <c r="E37" s="783">
        <v>4</v>
      </c>
      <c r="F37" s="783">
        <v>91</v>
      </c>
      <c r="G37" s="783"/>
      <c r="H37" s="783">
        <v>0</v>
      </c>
      <c r="I37" s="783">
        <v>0</v>
      </c>
      <c r="J37" s="783">
        <v>0</v>
      </c>
      <c r="K37" s="783">
        <v>2</v>
      </c>
      <c r="L37" s="783">
        <v>98</v>
      </c>
      <c r="M37" s="988">
        <v>290</v>
      </c>
      <c r="N37" s="177"/>
      <c r="O37" s="177"/>
    </row>
    <row r="38" spans="1:15" ht="13">
      <c r="A38" s="696" t="s">
        <v>49</v>
      </c>
      <c r="B38" s="783">
        <v>2</v>
      </c>
      <c r="C38" s="783">
        <v>2</v>
      </c>
      <c r="D38" s="783">
        <v>1</v>
      </c>
      <c r="E38" s="783">
        <v>5</v>
      </c>
      <c r="F38" s="783">
        <v>90</v>
      </c>
      <c r="G38" s="783"/>
      <c r="H38" s="783">
        <v>0</v>
      </c>
      <c r="I38" s="783">
        <v>0</v>
      </c>
      <c r="J38" s="783">
        <v>0</v>
      </c>
      <c r="K38" s="783">
        <v>2</v>
      </c>
      <c r="L38" s="783">
        <v>97</v>
      </c>
      <c r="M38" s="988">
        <v>450</v>
      </c>
      <c r="N38" s="177"/>
      <c r="O38" s="177"/>
    </row>
    <row r="39" spans="1:15" ht="13">
      <c r="A39" s="696" t="s">
        <v>671</v>
      </c>
      <c r="B39" s="783">
        <v>2</v>
      </c>
      <c r="C39" s="783">
        <v>4</v>
      </c>
      <c r="D39" s="783">
        <v>1</v>
      </c>
      <c r="E39" s="783">
        <v>4</v>
      </c>
      <c r="F39" s="783">
        <v>90</v>
      </c>
      <c r="G39" s="783"/>
      <c r="H39" s="783">
        <v>0</v>
      </c>
      <c r="I39" s="783">
        <v>1</v>
      </c>
      <c r="J39" s="783">
        <v>0</v>
      </c>
      <c r="K39" s="783">
        <v>5</v>
      </c>
      <c r="L39" s="783">
        <v>93</v>
      </c>
      <c r="M39" s="988">
        <v>310</v>
      </c>
    </row>
    <row r="40" spans="1:15" ht="13">
      <c r="A40" s="696" t="s">
        <v>672</v>
      </c>
      <c r="B40" s="783">
        <v>0</v>
      </c>
      <c r="C40" s="783">
        <v>3</v>
      </c>
      <c r="D40" s="783">
        <v>1</v>
      </c>
      <c r="E40" s="783">
        <v>4</v>
      </c>
      <c r="F40" s="783">
        <v>92</v>
      </c>
      <c r="G40" s="783"/>
      <c r="H40" s="783">
        <v>0</v>
      </c>
      <c r="I40" s="783">
        <v>0</v>
      </c>
      <c r="J40" s="783">
        <v>0</v>
      </c>
      <c r="K40" s="783">
        <v>5</v>
      </c>
      <c r="L40" s="783">
        <v>94</v>
      </c>
      <c r="M40" s="988">
        <v>440</v>
      </c>
      <c r="N40" s="177"/>
      <c r="O40" s="177"/>
    </row>
    <row r="41" spans="1:15" ht="13">
      <c r="A41" s="695" t="s">
        <v>51</v>
      </c>
      <c r="B41" s="783"/>
      <c r="C41" s="783"/>
      <c r="D41" s="783"/>
      <c r="E41" s="783"/>
      <c r="F41" s="783"/>
      <c r="G41" s="783"/>
      <c r="H41" s="783"/>
      <c r="I41" s="783"/>
      <c r="J41" s="783"/>
      <c r="K41" s="783"/>
      <c r="L41" s="783"/>
      <c r="M41" s="992"/>
      <c r="N41" s="177"/>
      <c r="O41" s="177"/>
    </row>
    <row r="42" spans="1:15" ht="13">
      <c r="A42" s="696" t="s">
        <v>52</v>
      </c>
      <c r="B42" s="783">
        <v>4</v>
      </c>
      <c r="C42" s="783">
        <v>5</v>
      </c>
      <c r="D42" s="783">
        <v>6</v>
      </c>
      <c r="E42" s="783">
        <v>4</v>
      </c>
      <c r="F42" s="783">
        <v>80</v>
      </c>
      <c r="G42" s="783"/>
      <c r="H42" s="783">
        <v>0</v>
      </c>
      <c r="I42" s="783">
        <v>0</v>
      </c>
      <c r="J42" s="783">
        <v>1</v>
      </c>
      <c r="K42" s="783">
        <v>4</v>
      </c>
      <c r="L42" s="783">
        <v>95</v>
      </c>
      <c r="M42" s="988">
        <v>340</v>
      </c>
      <c r="N42" s="177"/>
      <c r="O42" s="177"/>
    </row>
    <row r="43" spans="1:15" ht="13">
      <c r="A43" s="696">
        <v>2</v>
      </c>
      <c r="B43" s="783">
        <v>3</v>
      </c>
      <c r="C43" s="783">
        <v>6</v>
      </c>
      <c r="D43" s="783">
        <v>3</v>
      </c>
      <c r="E43" s="783">
        <v>10</v>
      </c>
      <c r="F43" s="783">
        <v>78</v>
      </c>
      <c r="G43" s="783"/>
      <c r="H43" s="783">
        <v>0</v>
      </c>
      <c r="I43" s="783">
        <v>0</v>
      </c>
      <c r="J43" s="783">
        <v>1</v>
      </c>
      <c r="K43" s="783">
        <v>4</v>
      </c>
      <c r="L43" s="783">
        <v>95</v>
      </c>
      <c r="M43" s="988">
        <v>430</v>
      </c>
      <c r="N43" s="177"/>
      <c r="O43" s="177"/>
    </row>
    <row r="44" spans="1:15" ht="13">
      <c r="A44" s="696">
        <v>3</v>
      </c>
      <c r="B44" s="783">
        <v>2</v>
      </c>
      <c r="C44" s="783">
        <v>4</v>
      </c>
      <c r="D44" s="783">
        <v>3</v>
      </c>
      <c r="E44" s="783">
        <v>4</v>
      </c>
      <c r="F44" s="783">
        <v>88</v>
      </c>
      <c r="G44" s="783"/>
      <c r="H44" s="783">
        <v>0</v>
      </c>
      <c r="I44" s="783">
        <v>1</v>
      </c>
      <c r="J44" s="783">
        <v>0</v>
      </c>
      <c r="K44" s="783">
        <v>3</v>
      </c>
      <c r="L44" s="783">
        <v>97</v>
      </c>
      <c r="M44" s="988">
        <v>660</v>
      </c>
      <c r="N44" s="177"/>
      <c r="O44" s="177"/>
    </row>
    <row r="45" spans="1:15" ht="13">
      <c r="A45" s="696">
        <v>4</v>
      </c>
      <c r="B45" s="783">
        <v>1</v>
      </c>
      <c r="C45" s="783">
        <v>3</v>
      </c>
      <c r="D45" s="783">
        <v>1</v>
      </c>
      <c r="E45" s="783">
        <v>4</v>
      </c>
      <c r="F45" s="783">
        <v>92</v>
      </c>
      <c r="G45" s="783"/>
      <c r="H45" s="783">
        <v>0</v>
      </c>
      <c r="I45" s="783">
        <v>0</v>
      </c>
      <c r="J45" s="783">
        <v>1</v>
      </c>
      <c r="K45" s="783">
        <v>5</v>
      </c>
      <c r="L45" s="783">
        <v>94</v>
      </c>
      <c r="M45" s="988">
        <v>750</v>
      </c>
      <c r="N45" s="177"/>
      <c r="O45" s="177"/>
    </row>
    <row r="46" spans="1:15" ht="13">
      <c r="A46" s="696" t="s">
        <v>53</v>
      </c>
      <c r="B46" s="783">
        <v>2</v>
      </c>
      <c r="C46" s="783">
        <v>2</v>
      </c>
      <c r="D46" s="783">
        <v>2</v>
      </c>
      <c r="E46" s="783">
        <v>6</v>
      </c>
      <c r="F46" s="783">
        <v>87</v>
      </c>
      <c r="G46" s="783"/>
      <c r="H46" s="783">
        <v>0</v>
      </c>
      <c r="I46" s="783">
        <v>0</v>
      </c>
      <c r="J46" s="783">
        <v>1</v>
      </c>
      <c r="K46" s="783">
        <v>4</v>
      </c>
      <c r="L46" s="783">
        <v>95</v>
      </c>
      <c r="M46" s="988">
        <v>620</v>
      </c>
      <c r="N46" s="177"/>
      <c r="O46" s="177"/>
    </row>
    <row r="47" spans="1:15" ht="13">
      <c r="A47" s="695" t="s">
        <v>54</v>
      </c>
      <c r="B47" s="783"/>
      <c r="C47" s="783"/>
      <c r="D47" s="783"/>
      <c r="E47" s="783"/>
      <c r="F47" s="783"/>
      <c r="G47" s="783"/>
      <c r="H47" s="783"/>
      <c r="I47" s="783"/>
      <c r="J47" s="783"/>
      <c r="K47" s="783"/>
      <c r="L47" s="783"/>
      <c r="M47" s="992"/>
      <c r="N47" s="177"/>
      <c r="O47" s="177"/>
    </row>
    <row r="48" spans="1:15" ht="13">
      <c r="A48" s="696" t="s">
        <v>55</v>
      </c>
      <c r="B48" s="783">
        <v>3</v>
      </c>
      <c r="C48" s="783">
        <v>4</v>
      </c>
      <c r="D48" s="783">
        <v>5</v>
      </c>
      <c r="E48" s="783">
        <v>8</v>
      </c>
      <c r="F48" s="783">
        <v>79</v>
      </c>
      <c r="G48" s="783"/>
      <c r="H48" s="783">
        <v>0</v>
      </c>
      <c r="I48" s="783">
        <v>0</v>
      </c>
      <c r="J48" s="783">
        <v>1</v>
      </c>
      <c r="K48" s="783">
        <v>6</v>
      </c>
      <c r="L48" s="783">
        <v>92</v>
      </c>
      <c r="M48" s="988">
        <v>780</v>
      </c>
    </row>
    <row r="49" spans="1:15" ht="13">
      <c r="A49" s="696" t="s">
        <v>56</v>
      </c>
      <c r="B49" s="783">
        <v>2</v>
      </c>
      <c r="C49" s="783">
        <v>4</v>
      </c>
      <c r="D49" s="783">
        <v>2</v>
      </c>
      <c r="E49" s="783">
        <v>5</v>
      </c>
      <c r="F49" s="783">
        <v>87</v>
      </c>
      <c r="G49" s="783"/>
      <c r="H49" s="783">
        <v>0</v>
      </c>
      <c r="I49" s="783">
        <v>0</v>
      </c>
      <c r="J49" s="783">
        <v>1</v>
      </c>
      <c r="K49" s="783">
        <v>3</v>
      </c>
      <c r="L49" s="783">
        <v>97</v>
      </c>
      <c r="M49" s="988">
        <v>820</v>
      </c>
      <c r="N49" s="177"/>
      <c r="O49" s="177"/>
    </row>
    <row r="50" spans="1:15" ht="13">
      <c r="A50" s="696" t="s">
        <v>57</v>
      </c>
      <c r="B50" s="783">
        <v>1</v>
      </c>
      <c r="C50" s="783">
        <v>4</v>
      </c>
      <c r="D50" s="783">
        <v>5</v>
      </c>
      <c r="E50" s="783">
        <v>4</v>
      </c>
      <c r="F50" s="783">
        <v>87</v>
      </c>
      <c r="G50" s="783"/>
      <c r="H50" s="783">
        <v>0</v>
      </c>
      <c r="I50" s="783">
        <v>0</v>
      </c>
      <c r="J50" s="783">
        <v>0</v>
      </c>
      <c r="K50" s="783">
        <v>5</v>
      </c>
      <c r="L50" s="783">
        <v>94</v>
      </c>
      <c r="M50" s="988">
        <v>280</v>
      </c>
      <c r="N50" s="177"/>
      <c r="O50" s="177"/>
    </row>
    <row r="51" spans="1:15" ht="13">
      <c r="A51" s="696" t="s">
        <v>58</v>
      </c>
      <c r="B51" s="783">
        <v>0</v>
      </c>
      <c r="C51" s="783">
        <v>1</v>
      </c>
      <c r="D51" s="783">
        <v>0</v>
      </c>
      <c r="E51" s="783">
        <v>3</v>
      </c>
      <c r="F51" s="783">
        <v>96</v>
      </c>
      <c r="G51" s="783"/>
      <c r="H51" s="783">
        <v>0</v>
      </c>
      <c r="I51" s="783">
        <v>2</v>
      </c>
      <c r="J51" s="783">
        <v>0</v>
      </c>
      <c r="K51" s="783">
        <v>0</v>
      </c>
      <c r="L51" s="783">
        <v>98</v>
      </c>
      <c r="M51" s="988">
        <v>130</v>
      </c>
      <c r="N51" s="177"/>
      <c r="O51" s="177"/>
    </row>
    <row r="52" spans="1:15" ht="13">
      <c r="A52" s="696" t="s">
        <v>59</v>
      </c>
      <c r="B52" s="783">
        <v>1</v>
      </c>
      <c r="C52" s="783">
        <v>2</v>
      </c>
      <c r="D52" s="783">
        <v>1</v>
      </c>
      <c r="E52" s="783">
        <v>1</v>
      </c>
      <c r="F52" s="783">
        <v>96</v>
      </c>
      <c r="G52" s="783"/>
      <c r="H52" s="783">
        <v>0</v>
      </c>
      <c r="I52" s="783">
        <v>0</v>
      </c>
      <c r="J52" s="783">
        <v>0</v>
      </c>
      <c r="K52" s="783">
        <v>5</v>
      </c>
      <c r="L52" s="783">
        <v>95</v>
      </c>
      <c r="M52" s="988">
        <v>390</v>
      </c>
      <c r="N52" s="177"/>
      <c r="O52" s="177"/>
    </row>
    <row r="53" spans="1:15" ht="13">
      <c r="A53" s="696" t="s">
        <v>60</v>
      </c>
      <c r="B53" s="783">
        <v>0</v>
      </c>
      <c r="C53" s="783">
        <v>3</v>
      </c>
      <c r="D53" s="783">
        <v>0</v>
      </c>
      <c r="E53" s="783">
        <v>2</v>
      </c>
      <c r="F53" s="783">
        <v>94</v>
      </c>
      <c r="G53" s="783"/>
      <c r="H53" s="783">
        <v>0</v>
      </c>
      <c r="I53" s="783">
        <v>0</v>
      </c>
      <c r="J53" s="783">
        <v>0</v>
      </c>
      <c r="K53" s="783">
        <v>0</v>
      </c>
      <c r="L53" s="783">
        <v>100</v>
      </c>
      <c r="M53" s="988">
        <v>380</v>
      </c>
      <c r="N53" s="177"/>
      <c r="O53" s="177"/>
    </row>
    <row r="54" spans="1:15" ht="15">
      <c r="A54" s="695" t="s">
        <v>523</v>
      </c>
      <c r="B54" s="783"/>
      <c r="C54" s="783"/>
      <c r="D54" s="783"/>
      <c r="E54" s="783"/>
      <c r="F54" s="783"/>
      <c r="G54" s="783"/>
      <c r="H54" s="783"/>
      <c r="I54" s="783"/>
      <c r="J54" s="783"/>
      <c r="K54" s="783"/>
      <c r="L54" s="783"/>
      <c r="M54" s="990"/>
    </row>
    <row r="55" spans="1:15" ht="13">
      <c r="A55" s="696" t="s">
        <v>89</v>
      </c>
      <c r="B55" s="783">
        <v>0</v>
      </c>
      <c r="C55" s="783">
        <v>1</v>
      </c>
      <c r="D55" s="783">
        <v>2</v>
      </c>
      <c r="E55" s="783">
        <v>2</v>
      </c>
      <c r="F55" s="783">
        <v>95</v>
      </c>
      <c r="G55" s="783"/>
      <c r="H55" s="783">
        <v>0</v>
      </c>
      <c r="I55" s="783">
        <v>0</v>
      </c>
      <c r="J55" s="783">
        <v>1</v>
      </c>
      <c r="K55" s="783">
        <v>3</v>
      </c>
      <c r="L55" s="783">
        <v>96</v>
      </c>
      <c r="M55" s="988">
        <v>550</v>
      </c>
      <c r="N55" s="177"/>
      <c r="O55" s="177"/>
    </row>
    <row r="56" spans="1:15" ht="13">
      <c r="A56" s="696" t="s">
        <v>103</v>
      </c>
      <c r="B56" s="783">
        <v>1</v>
      </c>
      <c r="C56" s="783">
        <v>1</v>
      </c>
      <c r="D56" s="783">
        <v>1</v>
      </c>
      <c r="E56" s="783">
        <v>4</v>
      </c>
      <c r="F56" s="783">
        <v>94</v>
      </c>
      <c r="G56" s="783"/>
      <c r="H56" s="783">
        <v>0</v>
      </c>
      <c r="I56" s="783">
        <v>0</v>
      </c>
      <c r="J56" s="783">
        <v>0</v>
      </c>
      <c r="K56" s="783">
        <v>4</v>
      </c>
      <c r="L56" s="783">
        <v>95</v>
      </c>
      <c r="M56" s="988">
        <v>550</v>
      </c>
      <c r="N56" s="177"/>
      <c r="O56" s="177"/>
    </row>
    <row r="57" spans="1:15" ht="13">
      <c r="A57" s="696" t="s">
        <v>104</v>
      </c>
      <c r="B57" s="783">
        <v>0</v>
      </c>
      <c r="C57" s="783">
        <v>1</v>
      </c>
      <c r="D57" s="783">
        <v>0</v>
      </c>
      <c r="E57" s="783">
        <v>3</v>
      </c>
      <c r="F57" s="783">
        <v>95</v>
      </c>
      <c r="G57" s="783"/>
      <c r="H57" s="783">
        <v>0</v>
      </c>
      <c r="I57" s="783">
        <v>0</v>
      </c>
      <c r="J57" s="783">
        <v>0</v>
      </c>
      <c r="K57" s="783">
        <v>1</v>
      </c>
      <c r="L57" s="783">
        <v>98</v>
      </c>
      <c r="M57" s="988">
        <v>750</v>
      </c>
      <c r="N57" s="177"/>
      <c r="O57" s="177"/>
    </row>
    <row r="58" spans="1:15" ht="13">
      <c r="A58" s="696" t="s">
        <v>105</v>
      </c>
      <c r="B58" s="783">
        <v>1</v>
      </c>
      <c r="C58" s="783">
        <v>0</v>
      </c>
      <c r="D58" s="783">
        <v>2</v>
      </c>
      <c r="E58" s="783">
        <v>6</v>
      </c>
      <c r="F58" s="783">
        <v>91</v>
      </c>
      <c r="G58" s="783"/>
      <c r="H58" s="783">
        <v>0</v>
      </c>
      <c r="I58" s="783">
        <v>0</v>
      </c>
      <c r="J58" s="783">
        <v>0</v>
      </c>
      <c r="K58" s="783">
        <v>5</v>
      </c>
      <c r="L58" s="783">
        <v>95</v>
      </c>
      <c r="M58" s="988">
        <v>240</v>
      </c>
      <c r="N58" s="177"/>
      <c r="O58" s="177"/>
    </row>
    <row r="59" spans="1:15" ht="13">
      <c r="A59" s="696" t="s">
        <v>106</v>
      </c>
      <c r="B59" s="783">
        <v>3</v>
      </c>
      <c r="C59" s="783">
        <v>6</v>
      </c>
      <c r="D59" s="783">
        <v>3</v>
      </c>
      <c r="E59" s="783">
        <v>8</v>
      </c>
      <c r="F59" s="783">
        <v>79</v>
      </c>
      <c r="G59" s="783"/>
      <c r="H59" s="783">
        <v>0</v>
      </c>
      <c r="I59" s="783">
        <v>0</v>
      </c>
      <c r="J59" s="783">
        <v>0</v>
      </c>
      <c r="K59" s="783">
        <v>5</v>
      </c>
      <c r="L59" s="783">
        <v>95</v>
      </c>
      <c r="M59" s="988">
        <v>140</v>
      </c>
      <c r="N59" s="177"/>
      <c r="O59" s="177"/>
    </row>
    <row r="60" spans="1:15" ht="13">
      <c r="A60" s="695" t="s">
        <v>107</v>
      </c>
      <c r="B60" s="270"/>
      <c r="C60" s="270"/>
      <c r="D60" s="270"/>
      <c r="E60" s="270"/>
      <c r="F60" s="270"/>
      <c r="G60" s="372"/>
      <c r="H60" s="755"/>
      <c r="I60" s="755"/>
      <c r="J60" s="270"/>
      <c r="K60" s="270"/>
      <c r="L60" s="270"/>
      <c r="M60" s="988"/>
      <c r="N60" s="177"/>
      <c r="O60" s="177"/>
    </row>
    <row r="61" spans="1:15" ht="13">
      <c r="A61" s="696" t="s">
        <v>108</v>
      </c>
      <c r="B61" s="270">
        <v>1</v>
      </c>
      <c r="C61" s="270">
        <v>1</v>
      </c>
      <c r="D61" s="270">
        <v>1</v>
      </c>
      <c r="E61" s="270">
        <v>4</v>
      </c>
      <c r="F61" s="270">
        <v>93</v>
      </c>
      <c r="G61" s="372"/>
      <c r="H61" s="270">
        <v>0</v>
      </c>
      <c r="I61" s="270">
        <v>0</v>
      </c>
      <c r="J61" s="270">
        <v>0</v>
      </c>
      <c r="K61" s="270">
        <v>3</v>
      </c>
      <c r="L61" s="270">
        <v>96</v>
      </c>
      <c r="M61" s="988">
        <v>2230</v>
      </c>
    </row>
    <row r="62" spans="1:15" ht="13.5" thickBot="1">
      <c r="A62" s="697" t="s">
        <v>109</v>
      </c>
      <c r="B62" s="435">
        <v>6</v>
      </c>
      <c r="C62" s="435">
        <v>12</v>
      </c>
      <c r="D62" s="435">
        <v>8</v>
      </c>
      <c r="E62" s="435">
        <v>9</v>
      </c>
      <c r="F62" s="435">
        <v>64</v>
      </c>
      <c r="G62" s="993"/>
      <c r="H62" s="435">
        <v>0</v>
      </c>
      <c r="I62" s="435">
        <v>1</v>
      </c>
      <c r="J62" s="435">
        <v>1</v>
      </c>
      <c r="K62" s="435">
        <v>7</v>
      </c>
      <c r="L62" s="435">
        <v>91</v>
      </c>
      <c r="M62" s="991">
        <v>560</v>
      </c>
      <c r="N62" s="177"/>
      <c r="O62" s="177"/>
    </row>
    <row r="63" spans="1:15">
      <c r="A63" s="783"/>
      <c r="B63" s="783"/>
      <c r="C63" s="783"/>
      <c r="D63" s="783"/>
      <c r="E63" s="783"/>
      <c r="F63" s="783"/>
      <c r="G63" s="783"/>
      <c r="H63" s="783"/>
      <c r="I63" s="783"/>
      <c r="J63" s="783"/>
      <c r="K63" s="783"/>
      <c r="L63" s="783"/>
      <c r="M63" s="297"/>
      <c r="N63" s="177"/>
      <c r="O63" s="177"/>
    </row>
    <row r="64" spans="1:15">
      <c r="A64" s="783"/>
      <c r="B64" s="783"/>
      <c r="C64" s="783"/>
      <c r="D64" s="783"/>
      <c r="E64" s="783"/>
      <c r="F64" s="783"/>
      <c r="G64" s="783"/>
      <c r="H64" s="783"/>
      <c r="I64" s="783"/>
      <c r="J64" s="783"/>
      <c r="K64" s="783"/>
      <c r="L64" s="783"/>
      <c r="M64" s="783"/>
      <c r="O64" s="177"/>
    </row>
    <row r="65" spans="1:13">
      <c r="A65" s="783"/>
      <c r="B65" s="783"/>
      <c r="C65" s="783"/>
      <c r="D65" s="783"/>
      <c r="E65" s="783"/>
      <c r="F65" s="783"/>
      <c r="G65" s="783"/>
      <c r="H65" s="783"/>
      <c r="I65" s="783"/>
      <c r="J65" s="783"/>
      <c r="K65" s="783"/>
      <c r="L65" s="783"/>
      <c r="M65" s="783"/>
    </row>
    <row r="70" spans="1:13" ht="12.75" customHeight="1"/>
    <row r="71" spans="1:13" ht="12.75" customHeight="1"/>
  </sheetData>
  <pageMargins left="0.7" right="0.7" top="0.75" bottom="0.75" header="0.3" footer="0.3"/>
  <pageSetup paperSize="9" scale="51"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197"/>
  <sheetViews>
    <sheetView zoomScale="110" zoomScaleNormal="110" workbookViewId="0"/>
  </sheetViews>
  <sheetFormatPr defaultColWidth="9.1796875" defaultRowHeight="12.5"/>
  <cols>
    <col min="1" max="1" width="49.1796875" style="35" customWidth="1"/>
    <col min="2" max="16384" width="9.1796875" style="35"/>
  </cols>
  <sheetData>
    <row r="1" spans="1:21" ht="19" thickBot="1">
      <c r="A1" s="1076" t="s">
        <v>865</v>
      </c>
      <c r="B1" s="1077"/>
      <c r="C1" s="1077"/>
      <c r="D1" s="1077"/>
      <c r="E1" s="1077"/>
      <c r="F1" s="1077"/>
      <c r="G1" s="1077"/>
      <c r="H1" s="1077"/>
      <c r="I1" s="1077"/>
      <c r="J1" s="1"/>
      <c r="K1" s="1"/>
    </row>
    <row r="2" spans="1:21" ht="39">
      <c r="A2" s="1078"/>
      <c r="B2" s="1062" t="s">
        <v>112</v>
      </c>
      <c r="C2" s="1062" t="s">
        <v>113</v>
      </c>
      <c r="D2" s="1063" t="s">
        <v>221</v>
      </c>
      <c r="E2" s="1062" t="s">
        <v>114</v>
      </c>
      <c r="F2" s="1062" t="s">
        <v>115</v>
      </c>
      <c r="G2" s="1062" t="s">
        <v>116</v>
      </c>
      <c r="H2" s="1062" t="s">
        <v>117</v>
      </c>
      <c r="I2" s="1064" t="s">
        <v>11</v>
      </c>
      <c r="J2" s="1"/>
      <c r="K2" s="1"/>
    </row>
    <row r="3" spans="1:21" ht="13">
      <c r="A3" s="103"/>
      <c r="B3" s="1065"/>
      <c r="C3" s="1065"/>
      <c r="D3" s="1066"/>
      <c r="E3" s="1065"/>
      <c r="F3" s="1065"/>
      <c r="G3" s="1065"/>
      <c r="H3" s="1067" t="s">
        <v>180</v>
      </c>
      <c r="I3" s="1068"/>
      <c r="J3" s="1"/>
      <c r="K3" s="1"/>
    </row>
    <row r="4" spans="1:21" ht="13">
      <c r="A4" s="1069" t="s">
        <v>222</v>
      </c>
      <c r="B4" s="999">
        <v>27</v>
      </c>
      <c r="C4" s="1079">
        <v>48</v>
      </c>
      <c r="D4" s="1070">
        <v>75</v>
      </c>
      <c r="E4" s="999">
        <v>7</v>
      </c>
      <c r="F4" s="999">
        <v>10</v>
      </c>
      <c r="G4" s="999">
        <v>6</v>
      </c>
      <c r="H4" s="999">
        <v>2</v>
      </c>
      <c r="I4" s="1071">
        <v>3770</v>
      </c>
      <c r="J4" s="1"/>
      <c r="K4" s="700"/>
      <c r="L4" s="437"/>
      <c r="M4" s="437"/>
      <c r="N4" s="437"/>
      <c r="O4" s="437"/>
      <c r="P4" s="437"/>
      <c r="Q4" s="437"/>
      <c r="R4" s="437"/>
      <c r="S4" s="436"/>
      <c r="T4" s="436"/>
      <c r="U4" s="436"/>
    </row>
    <row r="5" spans="1:21" ht="13">
      <c r="A5" s="1069" t="s">
        <v>223</v>
      </c>
      <c r="B5" s="999">
        <v>29</v>
      </c>
      <c r="C5" s="999">
        <v>48</v>
      </c>
      <c r="D5" s="1070">
        <v>77</v>
      </c>
      <c r="E5" s="999">
        <v>9</v>
      </c>
      <c r="F5" s="999">
        <v>8</v>
      </c>
      <c r="G5" s="999">
        <v>4</v>
      </c>
      <c r="H5" s="999">
        <v>3</v>
      </c>
      <c r="I5" s="1071">
        <v>3770</v>
      </c>
      <c r="J5" s="1"/>
      <c r="K5" s="9"/>
      <c r="L5" s="437"/>
      <c r="M5" s="437"/>
      <c r="N5" s="437"/>
      <c r="O5" s="437"/>
      <c r="P5" s="437"/>
      <c r="Q5" s="437"/>
      <c r="R5" s="437"/>
      <c r="S5" s="436"/>
      <c r="T5" s="436"/>
      <c r="U5" s="436"/>
    </row>
    <row r="6" spans="1:21" ht="13">
      <c r="A6" s="1069" t="s">
        <v>224</v>
      </c>
      <c r="B6" s="999">
        <v>30</v>
      </c>
      <c r="C6" s="999">
        <v>51</v>
      </c>
      <c r="D6" s="1070">
        <v>81</v>
      </c>
      <c r="E6" s="999">
        <v>9</v>
      </c>
      <c r="F6" s="999">
        <v>6</v>
      </c>
      <c r="G6" s="999">
        <v>4</v>
      </c>
      <c r="H6" s="999">
        <v>1</v>
      </c>
      <c r="I6" s="1071">
        <v>3770</v>
      </c>
      <c r="J6" s="1"/>
      <c r="K6" s="9"/>
      <c r="L6" s="437"/>
      <c r="M6" s="437"/>
      <c r="N6" s="437"/>
      <c r="O6" s="437"/>
      <c r="P6" s="437"/>
      <c r="Q6" s="437"/>
      <c r="R6" s="437"/>
      <c r="S6" s="436"/>
      <c r="T6" s="436"/>
      <c r="U6" s="436"/>
    </row>
    <row r="7" spans="1:21" ht="13">
      <c r="A7" s="1069" t="s">
        <v>225</v>
      </c>
      <c r="B7" s="999">
        <v>17</v>
      </c>
      <c r="C7" s="999">
        <v>40</v>
      </c>
      <c r="D7" s="1070">
        <v>56</v>
      </c>
      <c r="E7" s="999">
        <v>22</v>
      </c>
      <c r="F7" s="999">
        <v>9</v>
      </c>
      <c r="G7" s="999">
        <v>4</v>
      </c>
      <c r="H7" s="999">
        <v>9</v>
      </c>
      <c r="I7" s="1071">
        <v>3770</v>
      </c>
      <c r="J7" s="1"/>
      <c r="K7" s="9"/>
      <c r="L7" s="437"/>
      <c r="M7" s="437"/>
      <c r="N7" s="437"/>
      <c r="O7" s="437"/>
      <c r="P7" s="437"/>
      <c r="Q7" s="437"/>
      <c r="R7" s="437"/>
      <c r="S7" s="436"/>
      <c r="T7" s="436"/>
      <c r="U7" s="436"/>
    </row>
    <row r="8" spans="1:21" ht="13">
      <c r="A8" s="1069" t="s">
        <v>226</v>
      </c>
      <c r="B8" s="999">
        <v>50</v>
      </c>
      <c r="C8" s="999">
        <v>43</v>
      </c>
      <c r="D8" s="1070">
        <v>93</v>
      </c>
      <c r="E8" s="999">
        <v>4</v>
      </c>
      <c r="F8" s="999">
        <v>1</v>
      </c>
      <c r="G8" s="999">
        <v>0</v>
      </c>
      <c r="H8" s="999">
        <v>1</v>
      </c>
      <c r="I8" s="1071">
        <v>3770</v>
      </c>
      <c r="J8" s="1"/>
      <c r="K8" s="9"/>
      <c r="L8" s="437"/>
      <c r="M8" s="437"/>
      <c r="N8" s="437"/>
      <c r="O8" s="437"/>
      <c r="P8" s="437"/>
      <c r="Q8" s="437"/>
      <c r="R8" s="437"/>
      <c r="S8" s="436"/>
      <c r="T8" s="436"/>
      <c r="U8" s="436"/>
    </row>
    <row r="9" spans="1:21" ht="13">
      <c r="A9" s="1069" t="s">
        <v>227</v>
      </c>
      <c r="B9" s="999">
        <v>51</v>
      </c>
      <c r="C9" s="999">
        <v>36</v>
      </c>
      <c r="D9" s="1070">
        <v>86</v>
      </c>
      <c r="E9" s="999">
        <v>6</v>
      </c>
      <c r="F9" s="999">
        <v>3</v>
      </c>
      <c r="G9" s="999">
        <v>1</v>
      </c>
      <c r="H9" s="999">
        <v>4</v>
      </c>
      <c r="I9" s="1071">
        <v>3770</v>
      </c>
      <c r="J9" s="1"/>
      <c r="K9" s="9"/>
      <c r="L9" s="437"/>
      <c r="M9" s="437"/>
      <c r="N9" s="437"/>
      <c r="O9" s="437"/>
      <c r="P9" s="437"/>
      <c r="Q9" s="437"/>
      <c r="R9" s="437"/>
      <c r="S9" s="436"/>
      <c r="T9" s="436"/>
      <c r="U9" s="436"/>
    </row>
    <row r="10" spans="1:21" ht="13">
      <c r="A10" s="1069" t="s">
        <v>228</v>
      </c>
      <c r="B10" s="999">
        <v>42</v>
      </c>
      <c r="C10" s="999">
        <v>42</v>
      </c>
      <c r="D10" s="1070">
        <v>84</v>
      </c>
      <c r="E10" s="999">
        <v>8</v>
      </c>
      <c r="F10" s="999">
        <v>5</v>
      </c>
      <c r="G10" s="999">
        <v>2</v>
      </c>
      <c r="H10" s="999">
        <v>2</v>
      </c>
      <c r="I10" s="1071">
        <v>3770</v>
      </c>
      <c r="J10" s="1"/>
      <c r="K10" s="9"/>
      <c r="L10" s="437"/>
      <c r="M10" s="437"/>
      <c r="N10" s="437"/>
      <c r="O10" s="437"/>
      <c r="P10" s="437"/>
      <c r="Q10" s="437"/>
      <c r="R10" s="437"/>
      <c r="S10" s="436"/>
      <c r="T10" s="436"/>
      <c r="U10" s="436"/>
    </row>
    <row r="11" spans="1:21" ht="13">
      <c r="A11" s="1069" t="s">
        <v>229</v>
      </c>
      <c r="B11" s="999">
        <v>32</v>
      </c>
      <c r="C11" s="999">
        <v>39</v>
      </c>
      <c r="D11" s="1070">
        <v>70</v>
      </c>
      <c r="E11" s="999">
        <v>13</v>
      </c>
      <c r="F11" s="999">
        <v>5</v>
      </c>
      <c r="G11" s="999">
        <v>2</v>
      </c>
      <c r="H11" s="999">
        <v>10</v>
      </c>
      <c r="I11" s="1071">
        <v>3770</v>
      </c>
      <c r="J11" s="1"/>
      <c r="K11" s="9"/>
      <c r="L11" s="437"/>
      <c r="M11" s="437"/>
      <c r="N11" s="437"/>
      <c r="O11" s="437"/>
      <c r="P11" s="437"/>
      <c r="Q11" s="437"/>
      <c r="R11" s="437"/>
      <c r="S11" s="436"/>
      <c r="T11" s="436"/>
      <c r="U11" s="436"/>
    </row>
    <row r="12" spans="1:21" ht="13">
      <c r="A12" s="1069" t="s">
        <v>230</v>
      </c>
      <c r="B12" s="999">
        <v>30</v>
      </c>
      <c r="C12" s="999">
        <v>25</v>
      </c>
      <c r="D12" s="1070">
        <v>55</v>
      </c>
      <c r="E12" s="999">
        <v>11</v>
      </c>
      <c r="F12" s="999">
        <v>13</v>
      </c>
      <c r="G12" s="999">
        <v>11</v>
      </c>
      <c r="H12" s="999">
        <v>9</v>
      </c>
      <c r="I12" s="1071">
        <v>3770</v>
      </c>
      <c r="J12" s="1"/>
      <c r="K12" s="9"/>
      <c r="L12" s="437"/>
      <c r="M12" s="437"/>
      <c r="N12" s="437"/>
      <c r="O12" s="437"/>
      <c r="P12" s="437"/>
      <c r="Q12" s="437"/>
      <c r="R12" s="437"/>
      <c r="S12" s="436"/>
      <c r="T12" s="436"/>
      <c r="U12" s="436"/>
    </row>
    <row r="13" spans="1:21" ht="13.5" thickBot="1">
      <c r="A13" s="1072" t="s">
        <v>231</v>
      </c>
      <c r="B13" s="1073">
        <v>31</v>
      </c>
      <c r="C13" s="1073">
        <v>37</v>
      </c>
      <c r="D13" s="1074">
        <v>69</v>
      </c>
      <c r="E13" s="1073">
        <v>10</v>
      </c>
      <c r="F13" s="1073">
        <v>5</v>
      </c>
      <c r="G13" s="1073">
        <v>3</v>
      </c>
      <c r="H13" s="1073">
        <v>12</v>
      </c>
      <c r="I13" s="1071">
        <v>3770</v>
      </c>
      <c r="J13" s="1"/>
      <c r="K13" s="9"/>
      <c r="L13" s="437"/>
      <c r="M13" s="437"/>
      <c r="N13" s="437"/>
      <c r="O13" s="437"/>
      <c r="P13" s="437"/>
      <c r="Q13" s="437"/>
      <c r="R13" s="437"/>
      <c r="S13" s="436"/>
      <c r="T13" s="436"/>
      <c r="U13" s="436"/>
    </row>
    <row r="14" spans="1:21">
      <c r="A14" s="1546" t="s">
        <v>852</v>
      </c>
      <c r="B14" s="1546"/>
      <c r="C14" s="1546"/>
      <c r="D14" s="1546"/>
      <c r="E14" s="1546"/>
      <c r="F14" s="1546"/>
      <c r="G14" s="1546"/>
      <c r="H14" s="1546"/>
      <c r="I14" s="1546"/>
      <c r="J14" s="1"/>
      <c r="K14" s="1"/>
    </row>
    <row r="15" spans="1:21" ht="13">
      <c r="A15" s="663"/>
      <c r="B15" s="664"/>
      <c r="C15" s="664"/>
      <c r="D15" s="665"/>
      <c r="E15" s="664"/>
      <c r="F15" s="664"/>
      <c r="G15" s="664"/>
      <c r="H15" s="664"/>
      <c r="I15" s="666"/>
      <c r="J15" s="1"/>
      <c r="K15" s="1"/>
    </row>
    <row r="16" spans="1:21" ht="13">
      <c r="A16" s="663"/>
      <c r="B16" s="664"/>
      <c r="C16" s="664"/>
      <c r="D16" s="665"/>
      <c r="E16" s="664"/>
      <c r="F16" s="664"/>
      <c r="G16" s="664"/>
      <c r="H16" s="664"/>
      <c r="I16" s="666"/>
      <c r="J16" s="1"/>
      <c r="K16" s="1"/>
    </row>
    <row r="17" spans="1:19" ht="19" thickBot="1">
      <c r="A17" s="1059" t="s">
        <v>864</v>
      </c>
      <c r="B17" s="994"/>
      <c r="C17" s="994"/>
      <c r="D17" s="1060"/>
      <c r="E17" s="994"/>
      <c r="F17" s="994"/>
      <c r="G17" s="994"/>
      <c r="H17" s="994"/>
      <c r="I17" s="74"/>
      <c r="J17" s="1"/>
      <c r="K17" s="1"/>
    </row>
    <row r="18" spans="1:19" ht="39">
      <c r="A18" s="1061"/>
      <c r="B18" s="1062" t="s">
        <v>112</v>
      </c>
      <c r="C18" s="1062" t="s">
        <v>113</v>
      </c>
      <c r="D18" s="1063" t="s">
        <v>221</v>
      </c>
      <c r="E18" s="1062" t="s">
        <v>114</v>
      </c>
      <c r="F18" s="1062" t="s">
        <v>115</v>
      </c>
      <c r="G18" s="1062" t="s">
        <v>116</v>
      </c>
      <c r="H18" s="1062" t="s">
        <v>117</v>
      </c>
      <c r="I18" s="1064" t="s">
        <v>11</v>
      </c>
      <c r="J18" s="1"/>
      <c r="K18" s="1"/>
    </row>
    <row r="19" spans="1:19" ht="13">
      <c r="A19" s="103"/>
      <c r="B19" s="1065"/>
      <c r="C19" s="1065"/>
      <c r="D19" s="1066"/>
      <c r="E19" s="1065"/>
      <c r="F19" s="1065"/>
      <c r="G19" s="1065"/>
      <c r="H19" s="1067" t="s">
        <v>180</v>
      </c>
      <c r="I19" s="1068"/>
      <c r="J19" s="1"/>
      <c r="K19" s="1"/>
    </row>
    <row r="20" spans="1:19" ht="13">
      <c r="A20" s="1069" t="s">
        <v>232</v>
      </c>
      <c r="B20" s="999">
        <v>28</v>
      </c>
      <c r="C20" s="999">
        <v>46</v>
      </c>
      <c r="D20" s="1070">
        <v>74</v>
      </c>
      <c r="E20" s="999">
        <v>7</v>
      </c>
      <c r="F20" s="999">
        <v>11</v>
      </c>
      <c r="G20" s="999">
        <v>6</v>
      </c>
      <c r="H20" s="999">
        <v>2</v>
      </c>
      <c r="I20" s="1071">
        <v>2530</v>
      </c>
      <c r="J20" s="1"/>
      <c r="K20" s="699"/>
      <c r="L20" s="407"/>
      <c r="M20" s="407"/>
      <c r="N20" s="407"/>
      <c r="O20" s="407"/>
      <c r="P20" s="407"/>
      <c r="Q20" s="407"/>
      <c r="R20" s="32"/>
      <c r="S20" s="32"/>
    </row>
    <row r="21" spans="1:19" ht="13.5" customHeight="1">
      <c r="A21" s="1069" t="s">
        <v>233</v>
      </c>
      <c r="B21" s="999">
        <v>27</v>
      </c>
      <c r="C21" s="999">
        <v>46</v>
      </c>
      <c r="D21" s="1070">
        <v>72</v>
      </c>
      <c r="E21" s="999">
        <v>10</v>
      </c>
      <c r="F21" s="999">
        <v>10</v>
      </c>
      <c r="G21" s="999">
        <v>4</v>
      </c>
      <c r="H21" s="999">
        <v>4</v>
      </c>
      <c r="I21" s="1071">
        <v>2530</v>
      </c>
      <c r="J21" s="1"/>
      <c r="K21" s="407"/>
      <c r="L21" s="407"/>
      <c r="M21" s="407"/>
      <c r="N21" s="407"/>
      <c r="O21" s="407"/>
      <c r="P21" s="407"/>
      <c r="Q21" s="407"/>
      <c r="R21" s="32"/>
      <c r="S21" s="32"/>
    </row>
    <row r="22" spans="1:19" ht="13">
      <c r="A22" s="1069" t="s">
        <v>234</v>
      </c>
      <c r="B22" s="999">
        <v>28</v>
      </c>
      <c r="C22" s="999">
        <v>55</v>
      </c>
      <c r="D22" s="1070">
        <v>83</v>
      </c>
      <c r="E22" s="999">
        <v>8</v>
      </c>
      <c r="F22" s="999">
        <v>7</v>
      </c>
      <c r="G22" s="999">
        <v>1</v>
      </c>
      <c r="H22" s="999">
        <v>1</v>
      </c>
      <c r="I22" s="1071">
        <v>2530</v>
      </c>
      <c r="J22" s="1"/>
      <c r="K22" s="407"/>
      <c r="L22" s="699"/>
      <c r="M22" s="407"/>
      <c r="N22" s="407"/>
      <c r="O22" s="407"/>
      <c r="P22" s="407"/>
      <c r="Q22" s="407"/>
      <c r="R22" s="32"/>
      <c r="S22" s="32"/>
    </row>
    <row r="23" spans="1:19" ht="13">
      <c r="A23" s="1069" t="s">
        <v>235</v>
      </c>
      <c r="B23" s="999">
        <v>50</v>
      </c>
      <c r="C23" s="999">
        <v>45</v>
      </c>
      <c r="D23" s="1070">
        <v>95</v>
      </c>
      <c r="E23" s="999">
        <v>3</v>
      </c>
      <c r="F23" s="999">
        <v>1</v>
      </c>
      <c r="G23" s="999">
        <v>0</v>
      </c>
      <c r="H23" s="999">
        <v>0</v>
      </c>
      <c r="I23" s="1071">
        <v>2530</v>
      </c>
      <c r="J23" s="1"/>
      <c r="K23" s="407"/>
      <c r="L23" s="407"/>
      <c r="M23" s="407"/>
      <c r="N23" s="407"/>
      <c r="O23" s="407"/>
      <c r="P23" s="407"/>
      <c r="Q23" s="407"/>
      <c r="R23" s="32"/>
      <c r="S23" s="32"/>
    </row>
    <row r="24" spans="1:19" ht="13">
      <c r="A24" s="1069" t="s">
        <v>236</v>
      </c>
      <c r="B24" s="999">
        <v>44</v>
      </c>
      <c r="C24" s="999">
        <v>43</v>
      </c>
      <c r="D24" s="1070">
        <v>87</v>
      </c>
      <c r="E24" s="999">
        <v>5</v>
      </c>
      <c r="F24" s="999">
        <v>4</v>
      </c>
      <c r="G24" s="999">
        <v>2</v>
      </c>
      <c r="H24" s="999">
        <v>1</v>
      </c>
      <c r="I24" s="1071">
        <v>2530</v>
      </c>
      <c r="J24" s="1"/>
      <c r="K24" s="407"/>
      <c r="L24" s="407"/>
      <c r="M24" s="407"/>
      <c r="N24" s="407"/>
      <c r="O24" s="407"/>
      <c r="P24" s="407"/>
      <c r="Q24" s="407"/>
      <c r="R24" s="32"/>
      <c r="S24" s="32"/>
    </row>
    <row r="25" spans="1:19" ht="13">
      <c r="A25" s="1069" t="s">
        <v>228</v>
      </c>
      <c r="B25" s="999">
        <v>45</v>
      </c>
      <c r="C25" s="999">
        <v>44</v>
      </c>
      <c r="D25" s="1070">
        <v>89</v>
      </c>
      <c r="E25" s="999">
        <v>6</v>
      </c>
      <c r="F25" s="999">
        <v>3</v>
      </c>
      <c r="G25" s="999">
        <v>1</v>
      </c>
      <c r="H25" s="999">
        <v>1</v>
      </c>
      <c r="I25" s="1071">
        <v>2530</v>
      </c>
      <c r="J25" s="1"/>
      <c r="K25" s="407"/>
      <c r="L25" s="407"/>
      <c r="M25" s="407"/>
      <c r="N25" s="407"/>
      <c r="O25" s="407"/>
      <c r="P25" s="407"/>
      <c r="Q25" s="407"/>
      <c r="R25" s="32"/>
      <c r="S25" s="32"/>
    </row>
    <row r="26" spans="1:19" s="527" customFormat="1" ht="13">
      <c r="A26" s="1069" t="s">
        <v>237</v>
      </c>
      <c r="B26" s="999">
        <v>32</v>
      </c>
      <c r="C26" s="999">
        <v>40</v>
      </c>
      <c r="D26" s="1070">
        <v>72</v>
      </c>
      <c r="E26" s="999">
        <v>14</v>
      </c>
      <c r="F26" s="999">
        <v>5</v>
      </c>
      <c r="G26" s="999">
        <v>2</v>
      </c>
      <c r="H26" s="999">
        <v>7</v>
      </c>
      <c r="I26" s="1071">
        <v>2530</v>
      </c>
      <c r="J26" s="103"/>
      <c r="K26" s="406"/>
      <c r="L26" s="406"/>
      <c r="M26" s="406"/>
      <c r="N26" s="406"/>
      <c r="O26" s="406"/>
      <c r="P26" s="406"/>
      <c r="Q26" s="406"/>
      <c r="R26" s="69"/>
      <c r="S26" s="69"/>
    </row>
    <row r="27" spans="1:19" ht="13">
      <c r="A27" s="1069" t="s">
        <v>238</v>
      </c>
      <c r="B27" s="999">
        <v>15</v>
      </c>
      <c r="C27" s="999">
        <v>34</v>
      </c>
      <c r="D27" s="1070">
        <v>48</v>
      </c>
      <c r="E27" s="999">
        <v>14</v>
      </c>
      <c r="F27" s="999">
        <v>21</v>
      </c>
      <c r="G27" s="999">
        <v>15</v>
      </c>
      <c r="H27" s="999">
        <v>2</v>
      </c>
      <c r="I27" s="1071">
        <v>2530</v>
      </c>
      <c r="J27" s="1"/>
      <c r="K27" s="407"/>
      <c r="L27" s="407"/>
      <c r="M27" s="407"/>
      <c r="N27" s="407"/>
      <c r="O27" s="407"/>
      <c r="P27" s="407"/>
      <c r="Q27" s="407"/>
      <c r="R27" s="32"/>
      <c r="S27" s="32"/>
    </row>
    <row r="28" spans="1:19" ht="13.5" thickBot="1">
      <c r="A28" s="1072" t="s">
        <v>239</v>
      </c>
      <c r="B28" s="1073">
        <v>34</v>
      </c>
      <c r="C28" s="1073">
        <v>42</v>
      </c>
      <c r="D28" s="1074">
        <v>76</v>
      </c>
      <c r="E28" s="1073">
        <v>9</v>
      </c>
      <c r="F28" s="1073">
        <v>7</v>
      </c>
      <c r="G28" s="1073">
        <v>3</v>
      </c>
      <c r="H28" s="1073">
        <v>5</v>
      </c>
      <c r="I28" s="1071">
        <v>2530</v>
      </c>
      <c r="J28" s="1"/>
      <c r="K28" s="407"/>
      <c r="L28" s="407"/>
      <c r="M28" s="407"/>
      <c r="N28" s="407"/>
      <c r="O28" s="407"/>
      <c r="P28" s="407"/>
      <c r="Q28" s="407"/>
      <c r="R28" s="32"/>
      <c r="S28" s="32"/>
    </row>
    <row r="29" spans="1:19">
      <c r="A29" s="1546" t="s">
        <v>852</v>
      </c>
      <c r="B29" s="1546"/>
      <c r="C29" s="1546"/>
      <c r="D29" s="1546"/>
      <c r="E29" s="1546"/>
      <c r="F29" s="1546"/>
      <c r="G29" s="1546"/>
      <c r="H29" s="1546"/>
      <c r="I29" s="1546"/>
      <c r="J29" s="1"/>
      <c r="K29" s="1"/>
    </row>
    <row r="30" spans="1:19">
      <c r="A30" s="103"/>
      <c r="B30" s="103"/>
      <c r="C30" s="103"/>
      <c r="D30" s="103"/>
      <c r="E30" s="103"/>
      <c r="F30" s="103"/>
      <c r="G30" s="103"/>
      <c r="H30" s="103"/>
      <c r="I30" s="1075"/>
      <c r="J30" s="1"/>
      <c r="K30" s="1"/>
    </row>
    <row r="31" spans="1:19">
      <c r="A31" s="1"/>
      <c r="B31" s="1"/>
      <c r="C31" s="1"/>
      <c r="D31" s="1"/>
      <c r="E31" s="1"/>
      <c r="F31" s="1"/>
      <c r="G31" s="1"/>
      <c r="H31" s="1"/>
      <c r="I31" s="9"/>
      <c r="J31" s="1"/>
      <c r="K31" s="1"/>
    </row>
    <row r="32" spans="1:19">
      <c r="A32" s="1"/>
      <c r="B32" s="1"/>
      <c r="C32" s="1"/>
      <c r="D32" s="1"/>
      <c r="E32" s="1"/>
      <c r="F32" s="1"/>
      <c r="G32" s="1"/>
      <c r="H32" s="1"/>
      <c r="I32" s="9"/>
      <c r="J32" s="1"/>
      <c r="K32" s="1"/>
    </row>
    <row r="33" spans="1:11">
      <c r="A33" s="1"/>
      <c r="B33" s="1"/>
      <c r="C33" s="1"/>
      <c r="D33" s="1"/>
      <c r="E33" s="1"/>
      <c r="F33" s="1"/>
      <c r="G33" s="1"/>
      <c r="H33" s="1"/>
      <c r="I33" s="9"/>
      <c r="J33" s="1"/>
      <c r="K33" s="1"/>
    </row>
    <row r="34" spans="1:11">
      <c r="A34" s="1"/>
      <c r="B34" s="1"/>
      <c r="C34" s="1"/>
      <c r="D34" s="1"/>
      <c r="E34" s="1"/>
      <c r="F34" s="1"/>
      <c r="G34" s="1"/>
      <c r="H34" s="1"/>
      <c r="I34" s="9"/>
      <c r="J34" s="1"/>
      <c r="K34" s="1"/>
    </row>
    <row r="35" spans="1:11">
      <c r="A35" s="1"/>
      <c r="B35" s="1"/>
      <c r="C35" s="1"/>
      <c r="D35" s="1"/>
      <c r="E35" s="1"/>
      <c r="F35" s="1"/>
      <c r="G35" s="1"/>
      <c r="H35" s="1"/>
      <c r="I35" s="9"/>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sheetData>
  <mergeCells count="2">
    <mergeCell ref="A14:I14"/>
    <mergeCell ref="A29:I29"/>
  </mergeCells>
  <pageMargins left="0.7" right="0.7" top="0.75" bottom="0.75" header="0.3" footer="0.3"/>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113"/>
  <sheetViews>
    <sheetView tabSelected="1" zoomScale="85" zoomScaleNormal="85" workbookViewId="0"/>
  </sheetViews>
  <sheetFormatPr defaultColWidth="9.1796875" defaultRowHeight="12.5"/>
  <cols>
    <col min="1" max="1" width="16.54296875" style="108" customWidth="1"/>
    <col min="2" max="2" width="108.54296875" style="108" customWidth="1"/>
    <col min="3" max="3" width="20.7265625" style="108" customWidth="1"/>
    <col min="4" max="4" width="24.7265625" style="108" customWidth="1"/>
    <col min="5" max="5" width="21.26953125" style="111" customWidth="1"/>
    <col min="6" max="6" width="11.7265625" style="108" customWidth="1"/>
    <col min="7" max="16384" width="9.1796875" style="108"/>
  </cols>
  <sheetData>
    <row r="1" spans="1:10" ht="22.5">
      <c r="A1" s="583" t="s">
        <v>963</v>
      </c>
      <c r="B1" s="112"/>
      <c r="C1" s="112"/>
      <c r="D1" s="107"/>
      <c r="E1" s="107"/>
      <c r="F1" s="107"/>
      <c r="G1" s="107"/>
      <c r="H1" s="107"/>
      <c r="I1" s="107"/>
      <c r="J1" s="107"/>
    </row>
    <row r="2" spans="1:10" ht="15.5">
      <c r="A2" s="1346" t="s">
        <v>964</v>
      </c>
      <c r="B2" s="112"/>
      <c r="C2" s="112"/>
      <c r="D2" s="107"/>
      <c r="E2" s="107"/>
      <c r="F2" s="107"/>
      <c r="G2" s="107"/>
      <c r="H2" s="107"/>
      <c r="I2" s="107"/>
      <c r="J2" s="107"/>
    </row>
    <row r="3" spans="1:10" ht="19.5" customHeight="1">
      <c r="A3" s="585" t="s">
        <v>509</v>
      </c>
      <c r="B3" s="112"/>
      <c r="C3" s="112"/>
      <c r="D3" s="107"/>
      <c r="E3" s="107"/>
      <c r="F3" s="107"/>
      <c r="G3" s="107"/>
      <c r="H3" s="107"/>
      <c r="I3" s="107"/>
      <c r="J3" s="107"/>
    </row>
    <row r="4" spans="1:10" ht="15.5">
      <c r="A4" s="584"/>
      <c r="B4" s="112"/>
      <c r="C4" s="112"/>
      <c r="D4" s="107"/>
      <c r="E4" s="107"/>
      <c r="F4" s="107"/>
      <c r="G4" s="107"/>
      <c r="H4" s="107"/>
      <c r="I4" s="107"/>
      <c r="J4" s="107"/>
    </row>
    <row r="5" spans="1:10" ht="15.5">
      <c r="A5" s="584" t="s">
        <v>510</v>
      </c>
      <c r="B5" s="112"/>
      <c r="C5" s="584" t="s">
        <v>511</v>
      </c>
      <c r="D5" s="107"/>
      <c r="E5" s="107"/>
      <c r="F5" s="107"/>
      <c r="G5" s="107"/>
      <c r="H5" s="107"/>
      <c r="I5" s="107"/>
      <c r="J5" s="107"/>
    </row>
    <row r="6" spans="1:10" ht="15.5">
      <c r="A6" s="584" t="s">
        <v>352</v>
      </c>
      <c r="B6" s="112"/>
      <c r="C6" s="112"/>
      <c r="D6" s="107"/>
      <c r="E6" s="107"/>
      <c r="F6" s="107"/>
      <c r="G6" s="107"/>
      <c r="H6" s="107"/>
      <c r="I6" s="107"/>
      <c r="J6" s="107"/>
    </row>
    <row r="7" spans="1:10" ht="15.5">
      <c r="A7" s="584"/>
      <c r="B7" s="112"/>
      <c r="C7" s="112"/>
      <c r="D7" s="107"/>
      <c r="E7" s="107"/>
      <c r="F7" s="107"/>
      <c r="G7" s="107"/>
      <c r="H7" s="107"/>
      <c r="I7" s="107"/>
      <c r="J7" s="107"/>
    </row>
    <row r="8" spans="1:10" ht="15.5">
      <c r="A8" s="584" t="s">
        <v>1001</v>
      </c>
      <c r="B8" s="112"/>
      <c r="C8" s="112"/>
      <c r="D8" s="107"/>
      <c r="E8" s="110"/>
      <c r="F8" s="107"/>
      <c r="G8" s="107"/>
      <c r="H8" s="107"/>
      <c r="I8" s="107"/>
      <c r="J8" s="107"/>
    </row>
    <row r="9" spans="1:10">
      <c r="A9" s="112"/>
      <c r="B9" s="112"/>
      <c r="C9" s="112"/>
      <c r="D9" s="107"/>
      <c r="E9" s="107"/>
      <c r="F9" s="107"/>
      <c r="G9" s="107"/>
      <c r="H9" s="107"/>
      <c r="I9" s="107"/>
      <c r="J9" s="107"/>
    </row>
    <row r="10" spans="1:10" ht="18">
      <c r="A10" s="586" t="s">
        <v>370</v>
      </c>
      <c r="B10" s="109"/>
      <c r="C10" s="109"/>
      <c r="D10" s="109"/>
      <c r="E10" s="107"/>
      <c r="F10" s="107"/>
      <c r="G10" s="107"/>
      <c r="H10" s="107"/>
      <c r="I10" s="107"/>
      <c r="J10" s="107"/>
    </row>
    <row r="11" spans="1:10" ht="15.5">
      <c r="A11" s="584"/>
      <c r="B11" s="109"/>
      <c r="C11" s="587" t="s">
        <v>391</v>
      </c>
      <c r="D11" s="587" t="s">
        <v>403</v>
      </c>
      <c r="E11" s="587" t="s">
        <v>352</v>
      </c>
      <c r="F11" s="109"/>
      <c r="G11" s="109"/>
      <c r="H11" s="107"/>
      <c r="I11" s="107"/>
      <c r="J11" s="107"/>
    </row>
    <row r="12" spans="1:10" s="111" customFormat="1" ht="25.5" customHeight="1">
      <c r="A12" s="1202" t="s">
        <v>580</v>
      </c>
      <c r="B12" s="1203" t="s">
        <v>939</v>
      </c>
      <c r="C12" s="1204" t="s">
        <v>390</v>
      </c>
      <c r="D12" s="1204" t="s">
        <v>516</v>
      </c>
      <c r="E12" s="1204"/>
      <c r="F12" s="1205"/>
      <c r="G12" s="1205"/>
      <c r="H12" s="1206"/>
      <c r="I12" s="107"/>
      <c r="J12" s="107"/>
    </row>
    <row r="13" spans="1:10" s="111" customFormat="1" ht="25.5" customHeight="1">
      <c r="A13" s="1202" t="s">
        <v>645</v>
      </c>
      <c r="B13" s="1203" t="s">
        <v>967</v>
      </c>
      <c r="C13" s="1204" t="s">
        <v>390</v>
      </c>
      <c r="D13" s="1204" t="s">
        <v>516</v>
      </c>
      <c r="E13" s="1207"/>
      <c r="F13" s="1205"/>
      <c r="G13" s="1205"/>
      <c r="H13" s="1206"/>
      <c r="I13" s="107"/>
      <c r="J13" s="107"/>
    </row>
    <row r="14" spans="1:10" s="111" customFormat="1" ht="25.5" customHeight="1">
      <c r="A14" s="1202" t="s">
        <v>353</v>
      </c>
      <c r="B14" s="1203" t="s">
        <v>968</v>
      </c>
      <c r="C14" s="1204" t="s">
        <v>390</v>
      </c>
      <c r="D14" s="1204" t="s">
        <v>400</v>
      </c>
      <c r="E14" s="1204"/>
      <c r="F14" s="585"/>
      <c r="G14" s="585"/>
      <c r="H14" s="1208"/>
      <c r="I14" s="107"/>
      <c r="J14" s="107"/>
    </row>
    <row r="15" spans="1:10" s="111" customFormat="1" ht="25.5" customHeight="1">
      <c r="A15" s="1202" t="s">
        <v>354</v>
      </c>
      <c r="B15" s="1203" t="s">
        <v>969</v>
      </c>
      <c r="C15" s="1204" t="s">
        <v>390</v>
      </c>
      <c r="D15" s="1204" t="s">
        <v>400</v>
      </c>
      <c r="E15" s="1204"/>
      <c r="F15" s="585"/>
      <c r="G15" s="585"/>
      <c r="H15" s="1208"/>
      <c r="I15" s="107"/>
      <c r="J15" s="107"/>
    </row>
    <row r="16" spans="1:10" s="111" customFormat="1" ht="33.75" customHeight="1">
      <c r="A16" s="1202" t="s">
        <v>355</v>
      </c>
      <c r="B16" s="1203" t="s">
        <v>970</v>
      </c>
      <c r="C16" s="1204" t="s">
        <v>390</v>
      </c>
      <c r="D16" s="1204" t="s">
        <v>401</v>
      </c>
      <c r="E16" s="1480" t="s">
        <v>749</v>
      </c>
      <c r="F16" s="1481"/>
      <c r="G16" s="1481"/>
      <c r="H16" s="1482"/>
      <c r="I16" s="107"/>
      <c r="J16" s="107"/>
    </row>
    <row r="17" spans="1:10" s="111" customFormat="1" ht="32.25" customHeight="1">
      <c r="A17" s="1202" t="s">
        <v>507</v>
      </c>
      <c r="B17" s="1203" t="s">
        <v>971</v>
      </c>
      <c r="C17" s="1204" t="s">
        <v>390</v>
      </c>
      <c r="D17" s="1204" t="s">
        <v>401</v>
      </c>
      <c r="E17" s="1480" t="s">
        <v>749</v>
      </c>
      <c r="F17" s="1481"/>
      <c r="G17" s="1481"/>
      <c r="H17" s="1482"/>
      <c r="I17" s="107"/>
      <c r="J17" s="107"/>
    </row>
    <row r="18" spans="1:10" s="111" customFormat="1" ht="25.5" customHeight="1">
      <c r="A18" s="1202" t="s">
        <v>356</v>
      </c>
      <c r="B18" s="1203" t="s">
        <v>972</v>
      </c>
      <c r="C18" s="1204" t="s">
        <v>390</v>
      </c>
      <c r="D18" s="1204" t="s">
        <v>402</v>
      </c>
      <c r="E18" s="1204"/>
      <c r="F18" s="585"/>
      <c r="G18" s="585"/>
      <c r="H18" s="1208"/>
      <c r="I18" s="107"/>
      <c r="J18" s="107"/>
    </row>
    <row r="19" spans="1:10" s="111" customFormat="1" ht="25.5" customHeight="1">
      <c r="A19" s="1202" t="s">
        <v>1014</v>
      </c>
      <c r="B19" s="1203" t="s">
        <v>1012</v>
      </c>
      <c r="C19" s="1204" t="s">
        <v>1013</v>
      </c>
      <c r="D19" s="1204" t="s">
        <v>402</v>
      </c>
      <c r="E19" s="1381"/>
      <c r="F19" s="1217"/>
      <c r="G19" s="1217"/>
      <c r="H19" s="1438"/>
      <c r="I19" s="107"/>
      <c r="J19" s="107"/>
    </row>
    <row r="20" spans="1:10" s="111" customFormat="1" ht="34.5" customHeight="1">
      <c r="A20" s="1202" t="s">
        <v>357</v>
      </c>
      <c r="B20" s="1203" t="s">
        <v>974</v>
      </c>
      <c r="C20" s="1204" t="s">
        <v>390</v>
      </c>
      <c r="D20" s="1204" t="s">
        <v>404</v>
      </c>
      <c r="E20" s="1480" t="s">
        <v>749</v>
      </c>
      <c r="F20" s="1481"/>
      <c r="G20" s="1481"/>
      <c r="H20" s="1482"/>
      <c r="I20" s="107"/>
      <c r="J20" s="107"/>
    </row>
    <row r="21" spans="1:10" s="111" customFormat="1" ht="25.5" customHeight="1">
      <c r="A21" s="1202" t="s">
        <v>358</v>
      </c>
      <c r="B21" s="1209" t="s">
        <v>386</v>
      </c>
      <c r="C21" s="1480" t="s">
        <v>745</v>
      </c>
      <c r="D21" s="1481"/>
      <c r="E21" s="1481"/>
      <c r="F21" s="1481"/>
      <c r="G21" s="1482"/>
      <c r="H21" s="1208"/>
      <c r="I21" s="107"/>
      <c r="J21" s="107"/>
    </row>
    <row r="22" spans="1:10" s="111" customFormat="1" ht="25.5" customHeight="1">
      <c r="A22" s="1202" t="s">
        <v>359</v>
      </c>
      <c r="B22" s="1203" t="s">
        <v>876</v>
      </c>
      <c r="C22" s="1204" t="s">
        <v>396</v>
      </c>
      <c r="D22" s="1204" t="s">
        <v>399</v>
      </c>
      <c r="E22" s="1204"/>
      <c r="F22" s="585"/>
      <c r="G22" s="585"/>
      <c r="H22" s="1208"/>
      <c r="I22" s="107"/>
      <c r="J22" s="107"/>
    </row>
    <row r="23" spans="1:10" s="111" customFormat="1" ht="25.5" customHeight="1">
      <c r="A23" s="1202" t="s">
        <v>1008</v>
      </c>
      <c r="B23" s="1203" t="s">
        <v>1009</v>
      </c>
      <c r="C23" s="1204" t="s">
        <v>396</v>
      </c>
      <c r="D23" s="1204" t="s">
        <v>399</v>
      </c>
      <c r="E23" s="1351"/>
      <c r="F23" s="1217"/>
      <c r="G23" s="1217"/>
      <c r="H23" s="1438"/>
      <c r="I23" s="107"/>
      <c r="J23" s="107"/>
    </row>
    <row r="24" spans="1:10" s="111" customFormat="1" ht="31">
      <c r="A24" s="1202" t="s">
        <v>360</v>
      </c>
      <c r="B24" s="1210" t="s">
        <v>741</v>
      </c>
      <c r="C24" s="1204" t="s">
        <v>397</v>
      </c>
      <c r="D24" s="1204" t="s">
        <v>398</v>
      </c>
      <c r="E24" s="1480" t="s">
        <v>826</v>
      </c>
      <c r="F24" s="1481"/>
      <c r="G24" s="1481"/>
      <c r="H24" s="1482"/>
      <c r="I24" s="107"/>
      <c r="J24" s="107"/>
    </row>
    <row r="25" spans="1:10" s="111" customFormat="1" ht="25.5" customHeight="1">
      <c r="A25" s="1202" t="s">
        <v>361</v>
      </c>
      <c r="B25" s="1209" t="s">
        <v>387</v>
      </c>
      <c r="C25" s="1480"/>
      <c r="D25" s="1481"/>
      <c r="E25" s="1481"/>
      <c r="F25" s="1481"/>
      <c r="G25" s="1482"/>
      <c r="H25" s="1208"/>
      <c r="I25" s="107"/>
      <c r="J25" s="107"/>
    </row>
    <row r="26" spans="1:10" s="111" customFormat="1" ht="45" customHeight="1">
      <c r="A26" s="1202" t="s">
        <v>362</v>
      </c>
      <c r="B26" s="1211" t="s">
        <v>742</v>
      </c>
      <c r="C26" s="1204" t="s">
        <v>397</v>
      </c>
      <c r="D26" s="1204" t="s">
        <v>399</v>
      </c>
      <c r="E26" s="1480" t="s">
        <v>826</v>
      </c>
      <c r="F26" s="1481"/>
      <c r="G26" s="1481"/>
      <c r="H26" s="1482"/>
      <c r="I26" s="107"/>
      <c r="J26" s="107"/>
    </row>
    <row r="27" spans="1:10" s="111" customFormat="1" ht="33" customHeight="1">
      <c r="A27" s="1202" t="s">
        <v>453</v>
      </c>
      <c r="B27" s="1203" t="s">
        <v>743</v>
      </c>
      <c r="C27" s="1204" t="s">
        <v>390</v>
      </c>
      <c r="D27" s="1204" t="s">
        <v>399</v>
      </c>
      <c r="E27" s="1480" t="s">
        <v>999</v>
      </c>
      <c r="F27" s="1481"/>
      <c r="G27" s="1481"/>
      <c r="H27" s="1482"/>
      <c r="I27" s="107"/>
      <c r="J27" s="107"/>
    </row>
    <row r="28" spans="1:10" s="111" customFormat="1" ht="30" customHeight="1">
      <c r="A28" s="1202" t="s">
        <v>363</v>
      </c>
      <c r="B28" s="1203" t="s">
        <v>744</v>
      </c>
      <c r="C28" s="1204" t="s">
        <v>397</v>
      </c>
      <c r="D28" s="1204" t="s">
        <v>399</v>
      </c>
      <c r="E28" s="1480" t="s">
        <v>826</v>
      </c>
      <c r="F28" s="1481"/>
      <c r="G28" s="1481"/>
      <c r="H28" s="1482"/>
      <c r="I28" s="107"/>
      <c r="J28" s="107"/>
    </row>
    <row r="29" spans="1:10" s="111" customFormat="1" ht="25.5" customHeight="1">
      <c r="A29" s="1202" t="s">
        <v>364</v>
      </c>
      <c r="B29" s="1209" t="s">
        <v>241</v>
      </c>
      <c r="C29" s="1480" t="s">
        <v>745</v>
      </c>
      <c r="D29" s="1481"/>
      <c r="E29" s="1481"/>
      <c r="F29" s="1481"/>
      <c r="G29" s="1482"/>
      <c r="H29" s="1208"/>
      <c r="I29" s="107"/>
      <c r="J29" s="107"/>
    </row>
    <row r="30" spans="1:10" s="115" customFormat="1" ht="48.75" customHeight="1">
      <c r="A30" s="585" t="s">
        <v>365</v>
      </c>
      <c r="B30" s="1212" t="s">
        <v>728</v>
      </c>
      <c r="C30" s="1480" t="s">
        <v>746</v>
      </c>
      <c r="D30" s="1481"/>
      <c r="E30" s="1481"/>
      <c r="F30" s="1481"/>
      <c r="G30" s="1481"/>
      <c r="H30" s="1481"/>
      <c r="I30" s="484"/>
      <c r="J30" s="498"/>
    </row>
    <row r="31" spans="1:10" s="111" customFormat="1" ht="30" customHeight="1">
      <c r="A31" s="1202" t="s">
        <v>366</v>
      </c>
      <c r="B31" s="1224" t="s">
        <v>998</v>
      </c>
      <c r="C31" s="1352"/>
      <c r="D31" s="1353"/>
      <c r="E31" s="1480" t="s">
        <v>826</v>
      </c>
      <c r="F31" s="1481"/>
      <c r="G31" s="1481"/>
      <c r="H31" s="1482"/>
      <c r="I31" s="107"/>
      <c r="J31" s="107"/>
    </row>
    <row r="32" spans="1:10" s="111" customFormat="1" ht="25.5" customHeight="1">
      <c r="A32" s="1202" t="s">
        <v>367</v>
      </c>
      <c r="B32" s="1203" t="s">
        <v>886</v>
      </c>
      <c r="C32" s="1204" t="s">
        <v>396</v>
      </c>
      <c r="D32" s="1204" t="s">
        <v>215</v>
      </c>
      <c r="E32" s="1204"/>
      <c r="F32" s="585"/>
      <c r="G32" s="585"/>
      <c r="H32" s="1208"/>
      <c r="I32" s="107"/>
      <c r="J32" s="107"/>
    </row>
    <row r="33" spans="1:10" s="111" customFormat="1" ht="30" customHeight="1">
      <c r="A33" s="1202" t="s">
        <v>368</v>
      </c>
      <c r="B33" s="1210" t="s">
        <v>747</v>
      </c>
      <c r="C33" s="1204" t="s">
        <v>397</v>
      </c>
      <c r="D33" s="1204" t="s">
        <v>215</v>
      </c>
      <c r="E33" s="1480" t="s">
        <v>826</v>
      </c>
      <c r="F33" s="1481"/>
      <c r="G33" s="1481"/>
      <c r="H33" s="1482"/>
      <c r="I33" s="107"/>
      <c r="J33" s="107"/>
    </row>
    <row r="34" spans="1:10" s="111" customFormat="1" ht="30" customHeight="1">
      <c r="A34" s="1202" t="s">
        <v>371</v>
      </c>
      <c r="B34" s="1203" t="s">
        <v>748</v>
      </c>
      <c r="C34" s="1204" t="s">
        <v>397</v>
      </c>
      <c r="D34" s="1204" t="s">
        <v>215</v>
      </c>
      <c r="E34" s="1480" t="s">
        <v>826</v>
      </c>
      <c r="F34" s="1481"/>
      <c r="G34" s="1481"/>
      <c r="H34" s="1482"/>
      <c r="I34" s="107"/>
      <c r="J34" s="107"/>
    </row>
    <row r="35" spans="1:10" s="111" customFormat="1" ht="25.5" customHeight="1">
      <c r="A35" s="1202" t="s">
        <v>388</v>
      </c>
      <c r="B35" s="1203" t="s">
        <v>892</v>
      </c>
      <c r="C35" s="1204" t="s">
        <v>396</v>
      </c>
      <c r="D35" s="1204" t="s">
        <v>401</v>
      </c>
      <c r="E35" s="1204"/>
      <c r="F35" s="585"/>
      <c r="G35" s="585"/>
      <c r="H35" s="1208"/>
      <c r="I35" s="107"/>
      <c r="J35" s="107"/>
    </row>
    <row r="36" spans="1:10" s="111" customFormat="1" ht="25.5" customHeight="1">
      <c r="A36" s="1202" t="s">
        <v>389</v>
      </c>
      <c r="B36" s="1203" t="s">
        <v>893</v>
      </c>
      <c r="C36" s="1204" t="s">
        <v>396</v>
      </c>
      <c r="D36" s="1204" t="s">
        <v>400</v>
      </c>
      <c r="E36" s="1204"/>
      <c r="F36" s="585"/>
      <c r="G36" s="585"/>
      <c r="H36" s="1208"/>
      <c r="I36" s="107"/>
      <c r="J36" s="107"/>
    </row>
    <row r="37" spans="1:10" s="111" customFormat="1" ht="25.5" customHeight="1">
      <c r="A37" s="1202" t="s">
        <v>372</v>
      </c>
      <c r="B37" s="1203" t="s">
        <v>905</v>
      </c>
      <c r="C37" s="1204" t="s">
        <v>396</v>
      </c>
      <c r="D37" s="1204" t="s">
        <v>400</v>
      </c>
      <c r="E37" s="1204"/>
      <c r="F37" s="585"/>
      <c r="G37" s="585"/>
      <c r="H37" s="1208"/>
      <c r="I37" s="107"/>
      <c r="J37" s="107"/>
    </row>
    <row r="38" spans="1:10" s="111" customFormat="1" ht="25.5" customHeight="1">
      <c r="A38" s="1202" t="s">
        <v>373</v>
      </c>
      <c r="B38" s="1391" t="s">
        <v>906</v>
      </c>
      <c r="C38" s="1204" t="s">
        <v>396</v>
      </c>
      <c r="D38" s="1204" t="s">
        <v>400</v>
      </c>
      <c r="E38" s="1204"/>
      <c r="F38" s="585"/>
      <c r="G38" s="585"/>
      <c r="H38" s="1208"/>
      <c r="I38" s="107"/>
      <c r="J38" s="107"/>
    </row>
    <row r="39" spans="1:10" s="111" customFormat="1" ht="31.5" customHeight="1">
      <c r="A39" s="1389" t="s">
        <v>374</v>
      </c>
      <c r="B39" s="1392" t="s">
        <v>753</v>
      </c>
      <c r="C39" s="1390" t="s">
        <v>755</v>
      </c>
      <c r="D39" s="1202"/>
      <c r="E39" s="1216"/>
      <c r="F39" s="1217"/>
      <c r="G39" s="1218"/>
      <c r="H39" s="1208"/>
      <c r="I39" s="107"/>
      <c r="J39" s="107"/>
    </row>
    <row r="40" spans="1:10" s="111" customFormat="1" ht="30.75" customHeight="1">
      <c r="A40" s="1202" t="s">
        <v>375</v>
      </c>
      <c r="B40" s="1213" t="s">
        <v>754</v>
      </c>
      <c r="C40" s="1202" t="s">
        <v>755</v>
      </c>
      <c r="D40" s="1202"/>
      <c r="E40" s="1216"/>
      <c r="F40" s="1217"/>
      <c r="G40" s="1218"/>
      <c r="H40" s="1208"/>
      <c r="I40" s="107"/>
      <c r="J40" s="107"/>
    </row>
    <row r="41" spans="1:10" s="111" customFormat="1" ht="25.5" customHeight="1">
      <c r="A41" s="1202" t="s">
        <v>376</v>
      </c>
      <c r="B41" s="1209" t="s">
        <v>242</v>
      </c>
      <c r="C41" s="1480" t="s">
        <v>740</v>
      </c>
      <c r="D41" s="1481"/>
      <c r="E41" s="1481"/>
      <c r="F41" s="1481"/>
      <c r="G41" s="1482"/>
      <c r="H41" s="1208"/>
      <c r="I41" s="107"/>
      <c r="J41" s="107"/>
    </row>
    <row r="42" spans="1:10" s="111" customFormat="1" ht="25.5" customHeight="1">
      <c r="A42" s="1202" t="s">
        <v>377</v>
      </c>
      <c r="B42" s="1209" t="s">
        <v>243</v>
      </c>
      <c r="C42" s="1480" t="s">
        <v>740</v>
      </c>
      <c r="D42" s="1481"/>
      <c r="E42" s="1481"/>
      <c r="F42" s="1481"/>
      <c r="G42" s="1482"/>
      <c r="H42" s="1208"/>
      <c r="I42" s="107"/>
      <c r="J42" s="107"/>
    </row>
    <row r="43" spans="1:10" s="111" customFormat="1" ht="33" customHeight="1">
      <c r="A43" s="1202" t="s">
        <v>378</v>
      </c>
      <c r="B43" s="1210" t="s">
        <v>756</v>
      </c>
      <c r="C43" s="1204" t="s">
        <v>396</v>
      </c>
      <c r="D43" s="1204" t="s">
        <v>401</v>
      </c>
      <c r="E43" s="1480" t="s">
        <v>749</v>
      </c>
      <c r="F43" s="1481"/>
      <c r="G43" s="1481"/>
      <c r="H43" s="1482"/>
      <c r="I43" s="107"/>
      <c r="J43" s="107"/>
    </row>
    <row r="44" spans="1:10" s="111" customFormat="1" ht="36.75" customHeight="1">
      <c r="A44" s="585" t="s">
        <v>504</v>
      </c>
      <c r="B44" s="1210" t="s">
        <v>757</v>
      </c>
      <c r="C44" s="1204" t="s">
        <v>396</v>
      </c>
      <c r="D44" s="1204" t="s">
        <v>401</v>
      </c>
      <c r="E44" s="1480" t="s">
        <v>749</v>
      </c>
      <c r="F44" s="1481"/>
      <c r="G44" s="1481"/>
      <c r="H44" s="1482"/>
      <c r="I44" s="107"/>
      <c r="J44" s="107"/>
    </row>
    <row r="45" spans="1:10" s="111" customFormat="1" ht="32.25" customHeight="1">
      <c r="A45" s="1202" t="s">
        <v>379</v>
      </c>
      <c r="B45" s="1209" t="s">
        <v>508</v>
      </c>
      <c r="C45" s="1202" t="s">
        <v>783</v>
      </c>
      <c r="D45" s="1219"/>
      <c r="E45" s="1220"/>
      <c r="F45" s="1221"/>
      <c r="G45" s="1221"/>
      <c r="H45" s="1222"/>
      <c r="I45" s="485"/>
      <c r="J45" s="107"/>
    </row>
    <row r="46" spans="1:10" s="111" customFormat="1" ht="32.25" customHeight="1">
      <c r="A46" s="1202" t="s">
        <v>758</v>
      </c>
      <c r="B46" s="1203" t="s">
        <v>759</v>
      </c>
      <c r="C46" s="1223" t="s">
        <v>769</v>
      </c>
      <c r="D46" s="1204" t="s">
        <v>399</v>
      </c>
      <c r="E46" s="1480" t="s">
        <v>760</v>
      </c>
      <c r="F46" s="1481"/>
      <c r="G46" s="1481"/>
      <c r="H46" s="1482"/>
      <c r="I46" s="559"/>
      <c r="J46" s="107"/>
    </row>
    <row r="47" spans="1:10" s="111" customFormat="1" ht="25.5" customHeight="1">
      <c r="A47" s="1202" t="s">
        <v>380</v>
      </c>
      <c r="B47" s="1209" t="s">
        <v>244</v>
      </c>
      <c r="C47" s="1480" t="s">
        <v>740</v>
      </c>
      <c r="D47" s="1481"/>
      <c r="E47" s="1481"/>
      <c r="F47" s="1481"/>
      <c r="G47" s="1482"/>
      <c r="H47" s="1208"/>
      <c r="I47" s="107"/>
      <c r="J47" s="107"/>
    </row>
    <row r="48" spans="1:10" s="111" customFormat="1" ht="25.5" customHeight="1">
      <c r="A48" s="1202" t="s">
        <v>381</v>
      </c>
      <c r="B48" s="1224" t="s">
        <v>907</v>
      </c>
      <c r="C48" s="1204" t="s">
        <v>396</v>
      </c>
      <c r="D48" s="1204" t="s">
        <v>402</v>
      </c>
      <c r="E48" s="1204"/>
      <c r="F48" s="585"/>
      <c r="G48" s="585"/>
      <c r="H48" s="1208"/>
      <c r="I48" s="107"/>
      <c r="J48" s="107"/>
    </row>
    <row r="49" spans="1:10" s="111" customFormat="1" ht="33.75" customHeight="1">
      <c r="A49" s="1202" t="s">
        <v>382</v>
      </c>
      <c r="B49" s="1211" t="s">
        <v>770</v>
      </c>
      <c r="C49" s="1204" t="s">
        <v>396</v>
      </c>
      <c r="D49" s="1204" t="s">
        <v>402</v>
      </c>
      <c r="E49" s="1480" t="s">
        <v>749</v>
      </c>
      <c r="F49" s="1481"/>
      <c r="G49" s="1481"/>
      <c r="H49" s="1482"/>
      <c r="I49" s="107"/>
      <c r="J49" s="107"/>
    </row>
    <row r="50" spans="1:10" s="111" customFormat="1" ht="36" customHeight="1">
      <c r="A50" s="1202" t="s">
        <v>383</v>
      </c>
      <c r="B50" s="1214" t="s">
        <v>771</v>
      </c>
      <c r="C50" s="1204" t="s">
        <v>396</v>
      </c>
      <c r="D50" s="1204" t="s">
        <v>402</v>
      </c>
      <c r="E50" s="1480" t="s">
        <v>749</v>
      </c>
      <c r="F50" s="1481"/>
      <c r="G50" s="1481"/>
      <c r="H50" s="1482"/>
      <c r="I50" s="107"/>
      <c r="J50" s="107"/>
    </row>
    <row r="51" spans="1:10" s="111" customFormat="1" ht="25.5" customHeight="1">
      <c r="A51" s="1202" t="s">
        <v>384</v>
      </c>
      <c r="B51" s="1203" t="s">
        <v>772</v>
      </c>
      <c r="C51" s="1204" t="s">
        <v>396</v>
      </c>
      <c r="D51" s="1204" t="s">
        <v>404</v>
      </c>
      <c r="E51" s="1480" t="s">
        <v>702</v>
      </c>
      <c r="F51" s="1481"/>
      <c r="G51" s="1481"/>
      <c r="H51" s="1482"/>
      <c r="I51" s="107"/>
      <c r="J51" s="107"/>
    </row>
    <row r="52" spans="1:10" s="111" customFormat="1" ht="25.5" customHeight="1">
      <c r="A52" s="1202" t="s">
        <v>385</v>
      </c>
      <c r="B52" s="1203" t="s">
        <v>773</v>
      </c>
      <c r="C52" s="1204" t="s">
        <v>396</v>
      </c>
      <c r="D52" s="1204" t="s">
        <v>404</v>
      </c>
      <c r="E52" s="1480" t="s">
        <v>702</v>
      </c>
      <c r="F52" s="1481"/>
      <c r="G52" s="1481"/>
      <c r="H52" s="1482"/>
      <c r="I52" s="107"/>
      <c r="J52" s="107"/>
    </row>
    <row r="53" spans="1:10" s="111" customFormat="1" ht="31.5" customHeight="1">
      <c r="A53" s="1202" t="s">
        <v>392</v>
      </c>
      <c r="B53" s="1225" t="s">
        <v>903</v>
      </c>
      <c r="C53" s="1480" t="s">
        <v>904</v>
      </c>
      <c r="D53" s="1481"/>
      <c r="E53" s="1481"/>
      <c r="F53" s="1481"/>
      <c r="G53" s="1482"/>
      <c r="H53" s="1215"/>
      <c r="I53" s="107"/>
      <c r="J53" s="107"/>
    </row>
    <row r="54" spans="1:10" s="111" customFormat="1" ht="25.5" customHeight="1">
      <c r="A54" s="1202" t="s">
        <v>393</v>
      </c>
      <c r="B54" s="1209" t="s">
        <v>245</v>
      </c>
      <c r="C54" s="1480" t="s">
        <v>740</v>
      </c>
      <c r="D54" s="1481"/>
      <c r="E54" s="1481"/>
      <c r="F54" s="1481"/>
      <c r="G54" s="1482"/>
      <c r="H54" s="1208"/>
      <c r="I54" s="107"/>
      <c r="J54" s="107"/>
    </row>
    <row r="55" spans="1:10" s="111" customFormat="1" ht="25.5" customHeight="1">
      <c r="A55" s="1202" t="s">
        <v>394</v>
      </c>
      <c r="B55" s="1209" t="s">
        <v>246</v>
      </c>
      <c r="C55" s="1480" t="s">
        <v>740</v>
      </c>
      <c r="D55" s="1481"/>
      <c r="E55" s="1481"/>
      <c r="F55" s="1481"/>
      <c r="G55" s="1482"/>
      <c r="H55" s="1208"/>
      <c r="I55" s="107"/>
      <c r="J55" s="107"/>
    </row>
    <row r="56" spans="1:10" s="111" customFormat="1" ht="25.5" customHeight="1">
      <c r="A56" s="1202" t="s">
        <v>395</v>
      </c>
      <c r="B56" s="1209" t="s">
        <v>247</v>
      </c>
      <c r="C56" s="1480" t="s">
        <v>740</v>
      </c>
      <c r="D56" s="1481"/>
      <c r="E56" s="1481"/>
      <c r="F56" s="1481"/>
      <c r="G56" s="1482"/>
      <c r="H56" s="1208"/>
      <c r="I56" s="107"/>
      <c r="J56" s="107"/>
    </row>
    <row r="57" spans="1:10" s="111" customFormat="1" ht="34.5" customHeight="1">
      <c r="A57" s="1202" t="s">
        <v>781</v>
      </c>
      <c r="B57" s="1203" t="s">
        <v>908</v>
      </c>
      <c r="C57" s="1204" t="s">
        <v>390</v>
      </c>
      <c r="D57" s="1204" t="s">
        <v>435</v>
      </c>
      <c r="E57" s="1480" t="s">
        <v>774</v>
      </c>
      <c r="F57" s="1481"/>
      <c r="G57" s="1481"/>
      <c r="H57" s="1482"/>
      <c r="I57" s="107"/>
      <c r="J57" s="107"/>
    </row>
    <row r="58" spans="1:10" s="111" customFormat="1" ht="34.5" customHeight="1">
      <c r="A58" s="1202" t="s">
        <v>782</v>
      </c>
      <c r="B58" s="1203" t="s">
        <v>979</v>
      </c>
      <c r="C58" s="1204" t="s">
        <v>390</v>
      </c>
      <c r="D58" s="1204" t="s">
        <v>435</v>
      </c>
      <c r="E58" s="1480" t="s">
        <v>774</v>
      </c>
      <c r="F58" s="1481"/>
      <c r="G58" s="1481"/>
      <c r="H58" s="1482"/>
      <c r="I58" s="107"/>
      <c r="J58" s="107"/>
    </row>
    <row r="59" spans="1:10" s="111" customFormat="1" ht="30.75" customHeight="1">
      <c r="A59" s="1202" t="s">
        <v>423</v>
      </c>
      <c r="B59" s="1203" t="s">
        <v>980</v>
      </c>
      <c r="C59" s="1204" t="s">
        <v>390</v>
      </c>
      <c r="D59" s="1204" t="s">
        <v>435</v>
      </c>
      <c r="E59" s="1480" t="s">
        <v>774</v>
      </c>
      <c r="F59" s="1481"/>
      <c r="G59" s="1481"/>
      <c r="H59" s="1482"/>
      <c r="I59" s="107"/>
      <c r="J59" s="107"/>
    </row>
    <row r="60" spans="1:10" s="111" customFormat="1" ht="30.75" customHeight="1">
      <c r="A60" s="1202" t="s">
        <v>782</v>
      </c>
      <c r="B60" s="1203" t="s">
        <v>981</v>
      </c>
      <c r="C60" s="1204" t="s">
        <v>390</v>
      </c>
      <c r="D60" s="1204" t="s">
        <v>435</v>
      </c>
      <c r="E60" s="1480" t="s">
        <v>774</v>
      </c>
      <c r="F60" s="1481"/>
      <c r="G60" s="1481"/>
      <c r="H60" s="1482"/>
      <c r="I60" s="107"/>
      <c r="J60" s="107"/>
    </row>
    <row r="61" spans="1:10" s="111" customFormat="1" ht="31.5" customHeight="1">
      <c r="A61" s="1202" t="s">
        <v>433</v>
      </c>
      <c r="B61" s="1203" t="s">
        <v>983</v>
      </c>
      <c r="C61" s="1204" t="s">
        <v>390</v>
      </c>
      <c r="D61" s="1204" t="s">
        <v>435</v>
      </c>
      <c r="E61" s="1480" t="s">
        <v>774</v>
      </c>
      <c r="F61" s="1481"/>
      <c r="G61" s="1481"/>
      <c r="H61" s="1482"/>
      <c r="I61" s="107"/>
      <c r="J61" s="107"/>
    </row>
    <row r="62" spans="1:10" s="111" customFormat="1" ht="26.25" customHeight="1">
      <c r="A62" s="1202" t="s">
        <v>434</v>
      </c>
      <c r="B62" s="1226" t="s">
        <v>654</v>
      </c>
      <c r="C62" s="1480" t="s">
        <v>775</v>
      </c>
      <c r="D62" s="1481"/>
      <c r="E62" s="1481"/>
      <c r="F62" s="1481"/>
      <c r="G62" s="1482"/>
      <c r="H62" s="1208"/>
      <c r="I62" s="107"/>
      <c r="J62" s="107"/>
    </row>
    <row r="63" spans="1:10" s="111" customFormat="1" ht="33.75" customHeight="1">
      <c r="A63" s="1202" t="s">
        <v>462</v>
      </c>
      <c r="B63" s="1203" t="s">
        <v>911</v>
      </c>
      <c r="C63" s="1204" t="s">
        <v>390</v>
      </c>
      <c r="D63" s="1204" t="s">
        <v>402</v>
      </c>
      <c r="E63" s="1202" t="s">
        <v>702</v>
      </c>
      <c r="F63" s="1202"/>
      <c r="G63" s="1202"/>
      <c r="H63" s="1202"/>
      <c r="I63" s="107"/>
      <c r="J63" s="107"/>
    </row>
    <row r="64" spans="1:10" s="111" customFormat="1" ht="31.5" customHeight="1">
      <c r="A64" s="1202" t="s">
        <v>471</v>
      </c>
      <c r="B64" s="1203" t="s">
        <v>1000</v>
      </c>
      <c r="C64" s="1204" t="s">
        <v>390</v>
      </c>
      <c r="D64" s="1204" t="s">
        <v>402</v>
      </c>
      <c r="E64" s="1480" t="s">
        <v>749</v>
      </c>
      <c r="F64" s="1481"/>
      <c r="G64" s="1481"/>
      <c r="H64" s="1481"/>
      <c r="I64" s="580"/>
      <c r="J64" s="581"/>
    </row>
    <row r="65" spans="1:10" s="111" customFormat="1" ht="33.75" customHeight="1">
      <c r="A65" s="1202" t="s">
        <v>479</v>
      </c>
      <c r="B65" s="1203" t="s">
        <v>776</v>
      </c>
      <c r="C65" s="1204" t="s">
        <v>390</v>
      </c>
      <c r="D65" s="1204" t="s">
        <v>401</v>
      </c>
      <c r="E65" s="1480" t="s">
        <v>749</v>
      </c>
      <c r="F65" s="1481"/>
      <c r="G65" s="1481"/>
      <c r="H65" s="1482"/>
      <c r="I65" s="107"/>
      <c r="J65" s="107"/>
    </row>
    <row r="66" spans="1:10" s="111" customFormat="1" ht="25.5" customHeight="1">
      <c r="A66" s="1202" t="s">
        <v>501</v>
      </c>
      <c r="B66" s="1203" t="s">
        <v>914</v>
      </c>
      <c r="C66" s="1204" t="s">
        <v>390</v>
      </c>
      <c r="D66" s="1204" t="s">
        <v>402</v>
      </c>
      <c r="E66" s="1204"/>
      <c r="F66" s="585"/>
      <c r="G66" s="585"/>
      <c r="H66" s="1208"/>
      <c r="I66" s="107"/>
      <c r="J66" s="107"/>
    </row>
    <row r="67" spans="1:10" s="111" customFormat="1" ht="34.5" customHeight="1">
      <c r="A67" s="1202" t="s">
        <v>502</v>
      </c>
      <c r="B67" s="1203" t="s">
        <v>778</v>
      </c>
      <c r="C67" s="1204" t="s">
        <v>396</v>
      </c>
      <c r="D67" s="1204" t="s">
        <v>402</v>
      </c>
      <c r="E67" s="1480" t="s">
        <v>749</v>
      </c>
      <c r="F67" s="1481"/>
      <c r="G67" s="1481"/>
      <c r="H67" s="1482"/>
      <c r="I67" s="107"/>
      <c r="J67" s="107"/>
    </row>
    <row r="68" spans="1:10" s="111" customFormat="1" ht="25.5" customHeight="1">
      <c r="A68" s="1202" t="s">
        <v>572</v>
      </c>
      <c r="B68" s="1203" t="s">
        <v>918</v>
      </c>
      <c r="C68" s="1204" t="s">
        <v>396</v>
      </c>
      <c r="D68" s="1204" t="s">
        <v>579</v>
      </c>
      <c r="E68" s="1204"/>
      <c r="F68" s="585"/>
      <c r="G68" s="585"/>
      <c r="H68" s="1208"/>
      <c r="I68" s="107"/>
      <c r="J68" s="107"/>
    </row>
    <row r="69" spans="1:10" s="111" customFormat="1" ht="22.5" customHeight="1">
      <c r="A69" s="1202" t="s">
        <v>573</v>
      </c>
      <c r="B69" s="1203" t="s">
        <v>919</v>
      </c>
      <c r="C69" s="1204" t="s">
        <v>396</v>
      </c>
      <c r="D69" s="1204" t="s">
        <v>579</v>
      </c>
      <c r="E69" s="1204"/>
      <c r="F69" s="585"/>
      <c r="G69" s="585"/>
      <c r="H69" s="1208"/>
      <c r="I69" s="107"/>
      <c r="J69" s="107"/>
    </row>
    <row r="70" spans="1:10" s="111" customFormat="1" ht="21" customHeight="1">
      <c r="A70" s="1202" t="s">
        <v>574</v>
      </c>
      <c r="B70" s="1209" t="s">
        <v>577</v>
      </c>
      <c r="C70" s="585" t="s">
        <v>779</v>
      </c>
      <c r="D70" s="585"/>
      <c r="E70" s="585"/>
      <c r="F70" s="585"/>
      <c r="G70" s="585"/>
      <c r="H70" s="1208"/>
      <c r="I70" s="107"/>
      <c r="J70" s="107"/>
    </row>
    <row r="71" spans="1:10" s="111" customFormat="1" ht="28.5" customHeight="1">
      <c r="A71" s="1202" t="s">
        <v>575</v>
      </c>
      <c r="B71" s="1203" t="s">
        <v>920</v>
      </c>
      <c r="C71" s="1204" t="s">
        <v>390</v>
      </c>
      <c r="D71" s="1204" t="s">
        <v>579</v>
      </c>
      <c r="E71" s="1204"/>
      <c r="F71" s="585"/>
      <c r="G71" s="585"/>
      <c r="H71" s="1208"/>
      <c r="I71" s="107"/>
      <c r="J71" s="107"/>
    </row>
    <row r="72" spans="1:10" s="111" customFormat="1" ht="28.5" customHeight="1">
      <c r="A72" s="1202" t="s">
        <v>576</v>
      </c>
      <c r="B72" s="1224" t="s">
        <v>921</v>
      </c>
      <c r="C72" s="1204" t="s">
        <v>396</v>
      </c>
      <c r="D72" s="1204" t="s">
        <v>579</v>
      </c>
      <c r="E72" s="1204"/>
      <c r="F72" s="585"/>
      <c r="G72" s="585"/>
      <c r="H72" s="1208"/>
      <c r="I72" s="107"/>
      <c r="J72" s="107"/>
    </row>
    <row r="73" spans="1:10" s="111" customFormat="1" ht="29.25" customHeight="1">
      <c r="A73" s="1202" t="s">
        <v>578</v>
      </c>
      <c r="B73" s="1203" t="s">
        <v>922</v>
      </c>
      <c r="C73" s="1204" t="s">
        <v>396</v>
      </c>
      <c r="D73" s="1204" t="s">
        <v>579</v>
      </c>
      <c r="E73" s="1204"/>
      <c r="F73" s="585"/>
      <c r="G73" s="585"/>
      <c r="H73" s="1208"/>
      <c r="I73" s="107"/>
      <c r="J73" s="107"/>
    </row>
    <row r="74" spans="1:10" s="111" customFormat="1" ht="17.25" customHeight="1">
      <c r="A74" s="1202" t="s">
        <v>369</v>
      </c>
      <c r="B74" s="1210" t="s">
        <v>513</v>
      </c>
      <c r="C74" s="1207"/>
      <c r="D74" s="1207"/>
      <c r="E74" s="1207"/>
      <c r="F74" s="1205"/>
      <c r="G74" s="1205"/>
      <c r="H74" s="1206"/>
      <c r="I74" s="107"/>
      <c r="J74" s="107"/>
    </row>
    <row r="75" spans="1:10">
      <c r="A75" s="1206"/>
      <c r="B75" s="1206"/>
      <c r="C75" s="1206"/>
      <c r="D75" s="1206"/>
      <c r="E75" s="1206"/>
      <c r="F75" s="1206"/>
      <c r="G75" s="1206"/>
      <c r="H75" s="1206"/>
      <c r="I75" s="107"/>
      <c r="J75" s="107"/>
    </row>
    <row r="76" spans="1:10">
      <c r="A76" s="107"/>
      <c r="B76" s="107"/>
      <c r="C76" s="107"/>
      <c r="D76" s="107"/>
      <c r="E76" s="107"/>
      <c r="F76" s="107"/>
      <c r="G76" s="107"/>
      <c r="H76" s="107"/>
      <c r="I76" s="107"/>
      <c r="J76" s="107"/>
    </row>
    <row r="77" spans="1:10">
      <c r="A77" s="107"/>
      <c r="B77" s="107"/>
      <c r="C77" s="107"/>
      <c r="D77" s="107"/>
      <c r="E77" s="107"/>
      <c r="F77" s="107"/>
      <c r="G77" s="107"/>
      <c r="H77" s="107"/>
      <c r="I77" s="107"/>
      <c r="J77" s="107"/>
    </row>
    <row r="78" spans="1:10">
      <c r="A78" s="107"/>
      <c r="B78" s="107"/>
      <c r="C78" s="107"/>
      <c r="D78" s="107"/>
      <c r="E78" s="107"/>
      <c r="F78" s="107"/>
      <c r="G78" s="107"/>
      <c r="H78" s="107"/>
      <c r="I78" s="107"/>
      <c r="J78" s="107"/>
    </row>
    <row r="79" spans="1:10">
      <c r="A79" s="107"/>
      <c r="B79" s="107"/>
      <c r="C79" s="107"/>
      <c r="D79" s="107"/>
      <c r="E79" s="107"/>
      <c r="F79" s="107"/>
      <c r="G79" s="107"/>
      <c r="H79" s="107"/>
      <c r="I79" s="107"/>
      <c r="J79" s="107"/>
    </row>
    <row r="80" spans="1:10">
      <c r="A80" s="107"/>
      <c r="B80" s="107"/>
      <c r="C80" s="107"/>
      <c r="D80" s="107"/>
      <c r="E80" s="107"/>
      <c r="F80" s="107"/>
      <c r="G80" s="107"/>
      <c r="H80" s="107"/>
      <c r="I80" s="107"/>
      <c r="J80" s="107"/>
    </row>
    <row r="81" spans="1:10">
      <c r="A81" s="107"/>
      <c r="B81" s="107"/>
      <c r="C81" s="107"/>
      <c r="D81" s="107"/>
      <c r="E81" s="107"/>
      <c r="F81" s="107"/>
      <c r="G81" s="107"/>
      <c r="H81" s="107"/>
      <c r="I81" s="107"/>
      <c r="J81" s="107"/>
    </row>
    <row r="82" spans="1:10">
      <c r="A82" s="107"/>
      <c r="B82" s="107"/>
      <c r="C82" s="107"/>
      <c r="D82" s="107"/>
      <c r="E82" s="107"/>
      <c r="F82" s="107"/>
      <c r="G82" s="107"/>
      <c r="H82" s="107"/>
      <c r="I82" s="107"/>
      <c r="J82" s="107"/>
    </row>
    <row r="83" spans="1:10">
      <c r="A83" s="107"/>
      <c r="B83" s="107"/>
      <c r="C83" s="107"/>
      <c r="D83" s="107"/>
      <c r="E83" s="107"/>
      <c r="F83" s="107"/>
      <c r="G83" s="107"/>
      <c r="H83" s="107"/>
      <c r="I83" s="107"/>
      <c r="J83" s="107"/>
    </row>
    <row r="84" spans="1:10">
      <c r="A84" s="107"/>
      <c r="B84" s="107"/>
      <c r="C84" s="107"/>
      <c r="D84" s="107"/>
      <c r="E84" s="107"/>
      <c r="F84" s="107"/>
      <c r="G84" s="107"/>
      <c r="H84" s="107"/>
      <c r="I84" s="107"/>
      <c r="J84" s="107"/>
    </row>
    <row r="85" spans="1:10">
      <c r="A85" s="107"/>
      <c r="B85" s="107"/>
      <c r="C85" s="107"/>
      <c r="D85" s="107"/>
      <c r="E85" s="107"/>
      <c r="F85" s="107"/>
      <c r="G85" s="107"/>
      <c r="H85" s="107"/>
      <c r="I85" s="107"/>
      <c r="J85" s="107"/>
    </row>
    <row r="86" spans="1:10">
      <c r="A86" s="107"/>
      <c r="B86" s="107"/>
      <c r="C86" s="107"/>
      <c r="D86" s="107"/>
      <c r="E86" s="107"/>
      <c r="F86" s="107"/>
      <c r="G86" s="107"/>
      <c r="H86" s="107"/>
      <c r="I86" s="107"/>
      <c r="J86" s="107"/>
    </row>
    <row r="87" spans="1:10">
      <c r="A87" s="107"/>
      <c r="B87" s="107"/>
      <c r="C87" s="107"/>
      <c r="D87" s="107"/>
      <c r="E87" s="107"/>
      <c r="F87" s="107"/>
      <c r="G87" s="107"/>
      <c r="H87" s="107"/>
      <c r="I87" s="107"/>
      <c r="J87" s="107"/>
    </row>
    <row r="88" spans="1:10">
      <c r="A88" s="107"/>
      <c r="B88" s="107"/>
      <c r="C88" s="107"/>
      <c r="D88" s="107"/>
      <c r="E88" s="107"/>
      <c r="F88" s="107"/>
      <c r="G88" s="107"/>
      <c r="H88" s="107"/>
      <c r="I88" s="107"/>
      <c r="J88" s="107"/>
    </row>
    <row r="89" spans="1:10">
      <c r="A89" s="107"/>
      <c r="B89" s="107"/>
      <c r="C89" s="107"/>
      <c r="D89" s="107"/>
      <c r="E89" s="107"/>
      <c r="F89" s="107"/>
      <c r="G89" s="107"/>
      <c r="H89" s="107"/>
      <c r="I89" s="107"/>
      <c r="J89" s="107"/>
    </row>
    <row r="90" spans="1:10">
      <c r="A90" s="107"/>
      <c r="B90" s="107"/>
      <c r="C90" s="107"/>
      <c r="D90" s="107"/>
      <c r="E90" s="107"/>
      <c r="F90" s="107"/>
      <c r="G90" s="107"/>
      <c r="H90" s="107"/>
      <c r="I90" s="107"/>
      <c r="J90" s="107"/>
    </row>
    <row r="91" spans="1:10">
      <c r="A91" s="107"/>
      <c r="B91" s="107"/>
      <c r="C91" s="107"/>
      <c r="D91" s="107"/>
      <c r="E91" s="107"/>
      <c r="F91" s="107"/>
      <c r="G91" s="107"/>
      <c r="H91" s="107"/>
      <c r="I91" s="107"/>
      <c r="J91" s="107"/>
    </row>
    <row r="92" spans="1:10">
      <c r="A92" s="107"/>
      <c r="B92" s="107"/>
      <c r="C92" s="107"/>
      <c r="D92" s="107"/>
      <c r="E92" s="107"/>
      <c r="F92" s="107"/>
      <c r="G92" s="107"/>
      <c r="H92" s="107"/>
      <c r="I92" s="107"/>
      <c r="J92" s="107"/>
    </row>
    <row r="93" spans="1:10">
      <c r="A93" s="107"/>
      <c r="B93" s="107"/>
      <c r="C93" s="107"/>
      <c r="D93" s="107"/>
      <c r="E93" s="107"/>
      <c r="F93" s="107"/>
      <c r="G93" s="107"/>
      <c r="H93" s="107"/>
      <c r="I93" s="107"/>
      <c r="J93" s="107"/>
    </row>
    <row r="94" spans="1:10">
      <c r="A94" s="107"/>
      <c r="B94" s="107"/>
      <c r="C94" s="107"/>
      <c r="D94" s="107"/>
      <c r="E94" s="107"/>
      <c r="F94" s="107"/>
      <c r="G94" s="107"/>
      <c r="H94" s="107"/>
      <c r="I94" s="107"/>
      <c r="J94" s="107"/>
    </row>
    <row r="95" spans="1:10">
      <c r="A95" s="107"/>
      <c r="B95" s="107"/>
      <c r="C95" s="107"/>
      <c r="D95" s="107"/>
      <c r="E95" s="107"/>
      <c r="F95" s="107"/>
      <c r="G95" s="107"/>
      <c r="H95" s="107"/>
      <c r="I95" s="107"/>
      <c r="J95" s="107"/>
    </row>
    <row r="96" spans="1:10">
      <c r="A96" s="107"/>
      <c r="B96" s="107"/>
      <c r="C96" s="107"/>
      <c r="D96" s="107"/>
      <c r="E96" s="107"/>
      <c r="F96" s="107"/>
      <c r="G96" s="107"/>
      <c r="H96" s="107"/>
      <c r="I96" s="107"/>
      <c r="J96" s="107"/>
    </row>
    <row r="97" spans="1:10">
      <c r="A97" s="107"/>
      <c r="B97" s="107"/>
      <c r="C97" s="107"/>
      <c r="D97" s="107"/>
      <c r="E97" s="107"/>
      <c r="F97" s="107"/>
      <c r="G97" s="107"/>
      <c r="H97" s="107"/>
      <c r="I97" s="107"/>
      <c r="J97" s="107"/>
    </row>
    <row r="98" spans="1:10">
      <c r="A98" s="107"/>
      <c r="B98" s="107"/>
      <c r="C98" s="107"/>
      <c r="D98" s="107"/>
      <c r="E98" s="107"/>
      <c r="F98" s="107"/>
      <c r="G98" s="107"/>
      <c r="H98" s="107"/>
      <c r="I98" s="107"/>
      <c r="J98" s="107"/>
    </row>
    <row r="99" spans="1:10">
      <c r="A99" s="107"/>
      <c r="B99" s="107"/>
      <c r="C99" s="107"/>
      <c r="D99" s="107"/>
      <c r="E99" s="107"/>
      <c r="F99" s="107"/>
      <c r="G99" s="107"/>
      <c r="H99" s="107"/>
      <c r="I99" s="107"/>
      <c r="J99" s="107"/>
    </row>
    <row r="100" spans="1:10">
      <c r="A100" s="107"/>
      <c r="B100" s="107"/>
      <c r="C100" s="107"/>
      <c r="D100" s="107"/>
      <c r="E100" s="107"/>
      <c r="F100" s="107"/>
      <c r="G100" s="107"/>
      <c r="H100" s="107"/>
      <c r="I100" s="107"/>
      <c r="J100" s="107"/>
    </row>
    <row r="101" spans="1:10">
      <c r="A101" s="107"/>
      <c r="B101" s="107"/>
      <c r="C101" s="107"/>
      <c r="D101" s="107"/>
      <c r="E101" s="107"/>
      <c r="F101" s="107"/>
      <c r="G101" s="107"/>
      <c r="H101" s="107"/>
      <c r="I101" s="107"/>
      <c r="J101" s="107"/>
    </row>
    <row r="102" spans="1:10">
      <c r="A102" s="107"/>
      <c r="B102" s="107"/>
      <c r="C102" s="107"/>
      <c r="D102" s="107"/>
      <c r="E102" s="107"/>
      <c r="F102" s="107"/>
      <c r="G102" s="107"/>
      <c r="H102" s="107"/>
      <c r="I102" s="107"/>
      <c r="J102" s="107"/>
    </row>
    <row r="103" spans="1:10">
      <c r="A103" s="107"/>
      <c r="B103" s="107"/>
      <c r="C103" s="107"/>
      <c r="D103" s="107"/>
      <c r="E103" s="107"/>
      <c r="F103" s="107"/>
      <c r="G103" s="107"/>
      <c r="H103" s="107"/>
      <c r="I103" s="107"/>
      <c r="J103" s="107"/>
    </row>
    <row r="104" spans="1:10">
      <c r="A104" s="107"/>
      <c r="B104" s="107"/>
      <c r="C104" s="107"/>
      <c r="D104" s="107"/>
      <c r="E104" s="107"/>
      <c r="F104" s="107"/>
      <c r="G104" s="107"/>
      <c r="H104" s="107"/>
      <c r="I104" s="107"/>
      <c r="J104" s="107"/>
    </row>
    <row r="105" spans="1:10">
      <c r="A105" s="107"/>
      <c r="B105" s="107"/>
      <c r="C105" s="107"/>
      <c r="D105" s="107"/>
      <c r="E105" s="107"/>
      <c r="F105" s="107"/>
      <c r="G105" s="107"/>
      <c r="H105" s="107"/>
      <c r="I105" s="107"/>
      <c r="J105" s="107"/>
    </row>
    <row r="106" spans="1:10">
      <c r="A106" s="107"/>
      <c r="B106" s="107"/>
      <c r="C106" s="107"/>
      <c r="D106" s="107"/>
      <c r="E106" s="107"/>
      <c r="F106" s="107"/>
      <c r="G106" s="107"/>
      <c r="H106" s="107"/>
      <c r="I106" s="107"/>
      <c r="J106" s="107"/>
    </row>
    <row r="107" spans="1:10">
      <c r="A107" s="107"/>
      <c r="B107" s="107"/>
      <c r="C107" s="107"/>
      <c r="D107" s="107"/>
      <c r="E107" s="107"/>
      <c r="F107" s="107"/>
      <c r="G107" s="107"/>
      <c r="H107" s="107"/>
      <c r="I107" s="107"/>
      <c r="J107" s="107"/>
    </row>
    <row r="108" spans="1:10">
      <c r="A108" s="107"/>
      <c r="B108" s="107"/>
      <c r="C108" s="107"/>
      <c r="D108" s="107"/>
      <c r="E108" s="107"/>
      <c r="F108" s="107"/>
      <c r="G108" s="107"/>
      <c r="H108" s="107"/>
      <c r="I108" s="107"/>
      <c r="J108" s="107"/>
    </row>
    <row r="109" spans="1:10">
      <c r="A109" s="107"/>
      <c r="B109" s="107"/>
      <c r="C109" s="107"/>
      <c r="D109" s="107"/>
      <c r="E109" s="107"/>
      <c r="F109" s="107"/>
      <c r="G109" s="107"/>
      <c r="H109" s="107"/>
      <c r="I109" s="107"/>
      <c r="J109" s="107"/>
    </row>
    <row r="110" spans="1:10">
      <c r="A110" s="107"/>
      <c r="B110" s="107"/>
      <c r="C110" s="107"/>
      <c r="D110" s="107"/>
      <c r="E110" s="107"/>
      <c r="F110" s="107"/>
      <c r="G110" s="107"/>
      <c r="H110" s="107"/>
      <c r="I110" s="107"/>
      <c r="J110" s="107"/>
    </row>
    <row r="111" spans="1:10">
      <c r="A111" s="107"/>
      <c r="B111" s="107"/>
      <c r="C111" s="107"/>
      <c r="D111" s="107"/>
      <c r="E111" s="107"/>
      <c r="F111" s="107"/>
      <c r="G111" s="107"/>
      <c r="H111" s="107"/>
      <c r="I111" s="107"/>
      <c r="J111" s="107"/>
    </row>
    <row r="112" spans="1:10">
      <c r="A112" s="107"/>
      <c r="B112" s="107"/>
      <c r="C112" s="107"/>
      <c r="D112" s="107"/>
      <c r="E112" s="107"/>
      <c r="F112" s="107"/>
      <c r="G112" s="107"/>
      <c r="H112" s="107"/>
      <c r="I112" s="107"/>
      <c r="J112" s="107"/>
    </row>
    <row r="113" spans="1:10">
      <c r="A113" s="107"/>
      <c r="B113" s="107"/>
      <c r="C113" s="107"/>
      <c r="D113" s="107"/>
      <c r="E113" s="107"/>
      <c r="F113" s="107"/>
      <c r="G113" s="107"/>
      <c r="H113" s="107"/>
      <c r="I113" s="107"/>
      <c r="J113" s="107"/>
    </row>
  </sheetData>
  <mergeCells count="37">
    <mergeCell ref="E33:H33"/>
    <mergeCell ref="E34:H34"/>
    <mergeCell ref="E31:H31"/>
    <mergeCell ref="C30:H30"/>
    <mergeCell ref="E57:H57"/>
    <mergeCell ref="C53:G53"/>
    <mergeCell ref="C54:G54"/>
    <mergeCell ref="C47:G47"/>
    <mergeCell ref="E49:H49"/>
    <mergeCell ref="E50:H50"/>
    <mergeCell ref="E52:H52"/>
    <mergeCell ref="E60:H60"/>
    <mergeCell ref="E65:H65"/>
    <mergeCell ref="E67:H67"/>
    <mergeCell ref="E61:H61"/>
    <mergeCell ref="E59:H59"/>
    <mergeCell ref="E58:H58"/>
    <mergeCell ref="E64:H64"/>
    <mergeCell ref="C62:G62"/>
    <mergeCell ref="C21:G21"/>
    <mergeCell ref="C25:G25"/>
    <mergeCell ref="C29:G29"/>
    <mergeCell ref="E28:H28"/>
    <mergeCell ref="E27:H27"/>
    <mergeCell ref="C56:G56"/>
    <mergeCell ref="E46:H46"/>
    <mergeCell ref="C41:G41"/>
    <mergeCell ref="C42:G42"/>
    <mergeCell ref="E43:H43"/>
    <mergeCell ref="E44:H44"/>
    <mergeCell ref="C55:G55"/>
    <mergeCell ref="E51:H51"/>
    <mergeCell ref="E16:H16"/>
    <mergeCell ref="E17:H17"/>
    <mergeCell ref="E20:H20"/>
    <mergeCell ref="E26:H26"/>
    <mergeCell ref="E24:H24"/>
  </mergeCells>
  <hyperlinks>
    <hyperlink ref="B18" location="'SHS Transport Tables 1-5'!A85" display="Adults views on satisfaction with public transport: 2007-2020"/>
    <hyperlink ref="B12" location="'Table Sum1'!A1" display="Summary of Scottish Household Survey Results: 1999-2020"/>
    <hyperlink ref="B14" location="'SHS Transport Tables 1-5'!A1" display="People aged 17 or over - those who hold full driving licence: 1999–2020"/>
    <hyperlink ref="B15" location="'SHS Transport Tables 1-5'!A26" display="Amount spent on fuel in the past month: 2001-2020"/>
    <hyperlink ref="B16" location="'SHS Transport Tables 1-5'!A44" display="Frequency of walking in the previous seven days: 1999–2020"/>
    <hyperlink ref="B17" location="'SHS Transport Tables 1-5'!A65" display="Frequency of cycling in the previous seven days: 1999–2020"/>
    <hyperlink ref="B22" location="'SHS Transport Tables 6-7'!A5" display="Employed adults not working from home - usual method of travel to work: 2020"/>
    <hyperlink ref="B24" location="'SHS Transport Tables 8-11'!A1" display="Effects of traffic congestion on travel to work journey: 2015-2019 (combined)"/>
    <hyperlink ref="B26" location="'SHS Transport Tables 8-11'!A23" display="How random adult usually travelled to work a year ago by current main mode of travel: 2015-2019 (combined)"/>
    <hyperlink ref="B27" location="'SHS Transport Tables 8-11'!A39" display="Reason for changing mode of travel to work: 2012-2019"/>
    <hyperlink ref="B28" location="'SHS Transport Tables 8-11'!A62" display="Car sharing journeys to work: 2015-2019"/>
    <hyperlink ref="B32" location="'SHS Transport Table 15'!A1" display="School children in full-time education, usual method of travel: 2020"/>
    <hyperlink ref="B33" location="'SHS Transport Tables 16-17'!A1" display="Reasons for transport choice to children's full time education establishment: 2015-2019"/>
    <hyperlink ref="B13" location="'Table Sum 2'!Print_Area" display="Summary of Transport in Scotland: 2002-2020"/>
    <hyperlink ref="B35" location="'SHS Transport Table 18'!A1" display="Households with bicycles available for private use: 2020"/>
    <hyperlink ref="B36" location="'SHS Transport Table 18'!A1" display="Households with cars available for private use: 2020"/>
    <hyperlink ref="B37" location="'SHS Transport Table 19'!A1" display="People aged 17+ that hold a full driving licence: 2020"/>
    <hyperlink ref="B38" location="'SHS Transport Table 20'!A1" display="People aged 17+, frequency of driving: 2020"/>
    <hyperlink ref="B43" location="'SHS Transport Tables 25'!A1" display="Frequency of walking in the previous seven days: 2019"/>
    <hyperlink ref="B44" location="'SHS Transport Table 25a'!Print_Area" display="Frequency of cycling in the previous seven days: 2019"/>
    <hyperlink ref="B49" location="'SHS Transport Tables 29 &amp; 30'!A1" display="Adults (16+) who have used the bus in the previous month, views on their local bus services: 2016"/>
    <hyperlink ref="B50" location="'SHS Transport Tables 29 &amp; 30'!A17" display="Adults (16+) who have used the train in the previous month, views on their local train services: 2019"/>
    <hyperlink ref="B51" location="'SHS Transport Tables 31 &amp; 32'!A1" display="Possession of concessionary fare pass for all adults aged 16+: 2019"/>
    <hyperlink ref="B52" location="'SHS Transport Tables 31 &amp; 32'!A17" display="Possession of concessionary fare pass for all adults aged 60+: 2019"/>
    <hyperlink ref="B57" location="'SHS Transport Table 37'!A1" display="Whether taken flights for leisure in the last 12 months: 2009-2020"/>
    <hyperlink ref="B59" location="'SHS Transport Table 38'!A1" display="Whether taken flights for business in the last 12 months: 2009-2020"/>
    <hyperlink ref="B61" location="'SHS Transport Table 39-40'!A1" display="Reasons for choosing flying within the UK over other modes of transport: 2009-2020"/>
    <hyperlink ref="B63" location="'SHS Transport Table 41'!A1" display="In general, What discourages you from using buses more often than you do?: 2012-2020"/>
    <hyperlink ref="B65" location="'SHS Transport Table 42-43'!A37" display="In general, What discourages you from walking more often than you do?: 2012-2019"/>
    <hyperlink ref="B66" location="'SHS Transport Tables 44-45'!A1" display="Purpose of train journeys: 2012-2020"/>
    <hyperlink ref="B67" location="'SHS Transport Tables 44-45'!A17" display="Difficulties experienced when changing between public transport: 2012-2019"/>
    <hyperlink ref="B68" location="'SHS Transport Table 46'!A1" display="Awareness of sustainable transport policies: 2020"/>
    <hyperlink ref="B69" location="'SHS Transport Table 47'!A1" display="Uptake of sustainable transport policies: 2020"/>
    <hyperlink ref="B71" location="'SHS Transport Tables 49-51'!A1" display="Would you consider buying a plug-in electric car or van?: 2016-2020"/>
    <hyperlink ref="B73" location="'SHS Transport Tables 49-51'!A31" display="Reasons for not considering to buy a plug-in electric car or van: 2016-2020"/>
    <hyperlink ref="B74" location="'Table A'!A1" display="95% confidence limits for estimates, based on SHS sub-sample sizes"/>
    <hyperlink ref="B34" location="'SHS Transport Tables 16-17'!A27" display="Reasons why public transport is not used by school children: 2012, 2014, 2016, 2019 combined"/>
    <hyperlink ref="B20" location="'SHS Transport Tables 1-5'!A98" display="Possession of a concessionary fare pass: 2003-2020"/>
    <hyperlink ref="B46" location="'SHS Transport Tables 26-27'!A5" display="Reasons why do not cycle to work: 2019"/>
    <hyperlink ref="B72" location="'SHS Transport Tables 49-51'!A13" display="Reasons for having bought or would consider buying a plug-in electric car or van: 2016-2020"/>
    <hyperlink ref="B58" location="'SHS Transport Table 37'!A11" display="Frequency of flying for leisure by destination in last 12 months for those who have flown: 2009-2020"/>
    <hyperlink ref="B60" location="'SHS Transport Table 38'!A11" display="Frequency of flying for business by destination in last 12 months for those who have flown: 2009-2020"/>
    <hyperlink ref="B64" location="'SHS Transport Table 42-43'!A1" display="In general, What discourages you from using the train more often than you do? 2012-2019"/>
    <hyperlink ref="B48" location="'SHS Transport Table 28'!A1" display="Adults use of local bus and train services, in the past month: 2020"/>
    <hyperlink ref="B31" location="'SHS Transport Table 12 &amp; 14'!A63" display="Reasons why public transport is not used for travel to work, 2014-2018"/>
    <hyperlink ref="B23" location="'SHS Transport Tables 6-7'!A64" display="Employed adults - whether working from home, 2020"/>
    <hyperlink ref="B19" location="'SHS Transport Tables 1-5'!A85" display="Views on satisfaction with public transport by disability status, 2020"/>
  </hyperlinks>
  <pageMargins left="0.7" right="0.7" top="0.75" bottom="0.75" header="0.3" footer="0.3"/>
  <pageSetup paperSize="9" scale="4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79"/>
  <sheetViews>
    <sheetView zoomScaleNormal="100" workbookViewId="0">
      <selection sqref="A1:J1"/>
    </sheetView>
  </sheetViews>
  <sheetFormatPr defaultColWidth="9.1796875" defaultRowHeight="12.5"/>
  <cols>
    <col min="1" max="1" width="46.7265625" style="266" customWidth="1"/>
    <col min="2" max="9" width="9.1796875" style="266"/>
    <col min="10" max="10" width="10.1796875" style="266" bestFit="1" customWidth="1"/>
    <col min="11" max="20" width="9.1796875" style="266"/>
    <col min="21" max="21" width="9.1796875" style="298"/>
    <col min="22" max="16384" width="9.1796875" style="266"/>
  </cols>
  <sheetData>
    <row r="1" spans="1:24" ht="19" thickBot="1">
      <c r="A1" s="1551" t="s">
        <v>863</v>
      </c>
      <c r="B1" s="1552"/>
      <c r="C1" s="1552"/>
      <c r="D1" s="1552"/>
      <c r="E1" s="1552"/>
      <c r="F1" s="1552"/>
      <c r="G1" s="1552"/>
      <c r="H1" s="1552"/>
      <c r="I1" s="1552"/>
      <c r="J1" s="1553"/>
      <c r="M1" s="261"/>
      <c r="N1" s="262"/>
      <c r="O1" s="263"/>
      <c r="P1" s="263"/>
      <c r="Q1" s="263"/>
      <c r="R1" s="263"/>
      <c r="S1" s="263"/>
      <c r="T1" s="263"/>
      <c r="U1" s="529"/>
      <c r="V1" s="261"/>
    </row>
    <row r="2" spans="1:24" ht="13">
      <c r="A2" s="1045"/>
      <c r="B2" s="1550" t="s">
        <v>240</v>
      </c>
      <c r="C2" s="1550"/>
      <c r="D2" s="1550"/>
      <c r="E2" s="1550"/>
      <c r="F2" s="1550"/>
      <c r="G2" s="1550"/>
      <c r="H2" s="1550"/>
      <c r="I2" s="1550"/>
      <c r="J2" s="1046"/>
      <c r="L2" s="261"/>
      <c r="M2" s="347"/>
      <c r="N2" s="263"/>
      <c r="O2" s="263"/>
      <c r="P2" s="263"/>
      <c r="Q2" s="263"/>
      <c r="R2" s="263"/>
      <c r="S2" s="263"/>
      <c r="T2" s="264"/>
      <c r="U2" s="530"/>
      <c r="V2" s="265"/>
    </row>
    <row r="3" spans="1:24" ht="39">
      <c r="A3" s="1047"/>
      <c r="B3" s="1048" t="s">
        <v>89</v>
      </c>
      <c r="C3" s="1048" t="s">
        <v>119</v>
      </c>
      <c r="D3" s="1048" t="s">
        <v>120</v>
      </c>
      <c r="E3" s="1048" t="s">
        <v>121</v>
      </c>
      <c r="F3" s="1048" t="s">
        <v>122</v>
      </c>
      <c r="G3" s="1048" t="s">
        <v>123</v>
      </c>
      <c r="H3" s="1048" t="s">
        <v>124</v>
      </c>
      <c r="I3" s="1048" t="s">
        <v>118</v>
      </c>
      <c r="J3" s="1049" t="s">
        <v>11</v>
      </c>
      <c r="L3" s="653"/>
      <c r="M3" s="265"/>
      <c r="U3" s="297"/>
    </row>
    <row r="4" spans="1:24" ht="13">
      <c r="A4" s="1056"/>
      <c r="B4" s="297"/>
      <c r="C4" s="297"/>
      <c r="D4" s="297"/>
      <c r="E4" s="297"/>
      <c r="F4" s="297"/>
      <c r="G4" s="297"/>
      <c r="H4" s="297"/>
      <c r="I4" s="1057" t="s">
        <v>180</v>
      </c>
      <c r="J4" s="297"/>
    </row>
    <row r="5" spans="1:24" ht="13">
      <c r="A5" s="695" t="s">
        <v>130</v>
      </c>
      <c r="B5" s="372">
        <v>0.8</v>
      </c>
      <c r="C5" s="372">
        <v>2.1</v>
      </c>
      <c r="D5" s="372">
        <v>5.7</v>
      </c>
      <c r="E5" s="372">
        <v>3.1</v>
      </c>
      <c r="F5" s="372">
        <v>2.4</v>
      </c>
      <c r="G5" s="372">
        <v>3.2</v>
      </c>
      <c r="H5" s="372">
        <v>11.8</v>
      </c>
      <c r="I5" s="372">
        <v>71</v>
      </c>
      <c r="J5" s="303">
        <v>9780</v>
      </c>
    </row>
    <row r="6" spans="1:24" ht="13">
      <c r="A6" s="805" t="s">
        <v>125</v>
      </c>
      <c r="B6" s="270">
        <v>0</v>
      </c>
      <c r="C6" s="270">
        <v>0</v>
      </c>
      <c r="D6" s="270">
        <v>1</v>
      </c>
      <c r="E6" s="270">
        <v>0</v>
      </c>
      <c r="F6" s="270">
        <v>0</v>
      </c>
      <c r="G6" s="270">
        <v>0</v>
      </c>
      <c r="H6" s="270">
        <v>0</v>
      </c>
      <c r="I6" s="270">
        <v>98</v>
      </c>
      <c r="J6" s="303">
        <v>2710</v>
      </c>
    </row>
    <row r="7" spans="1:24" ht="13">
      <c r="A7" s="805" t="s">
        <v>39</v>
      </c>
      <c r="B7" s="270">
        <v>0</v>
      </c>
      <c r="C7" s="270">
        <v>0</v>
      </c>
      <c r="D7" s="270">
        <v>1</v>
      </c>
      <c r="E7" s="270">
        <v>1</v>
      </c>
      <c r="F7" s="270">
        <v>0</v>
      </c>
      <c r="G7" s="270">
        <v>0</v>
      </c>
      <c r="H7" s="270">
        <v>1</v>
      </c>
      <c r="I7" s="270">
        <v>97</v>
      </c>
      <c r="J7" s="303">
        <v>1380</v>
      </c>
    </row>
    <row r="8" spans="1:24" ht="13">
      <c r="A8" s="805" t="s">
        <v>40</v>
      </c>
      <c r="B8" s="270">
        <v>0</v>
      </c>
      <c r="C8" s="270">
        <v>1</v>
      </c>
      <c r="D8" s="270">
        <v>1</v>
      </c>
      <c r="E8" s="270">
        <v>1</v>
      </c>
      <c r="F8" s="270">
        <v>1</v>
      </c>
      <c r="G8" s="270">
        <v>0</v>
      </c>
      <c r="H8" s="270">
        <v>1</v>
      </c>
      <c r="I8" s="270">
        <v>95</v>
      </c>
      <c r="J8" s="303">
        <v>1680</v>
      </c>
    </row>
    <row r="9" spans="1:24" ht="13">
      <c r="A9" s="805" t="s">
        <v>28</v>
      </c>
      <c r="B9" s="270">
        <v>2</v>
      </c>
      <c r="C9" s="270">
        <v>6</v>
      </c>
      <c r="D9" s="270">
        <v>16</v>
      </c>
      <c r="E9" s="270">
        <v>9</v>
      </c>
      <c r="F9" s="270">
        <v>9</v>
      </c>
      <c r="G9" s="270">
        <v>10</v>
      </c>
      <c r="H9" s="270">
        <v>28</v>
      </c>
      <c r="I9" s="270">
        <v>20</v>
      </c>
      <c r="J9" s="303">
        <v>830</v>
      </c>
    </row>
    <row r="10" spans="1:24" ht="13">
      <c r="A10" s="805" t="s">
        <v>126</v>
      </c>
      <c r="B10" s="270">
        <v>3</v>
      </c>
      <c r="C10" s="270">
        <v>5</v>
      </c>
      <c r="D10" s="270">
        <v>18</v>
      </c>
      <c r="E10" s="270">
        <v>10</v>
      </c>
      <c r="F10" s="270">
        <v>9</v>
      </c>
      <c r="G10" s="270">
        <v>11</v>
      </c>
      <c r="H10" s="270">
        <v>34</v>
      </c>
      <c r="I10" s="270">
        <v>9</v>
      </c>
      <c r="J10" s="303">
        <v>860</v>
      </c>
    </row>
    <row r="11" spans="1:24" ht="13">
      <c r="A11" s="805" t="s">
        <v>127</v>
      </c>
      <c r="B11" s="270">
        <v>2</v>
      </c>
      <c r="C11" s="270">
        <v>6</v>
      </c>
      <c r="D11" s="270">
        <v>17</v>
      </c>
      <c r="E11" s="270">
        <v>8</v>
      </c>
      <c r="F11" s="270">
        <v>7</v>
      </c>
      <c r="G11" s="270">
        <v>11</v>
      </c>
      <c r="H11" s="270">
        <v>42</v>
      </c>
      <c r="I11" s="270">
        <v>7</v>
      </c>
      <c r="J11" s="303">
        <v>850</v>
      </c>
      <c r="M11" s="273"/>
    </row>
    <row r="12" spans="1:24" ht="13">
      <c r="A12" s="805" t="s">
        <v>128</v>
      </c>
      <c r="B12" s="270">
        <v>2</v>
      </c>
      <c r="C12" s="270">
        <v>6</v>
      </c>
      <c r="D12" s="270">
        <v>19</v>
      </c>
      <c r="E12" s="270">
        <v>11</v>
      </c>
      <c r="F12" s="270">
        <v>5</v>
      </c>
      <c r="G12" s="270">
        <v>9</v>
      </c>
      <c r="H12" s="270">
        <v>41</v>
      </c>
      <c r="I12" s="270">
        <v>8</v>
      </c>
      <c r="J12" s="303">
        <v>650</v>
      </c>
      <c r="M12" s="273"/>
    </row>
    <row r="13" spans="1:24" ht="13.5" thickBot="1">
      <c r="A13" s="1058" t="s">
        <v>129</v>
      </c>
      <c r="B13" s="435">
        <v>2</v>
      </c>
      <c r="C13" s="435">
        <v>7</v>
      </c>
      <c r="D13" s="435">
        <v>14</v>
      </c>
      <c r="E13" s="435">
        <v>9</v>
      </c>
      <c r="F13" s="435">
        <v>5</v>
      </c>
      <c r="G13" s="435">
        <v>8</v>
      </c>
      <c r="H13" s="435">
        <v>46</v>
      </c>
      <c r="I13" s="435">
        <v>9</v>
      </c>
      <c r="J13" s="291">
        <v>820</v>
      </c>
      <c r="M13" s="273"/>
    </row>
    <row r="14" spans="1:24">
      <c r="A14" s="1547" t="s">
        <v>853</v>
      </c>
      <c r="B14" s="1548"/>
      <c r="C14" s="1548"/>
      <c r="D14" s="1548"/>
      <c r="E14" s="1548"/>
      <c r="F14" s="1548"/>
      <c r="G14" s="1548"/>
      <c r="H14" s="1548"/>
      <c r="I14" s="1548"/>
      <c r="J14" s="1549"/>
      <c r="M14" s="277"/>
      <c r="N14" s="262"/>
      <c r="O14" s="352"/>
      <c r="P14" s="352"/>
      <c r="Q14" s="352"/>
      <c r="R14" s="352"/>
      <c r="S14" s="352"/>
      <c r="T14" s="352"/>
      <c r="U14" s="531"/>
    </row>
    <row r="15" spans="1:24">
      <c r="A15" s="424"/>
      <c r="B15" s="425"/>
      <c r="C15" s="425"/>
      <c r="D15" s="425"/>
      <c r="E15" s="425"/>
      <c r="F15" s="425"/>
      <c r="G15" s="425"/>
      <c r="H15" s="425"/>
      <c r="I15" s="425"/>
      <c r="J15" s="426"/>
      <c r="M15" s="427"/>
      <c r="N15" s="262"/>
      <c r="O15" s="352"/>
      <c r="P15" s="352"/>
      <c r="Q15" s="352"/>
      <c r="R15" s="352"/>
      <c r="S15" s="352"/>
      <c r="T15" s="352"/>
      <c r="U15" s="531"/>
    </row>
    <row r="16" spans="1:24" ht="13">
      <c r="A16" s="423"/>
      <c r="M16" s="281"/>
      <c r="W16" s="261"/>
      <c r="X16" s="261"/>
    </row>
    <row r="17" spans="1:26" ht="19" thickBot="1">
      <c r="A17" s="1551" t="s">
        <v>862</v>
      </c>
      <c r="B17" s="1552"/>
      <c r="C17" s="1552"/>
      <c r="D17" s="1552"/>
      <c r="E17" s="1552"/>
      <c r="F17" s="1552"/>
      <c r="G17" s="1552"/>
      <c r="H17" s="1552"/>
      <c r="I17" s="1552"/>
      <c r="J17" s="1553"/>
      <c r="M17" s="277"/>
      <c r="N17" s="262"/>
      <c r="O17" s="263"/>
      <c r="P17" s="263"/>
      <c r="Q17" s="263"/>
      <c r="R17" s="263"/>
      <c r="S17" s="263"/>
      <c r="T17" s="263"/>
      <c r="U17" s="529"/>
      <c r="V17" s="277"/>
      <c r="W17" s="427"/>
      <c r="X17" s="528"/>
      <c r="Y17" s="277"/>
      <c r="Z17" s="273"/>
    </row>
    <row r="18" spans="1:26" ht="13">
      <c r="A18" s="1045"/>
      <c r="B18" s="1550" t="s">
        <v>240</v>
      </c>
      <c r="C18" s="1550"/>
      <c r="D18" s="1550"/>
      <c r="E18" s="1550"/>
      <c r="F18" s="1550"/>
      <c r="G18" s="1550"/>
      <c r="H18" s="1550"/>
      <c r="I18" s="1550"/>
      <c r="J18" s="1046"/>
      <c r="M18" s="265"/>
      <c r="V18" s="265"/>
      <c r="W18" s="265"/>
      <c r="Y18" s="265"/>
    </row>
    <row r="19" spans="1:26" ht="39">
      <c r="A19" s="1047"/>
      <c r="B19" s="1048" t="s">
        <v>89</v>
      </c>
      <c r="C19" s="1048" t="s">
        <v>119</v>
      </c>
      <c r="D19" s="1048" t="s">
        <v>120</v>
      </c>
      <c r="E19" s="1048" t="s">
        <v>121</v>
      </c>
      <c r="F19" s="1048" t="s">
        <v>122</v>
      </c>
      <c r="G19" s="1048" t="s">
        <v>123</v>
      </c>
      <c r="H19" s="1048" t="s">
        <v>124</v>
      </c>
      <c r="I19" s="1048" t="s">
        <v>118</v>
      </c>
      <c r="J19" s="1049" t="s">
        <v>11</v>
      </c>
    </row>
    <row r="20" spans="1:26" ht="13">
      <c r="A20" s="1050"/>
      <c r="B20" s="1051"/>
      <c r="C20" s="1051"/>
      <c r="D20" s="1051"/>
      <c r="E20" s="1051"/>
      <c r="F20" s="1051"/>
      <c r="G20" s="1051"/>
      <c r="H20" s="1051"/>
      <c r="I20" s="1051"/>
      <c r="J20" s="1051"/>
      <c r="M20" s="524"/>
      <c r="N20" s="269"/>
      <c r="O20" s="269"/>
      <c r="P20" s="269"/>
      <c r="Q20" s="269"/>
      <c r="R20" s="269"/>
      <c r="S20" s="269"/>
      <c r="V20" s="304"/>
    </row>
    <row r="21" spans="1:26" ht="13">
      <c r="A21" s="695" t="s">
        <v>0</v>
      </c>
      <c r="B21" s="372">
        <v>2.2999999999999998</v>
      </c>
      <c r="C21" s="372">
        <v>6</v>
      </c>
      <c r="D21" s="372">
        <v>16.7</v>
      </c>
      <c r="E21" s="372">
        <v>9.1999999999999993</v>
      </c>
      <c r="F21" s="372">
        <v>7.3</v>
      </c>
      <c r="G21" s="372">
        <v>10.1</v>
      </c>
      <c r="H21" s="372">
        <v>37.299999999999997</v>
      </c>
      <c r="I21" s="372">
        <v>11.3</v>
      </c>
      <c r="J21" s="303">
        <v>4010</v>
      </c>
      <c r="L21" s="177"/>
      <c r="M21" s="177"/>
      <c r="N21" s="269"/>
      <c r="O21" s="269"/>
      <c r="P21" s="269"/>
      <c r="Q21" s="269"/>
      <c r="R21" s="269"/>
      <c r="S21" s="269"/>
    </row>
    <row r="22" spans="1:26" ht="13">
      <c r="A22" s="695" t="s">
        <v>1</v>
      </c>
      <c r="B22" s="372"/>
      <c r="C22" s="372"/>
      <c r="D22" s="372"/>
      <c r="E22" s="372"/>
      <c r="F22" s="372"/>
      <c r="G22" s="372"/>
      <c r="H22" s="372"/>
      <c r="I22" s="372"/>
      <c r="J22" s="303" t="s">
        <v>649</v>
      </c>
      <c r="L22" s="177"/>
      <c r="N22" s="269"/>
      <c r="O22" s="269"/>
      <c r="P22" s="269"/>
      <c r="Q22" s="269"/>
      <c r="R22" s="269"/>
      <c r="S22" s="269"/>
      <c r="V22" s="304"/>
    </row>
    <row r="23" spans="1:26" ht="13">
      <c r="A23" s="696" t="s">
        <v>684</v>
      </c>
      <c r="B23" s="270">
        <v>2</v>
      </c>
      <c r="C23" s="270">
        <v>5</v>
      </c>
      <c r="D23" s="270">
        <v>16</v>
      </c>
      <c r="E23" s="270">
        <v>9</v>
      </c>
      <c r="F23" s="270">
        <v>7</v>
      </c>
      <c r="G23" s="270">
        <v>9</v>
      </c>
      <c r="H23" s="783">
        <v>38</v>
      </c>
      <c r="I23" s="783">
        <v>13</v>
      </c>
      <c r="J23" s="303">
        <v>1730</v>
      </c>
      <c r="M23" s="177"/>
      <c r="N23" s="269"/>
      <c r="O23" s="269"/>
      <c r="P23" s="269"/>
      <c r="Q23" s="269"/>
      <c r="R23" s="269"/>
      <c r="S23" s="269"/>
      <c r="T23" s="269"/>
      <c r="V23" s="304"/>
    </row>
    <row r="24" spans="1:26" ht="13">
      <c r="A24" s="696" t="s">
        <v>685</v>
      </c>
      <c r="B24" s="270">
        <v>3</v>
      </c>
      <c r="C24" s="270">
        <v>7</v>
      </c>
      <c r="D24" s="270">
        <v>18</v>
      </c>
      <c r="E24" s="270">
        <v>9</v>
      </c>
      <c r="F24" s="270">
        <v>7</v>
      </c>
      <c r="G24" s="270">
        <v>11</v>
      </c>
      <c r="H24" s="270">
        <v>37</v>
      </c>
      <c r="I24" s="783">
        <v>9</v>
      </c>
      <c r="J24" s="303">
        <v>2290</v>
      </c>
      <c r="M24" s="177"/>
      <c r="N24" s="269"/>
      <c r="O24" s="269"/>
      <c r="P24" s="269"/>
      <c r="Q24" s="269"/>
      <c r="R24" s="269"/>
      <c r="S24" s="269"/>
      <c r="T24" s="269"/>
      <c r="V24" s="304"/>
    </row>
    <row r="25" spans="1:26" ht="13">
      <c r="A25" s="696" t="s">
        <v>691</v>
      </c>
      <c r="B25" s="755" t="s">
        <v>282</v>
      </c>
      <c r="C25" s="755" t="s">
        <v>282</v>
      </c>
      <c r="D25" s="755" t="s">
        <v>282</v>
      </c>
      <c r="E25" s="755" t="s">
        <v>282</v>
      </c>
      <c r="F25" s="755" t="s">
        <v>282</v>
      </c>
      <c r="G25" s="755" t="s">
        <v>282</v>
      </c>
      <c r="H25" s="755" t="s">
        <v>282</v>
      </c>
      <c r="I25" s="755" t="s">
        <v>282</v>
      </c>
      <c r="J25" s="303">
        <v>0</v>
      </c>
      <c r="M25" s="177"/>
      <c r="N25" s="269"/>
      <c r="O25" s="269"/>
      <c r="P25" s="269"/>
      <c r="Q25" s="269"/>
      <c r="R25" s="269"/>
      <c r="S25" s="269"/>
      <c r="T25" s="269"/>
    </row>
    <row r="26" spans="1:26" ht="13">
      <c r="A26" s="696" t="s">
        <v>663</v>
      </c>
      <c r="B26" s="755" t="s">
        <v>282</v>
      </c>
      <c r="C26" s="755" t="s">
        <v>282</v>
      </c>
      <c r="D26" s="755" t="s">
        <v>282</v>
      </c>
      <c r="E26" s="755" t="s">
        <v>282</v>
      </c>
      <c r="F26" s="755" t="s">
        <v>282</v>
      </c>
      <c r="G26" s="755" t="s">
        <v>282</v>
      </c>
      <c r="H26" s="755" t="s">
        <v>282</v>
      </c>
      <c r="I26" s="755" t="s">
        <v>282</v>
      </c>
      <c r="J26" s="303">
        <v>0</v>
      </c>
      <c r="M26" s="177"/>
      <c r="N26" s="269"/>
      <c r="O26" s="269"/>
      <c r="P26" s="269"/>
      <c r="Q26" s="269"/>
      <c r="R26" s="269"/>
      <c r="S26" s="269"/>
      <c r="T26" s="269"/>
      <c r="V26" s="304"/>
    </row>
    <row r="27" spans="1:26" ht="13">
      <c r="A27" s="695" t="s">
        <v>42</v>
      </c>
      <c r="B27" s="372"/>
      <c r="C27" s="372"/>
      <c r="D27" s="372"/>
      <c r="E27" s="372"/>
      <c r="F27" s="372"/>
      <c r="G27" s="372"/>
      <c r="H27" s="372"/>
      <c r="I27" s="372"/>
      <c r="J27" s="303" t="s">
        <v>649</v>
      </c>
      <c r="M27" s="177"/>
      <c r="N27" s="269"/>
      <c r="O27" s="269"/>
      <c r="P27" s="269"/>
      <c r="Q27" s="269"/>
      <c r="R27" s="269"/>
      <c r="S27" s="269"/>
      <c r="T27" s="269"/>
      <c r="V27" s="304"/>
    </row>
    <row r="28" spans="1:26" ht="13">
      <c r="A28" s="696" t="s">
        <v>533</v>
      </c>
      <c r="B28" s="270">
        <v>3</v>
      </c>
      <c r="C28" s="270">
        <v>6</v>
      </c>
      <c r="D28" s="270">
        <v>10</v>
      </c>
      <c r="E28" s="270">
        <v>9</v>
      </c>
      <c r="F28" s="270">
        <v>8</v>
      </c>
      <c r="G28" s="270">
        <v>10</v>
      </c>
      <c r="H28" s="270">
        <v>36</v>
      </c>
      <c r="I28" s="783">
        <v>18</v>
      </c>
      <c r="J28" s="303">
        <v>610</v>
      </c>
      <c r="M28" s="177"/>
      <c r="N28" s="269"/>
      <c r="O28" s="269"/>
      <c r="P28" s="269"/>
      <c r="Q28" s="269"/>
      <c r="R28" s="269"/>
      <c r="S28" s="269"/>
      <c r="T28" s="269"/>
      <c r="V28" s="304"/>
    </row>
    <row r="29" spans="1:26" ht="13">
      <c r="A29" s="696" t="s">
        <v>131</v>
      </c>
      <c r="B29" s="270">
        <v>2</v>
      </c>
      <c r="C29" s="270">
        <v>6</v>
      </c>
      <c r="D29" s="270">
        <v>18</v>
      </c>
      <c r="E29" s="270">
        <v>10</v>
      </c>
      <c r="F29" s="270">
        <v>7</v>
      </c>
      <c r="G29" s="270">
        <v>10</v>
      </c>
      <c r="H29" s="270">
        <v>38</v>
      </c>
      <c r="I29" s="783">
        <v>9</v>
      </c>
      <c r="J29" s="303">
        <v>3180</v>
      </c>
      <c r="M29" s="177"/>
      <c r="N29" s="269"/>
      <c r="O29" s="269"/>
      <c r="P29" s="269"/>
      <c r="Q29" s="269"/>
      <c r="R29" s="269"/>
      <c r="S29" s="269"/>
      <c r="T29" s="269"/>
      <c r="V29" s="304"/>
    </row>
    <row r="30" spans="1:26" ht="13">
      <c r="A30" s="695" t="s">
        <v>678</v>
      </c>
      <c r="B30" s="270" t="s">
        <v>649</v>
      </c>
      <c r="C30" s="270" t="s">
        <v>649</v>
      </c>
      <c r="D30" s="270" t="s">
        <v>649</v>
      </c>
      <c r="E30" s="270" t="s">
        <v>649</v>
      </c>
      <c r="F30" s="270" t="s">
        <v>649</v>
      </c>
      <c r="G30" s="270" t="s">
        <v>649</v>
      </c>
      <c r="H30" s="270" t="s">
        <v>649</v>
      </c>
      <c r="I30" s="270" t="s">
        <v>649</v>
      </c>
      <c r="J30" s="303" t="s">
        <v>649</v>
      </c>
      <c r="M30" s="177"/>
    </row>
    <row r="31" spans="1:26" ht="13">
      <c r="A31" s="696" t="s">
        <v>673</v>
      </c>
      <c r="B31" s="270">
        <v>2</v>
      </c>
      <c r="C31" s="270">
        <v>6</v>
      </c>
      <c r="D31" s="270">
        <v>17</v>
      </c>
      <c r="E31" s="270">
        <v>9</v>
      </c>
      <c r="F31" s="270">
        <v>7</v>
      </c>
      <c r="G31" s="270">
        <v>10</v>
      </c>
      <c r="H31" s="270">
        <v>38</v>
      </c>
      <c r="I31" s="270">
        <v>11</v>
      </c>
      <c r="J31" s="303">
        <v>3310</v>
      </c>
      <c r="M31" s="177"/>
      <c r="N31" s="269"/>
      <c r="O31" s="269"/>
      <c r="P31" s="269"/>
      <c r="Q31" s="269"/>
      <c r="R31" s="269"/>
      <c r="S31" s="269"/>
      <c r="T31" s="269"/>
      <c r="V31" s="304"/>
    </row>
    <row r="32" spans="1:26" ht="13">
      <c r="A32" s="696" t="s">
        <v>674</v>
      </c>
      <c r="B32" s="270">
        <v>2</v>
      </c>
      <c r="C32" s="270">
        <v>5</v>
      </c>
      <c r="D32" s="270">
        <v>15</v>
      </c>
      <c r="E32" s="270">
        <v>10</v>
      </c>
      <c r="F32" s="270">
        <v>7</v>
      </c>
      <c r="G32" s="270">
        <v>12</v>
      </c>
      <c r="H32" s="270">
        <v>38</v>
      </c>
      <c r="I32" s="270">
        <v>12</v>
      </c>
      <c r="J32" s="303">
        <v>580</v>
      </c>
      <c r="M32" s="177"/>
      <c r="N32" s="269"/>
      <c r="O32" s="269"/>
      <c r="P32" s="269"/>
      <c r="Q32" s="269"/>
      <c r="R32" s="269"/>
      <c r="S32" s="269"/>
      <c r="T32" s="269"/>
      <c r="V32" s="304"/>
    </row>
    <row r="33" spans="1:22" ht="13">
      <c r="A33" s="696" t="s">
        <v>676</v>
      </c>
      <c r="B33" s="755" t="s">
        <v>282</v>
      </c>
      <c r="C33" s="755" t="s">
        <v>282</v>
      </c>
      <c r="D33" s="755" t="s">
        <v>282</v>
      </c>
      <c r="E33" s="755" t="s">
        <v>282</v>
      </c>
      <c r="F33" s="755" t="s">
        <v>282</v>
      </c>
      <c r="G33" s="755" t="s">
        <v>282</v>
      </c>
      <c r="H33" s="755" t="s">
        <v>282</v>
      </c>
      <c r="I33" s="755" t="s">
        <v>282</v>
      </c>
      <c r="J33" s="303">
        <v>10</v>
      </c>
      <c r="M33" s="177"/>
      <c r="N33" s="269"/>
      <c r="O33" s="269"/>
      <c r="P33" s="269"/>
      <c r="Q33" s="269"/>
      <c r="R33" s="269"/>
      <c r="S33" s="269"/>
      <c r="T33" s="269"/>
      <c r="V33" s="304"/>
    </row>
    <row r="34" spans="1:22" ht="13">
      <c r="A34" s="696" t="s">
        <v>675</v>
      </c>
      <c r="B34" s="270">
        <v>5</v>
      </c>
      <c r="C34" s="270">
        <v>4</v>
      </c>
      <c r="D34" s="270">
        <v>22</v>
      </c>
      <c r="E34" s="270">
        <v>8</v>
      </c>
      <c r="F34" s="270">
        <v>4</v>
      </c>
      <c r="G34" s="270">
        <v>10</v>
      </c>
      <c r="H34" s="270">
        <v>27</v>
      </c>
      <c r="I34" s="783">
        <v>20</v>
      </c>
      <c r="J34" s="303">
        <v>70</v>
      </c>
      <c r="M34" s="177"/>
      <c r="N34" s="269"/>
      <c r="O34" s="269"/>
      <c r="P34" s="269"/>
      <c r="Q34" s="269"/>
      <c r="R34" s="269"/>
      <c r="S34" s="269"/>
      <c r="T34" s="269"/>
      <c r="V34" s="304"/>
    </row>
    <row r="35" spans="1:22" ht="13">
      <c r="A35" s="696" t="s">
        <v>677</v>
      </c>
      <c r="B35" s="755" t="s">
        <v>282</v>
      </c>
      <c r="C35" s="755" t="s">
        <v>282</v>
      </c>
      <c r="D35" s="755" t="s">
        <v>282</v>
      </c>
      <c r="E35" s="755" t="s">
        <v>282</v>
      </c>
      <c r="F35" s="755" t="s">
        <v>282</v>
      </c>
      <c r="G35" s="755" t="s">
        <v>282</v>
      </c>
      <c r="H35" s="755" t="s">
        <v>282</v>
      </c>
      <c r="I35" s="755" t="s">
        <v>282</v>
      </c>
      <c r="J35" s="303">
        <v>30</v>
      </c>
      <c r="M35" s="177"/>
      <c r="N35" s="269"/>
      <c r="O35" s="269"/>
      <c r="P35" s="269"/>
      <c r="Q35" s="269"/>
      <c r="R35" s="269"/>
      <c r="S35" s="269"/>
      <c r="T35" s="269"/>
      <c r="V35" s="304"/>
    </row>
    <row r="36" spans="1:22" ht="13">
      <c r="A36" s="696" t="s">
        <v>682</v>
      </c>
      <c r="B36" s="755" t="s">
        <v>282</v>
      </c>
      <c r="C36" s="755" t="s">
        <v>282</v>
      </c>
      <c r="D36" s="755" t="s">
        <v>282</v>
      </c>
      <c r="E36" s="755" t="s">
        <v>282</v>
      </c>
      <c r="F36" s="755" t="s">
        <v>282</v>
      </c>
      <c r="G36" s="755" t="s">
        <v>282</v>
      </c>
      <c r="H36" s="755" t="s">
        <v>282</v>
      </c>
      <c r="I36" s="755" t="s">
        <v>282</v>
      </c>
      <c r="J36" s="303">
        <v>10</v>
      </c>
      <c r="M36" s="177"/>
      <c r="N36" s="269"/>
      <c r="O36" s="269"/>
      <c r="P36" s="269"/>
      <c r="Q36" s="269"/>
      <c r="R36" s="269"/>
      <c r="S36" s="269"/>
      <c r="T36" s="269"/>
      <c r="V36" s="304"/>
    </row>
    <row r="37" spans="1:22" ht="13">
      <c r="A37" s="695" t="s">
        <v>43</v>
      </c>
      <c r="B37" s="270" t="s">
        <v>649</v>
      </c>
      <c r="C37" s="270" t="s">
        <v>649</v>
      </c>
      <c r="D37" s="270" t="s">
        <v>649</v>
      </c>
      <c r="E37" s="270" t="s">
        <v>649</v>
      </c>
      <c r="F37" s="270" t="s">
        <v>649</v>
      </c>
      <c r="G37" s="270" t="s">
        <v>649</v>
      </c>
      <c r="H37" s="270" t="s">
        <v>649</v>
      </c>
      <c r="I37" s="270" t="s">
        <v>649</v>
      </c>
      <c r="J37" s="303"/>
      <c r="M37" s="177"/>
      <c r="N37" s="269"/>
      <c r="O37" s="269"/>
      <c r="P37" s="269"/>
      <c r="Q37" s="269"/>
      <c r="R37" s="269"/>
      <c r="S37" s="269"/>
      <c r="T37" s="269"/>
      <c r="V37" s="304"/>
    </row>
    <row r="38" spans="1:22" ht="13">
      <c r="A38" s="696" t="s">
        <v>44</v>
      </c>
      <c r="B38" s="270">
        <v>4</v>
      </c>
      <c r="C38" s="270">
        <v>8</v>
      </c>
      <c r="D38" s="270">
        <v>24</v>
      </c>
      <c r="E38" s="270">
        <v>7</v>
      </c>
      <c r="F38" s="270">
        <v>5</v>
      </c>
      <c r="G38" s="270">
        <v>7</v>
      </c>
      <c r="H38" s="270">
        <v>31</v>
      </c>
      <c r="I38" s="783">
        <v>13</v>
      </c>
      <c r="J38" s="303">
        <v>550</v>
      </c>
      <c r="M38" s="177"/>
      <c r="N38" s="269"/>
      <c r="O38" s="269"/>
      <c r="P38" s="269"/>
      <c r="Q38" s="269"/>
      <c r="R38" s="269"/>
      <c r="S38" s="269"/>
      <c r="T38" s="269"/>
      <c r="V38" s="304"/>
    </row>
    <row r="39" spans="1:22" ht="13">
      <c r="A39" s="696" t="s">
        <v>45</v>
      </c>
      <c r="B39" s="270">
        <v>3</v>
      </c>
      <c r="C39" s="270">
        <v>7</v>
      </c>
      <c r="D39" s="270">
        <v>21</v>
      </c>
      <c r="E39" s="270">
        <v>9</v>
      </c>
      <c r="F39" s="270">
        <v>7</v>
      </c>
      <c r="G39" s="270">
        <v>8</v>
      </c>
      <c r="H39" s="270">
        <v>34</v>
      </c>
      <c r="I39" s="783">
        <v>11</v>
      </c>
      <c r="J39" s="303">
        <v>850</v>
      </c>
      <c r="M39" s="177"/>
      <c r="N39" s="269"/>
      <c r="O39" s="269"/>
      <c r="P39" s="269"/>
      <c r="Q39" s="269"/>
      <c r="R39" s="269"/>
      <c r="S39" s="269"/>
      <c r="T39" s="269"/>
      <c r="V39" s="304"/>
    </row>
    <row r="40" spans="1:22" ht="13">
      <c r="A40" s="696" t="s">
        <v>46</v>
      </c>
      <c r="B40" s="270">
        <v>2</v>
      </c>
      <c r="C40" s="270">
        <v>7</v>
      </c>
      <c r="D40" s="270">
        <v>13</v>
      </c>
      <c r="E40" s="270">
        <v>10</v>
      </c>
      <c r="F40" s="270">
        <v>7</v>
      </c>
      <c r="G40" s="270">
        <v>13</v>
      </c>
      <c r="H40" s="270">
        <v>39</v>
      </c>
      <c r="I40" s="783">
        <v>8</v>
      </c>
      <c r="J40" s="303">
        <v>760</v>
      </c>
      <c r="M40" s="177"/>
      <c r="N40" s="269"/>
      <c r="O40" s="269"/>
      <c r="P40" s="269"/>
      <c r="Q40" s="269"/>
      <c r="R40" s="269"/>
      <c r="S40" s="269"/>
      <c r="T40" s="269"/>
      <c r="V40" s="304"/>
    </row>
    <row r="41" spans="1:22" ht="13">
      <c r="A41" s="696" t="s">
        <v>47</v>
      </c>
      <c r="B41" s="270">
        <v>3</v>
      </c>
      <c r="C41" s="270">
        <v>4</v>
      </c>
      <c r="D41" s="270">
        <v>16</v>
      </c>
      <c r="E41" s="270">
        <v>9</v>
      </c>
      <c r="F41" s="270">
        <v>9</v>
      </c>
      <c r="G41" s="270">
        <v>11</v>
      </c>
      <c r="H41" s="270">
        <v>39</v>
      </c>
      <c r="I41" s="783">
        <v>10</v>
      </c>
      <c r="J41" s="303">
        <v>560</v>
      </c>
      <c r="M41" s="177"/>
      <c r="N41" s="269"/>
      <c r="O41" s="269"/>
      <c r="P41" s="269"/>
      <c r="Q41" s="269"/>
      <c r="R41" s="269"/>
      <c r="S41" s="269"/>
      <c r="T41" s="269"/>
      <c r="V41" s="304"/>
    </row>
    <row r="42" spans="1:22" ht="13">
      <c r="A42" s="696" t="s">
        <v>48</v>
      </c>
      <c r="B42" s="270">
        <v>1</v>
      </c>
      <c r="C42" s="270">
        <v>4</v>
      </c>
      <c r="D42" s="270">
        <v>16</v>
      </c>
      <c r="E42" s="270">
        <v>13</v>
      </c>
      <c r="F42" s="270">
        <v>6</v>
      </c>
      <c r="G42" s="270">
        <v>7</v>
      </c>
      <c r="H42" s="270">
        <v>43</v>
      </c>
      <c r="I42" s="783">
        <v>10</v>
      </c>
      <c r="J42" s="303">
        <v>380</v>
      </c>
      <c r="M42" s="177"/>
      <c r="N42" s="269"/>
      <c r="O42" s="269"/>
      <c r="P42" s="269"/>
      <c r="Q42" s="269"/>
      <c r="R42" s="269"/>
      <c r="S42" s="269"/>
      <c r="T42" s="269"/>
      <c r="V42" s="304"/>
    </row>
    <row r="43" spans="1:22" ht="13">
      <c r="A43" s="696" t="s">
        <v>733</v>
      </c>
      <c r="B43" s="270">
        <v>2</v>
      </c>
      <c r="C43" s="270">
        <v>5</v>
      </c>
      <c r="D43" s="270">
        <v>14</v>
      </c>
      <c r="E43" s="270">
        <v>8</v>
      </c>
      <c r="F43" s="270">
        <v>9</v>
      </c>
      <c r="G43" s="270">
        <v>11</v>
      </c>
      <c r="H43" s="270">
        <v>40</v>
      </c>
      <c r="I43" s="783">
        <v>13</v>
      </c>
      <c r="J43" s="303">
        <v>680</v>
      </c>
      <c r="M43" s="177"/>
      <c r="N43" s="269"/>
      <c r="O43" s="269"/>
      <c r="P43" s="269"/>
      <c r="Q43" s="269"/>
      <c r="R43" s="269"/>
      <c r="S43" s="269"/>
      <c r="T43" s="269"/>
      <c r="V43" s="304"/>
    </row>
    <row r="44" spans="1:22" ht="13">
      <c r="A44" s="695" t="s">
        <v>132</v>
      </c>
      <c r="B44" s="270" t="s">
        <v>649</v>
      </c>
      <c r="C44" s="270" t="s">
        <v>649</v>
      </c>
      <c r="D44" s="270" t="s">
        <v>649</v>
      </c>
      <c r="E44" s="270" t="s">
        <v>649</v>
      </c>
      <c r="F44" s="270" t="s">
        <v>649</v>
      </c>
      <c r="G44" s="270" t="s">
        <v>649</v>
      </c>
      <c r="H44" s="270" t="s">
        <v>649</v>
      </c>
      <c r="I44" s="270" t="s">
        <v>649</v>
      </c>
      <c r="J44" s="303" t="s">
        <v>649</v>
      </c>
      <c r="M44" s="177"/>
    </row>
    <row r="45" spans="1:22" ht="13">
      <c r="A45" s="696" t="s">
        <v>52</v>
      </c>
      <c r="B45" s="270">
        <v>4</v>
      </c>
      <c r="C45" s="270">
        <v>11</v>
      </c>
      <c r="D45" s="270">
        <v>23</v>
      </c>
      <c r="E45" s="270">
        <v>9</v>
      </c>
      <c r="F45" s="270">
        <v>6</v>
      </c>
      <c r="G45" s="270">
        <v>7</v>
      </c>
      <c r="H45" s="270">
        <v>30</v>
      </c>
      <c r="I45" s="783">
        <v>11</v>
      </c>
      <c r="J45" s="303">
        <v>630</v>
      </c>
      <c r="M45" s="177"/>
      <c r="N45" s="269"/>
      <c r="O45" s="269"/>
      <c r="P45" s="269"/>
      <c r="Q45" s="269"/>
      <c r="R45" s="269"/>
      <c r="S45" s="269"/>
      <c r="T45" s="269"/>
      <c r="V45" s="304"/>
    </row>
    <row r="46" spans="1:22" ht="13">
      <c r="A46" s="696">
        <v>2</v>
      </c>
      <c r="B46" s="270">
        <v>2</v>
      </c>
      <c r="C46" s="270">
        <v>6</v>
      </c>
      <c r="D46" s="270">
        <v>20</v>
      </c>
      <c r="E46" s="270">
        <v>7</v>
      </c>
      <c r="F46" s="270">
        <v>7</v>
      </c>
      <c r="G46" s="270">
        <v>9</v>
      </c>
      <c r="H46" s="270">
        <v>37</v>
      </c>
      <c r="I46" s="783">
        <v>11</v>
      </c>
      <c r="J46" s="303">
        <v>800</v>
      </c>
      <c r="M46" s="177"/>
      <c r="N46" s="269"/>
      <c r="O46" s="269"/>
      <c r="P46" s="269"/>
      <c r="Q46" s="269"/>
      <c r="R46" s="269"/>
      <c r="S46" s="269"/>
      <c r="T46" s="269"/>
      <c r="V46" s="304"/>
    </row>
    <row r="47" spans="1:22" ht="13">
      <c r="A47" s="696">
        <v>3</v>
      </c>
      <c r="B47" s="270">
        <v>1</v>
      </c>
      <c r="C47" s="270">
        <v>3</v>
      </c>
      <c r="D47" s="270">
        <v>12</v>
      </c>
      <c r="E47" s="270">
        <v>9</v>
      </c>
      <c r="F47" s="270">
        <v>7</v>
      </c>
      <c r="G47" s="270">
        <v>12</v>
      </c>
      <c r="H47" s="270">
        <v>42</v>
      </c>
      <c r="I47" s="783">
        <v>14</v>
      </c>
      <c r="J47" s="303">
        <v>940</v>
      </c>
      <c r="M47" s="177"/>
      <c r="N47" s="269"/>
      <c r="O47" s="269"/>
      <c r="P47" s="269"/>
      <c r="Q47" s="269"/>
      <c r="R47" s="269"/>
      <c r="S47" s="269"/>
      <c r="T47" s="269"/>
      <c r="V47" s="304"/>
    </row>
    <row r="48" spans="1:22" ht="13">
      <c r="A48" s="696">
        <v>4</v>
      </c>
      <c r="B48" s="270">
        <v>2</v>
      </c>
      <c r="C48" s="270">
        <v>4</v>
      </c>
      <c r="D48" s="270">
        <v>12</v>
      </c>
      <c r="E48" s="270">
        <v>8</v>
      </c>
      <c r="F48" s="270">
        <v>8</v>
      </c>
      <c r="G48" s="270">
        <v>12</v>
      </c>
      <c r="H48" s="270">
        <v>43</v>
      </c>
      <c r="I48" s="783">
        <v>11</v>
      </c>
      <c r="J48" s="303">
        <v>870</v>
      </c>
      <c r="M48" s="177"/>
      <c r="N48" s="269"/>
      <c r="O48" s="269"/>
      <c r="P48" s="269"/>
      <c r="Q48" s="269"/>
      <c r="R48" s="269"/>
      <c r="S48" s="269"/>
      <c r="T48" s="269"/>
      <c r="V48" s="304"/>
    </row>
    <row r="49" spans="1:22" ht="13">
      <c r="A49" s="696" t="s">
        <v>53</v>
      </c>
      <c r="B49" s="270">
        <v>2</v>
      </c>
      <c r="C49" s="270">
        <v>8</v>
      </c>
      <c r="D49" s="270">
        <v>18</v>
      </c>
      <c r="E49" s="270">
        <v>12</v>
      </c>
      <c r="F49" s="270">
        <v>8</v>
      </c>
      <c r="G49" s="270">
        <v>11</v>
      </c>
      <c r="H49" s="270">
        <v>33</v>
      </c>
      <c r="I49" s="783">
        <v>9</v>
      </c>
      <c r="J49" s="303">
        <v>780</v>
      </c>
      <c r="M49" s="177"/>
      <c r="N49" s="269"/>
      <c r="O49" s="269"/>
      <c r="P49" s="269"/>
      <c r="Q49" s="269"/>
      <c r="R49" s="269"/>
      <c r="S49" s="269"/>
      <c r="T49" s="269"/>
      <c r="V49" s="304"/>
    </row>
    <row r="50" spans="1:22" ht="13">
      <c r="A50" s="695" t="s">
        <v>85</v>
      </c>
      <c r="B50" s="270" t="s">
        <v>649</v>
      </c>
      <c r="C50" s="270" t="s">
        <v>649</v>
      </c>
      <c r="D50" s="270" t="s">
        <v>649</v>
      </c>
      <c r="E50" s="270" t="s">
        <v>649</v>
      </c>
      <c r="F50" s="270" t="s">
        <v>649</v>
      </c>
      <c r="G50" s="270" t="s">
        <v>649</v>
      </c>
      <c r="H50" s="270" t="s">
        <v>649</v>
      </c>
      <c r="I50" s="270" t="s">
        <v>649</v>
      </c>
      <c r="J50" s="303" t="s">
        <v>649</v>
      </c>
      <c r="M50" s="177"/>
    </row>
    <row r="51" spans="1:22" ht="13">
      <c r="A51" s="696" t="s">
        <v>55</v>
      </c>
      <c r="B51" s="270">
        <v>4</v>
      </c>
      <c r="C51" s="270">
        <v>12</v>
      </c>
      <c r="D51" s="270">
        <v>28</v>
      </c>
      <c r="E51" s="270">
        <v>12</v>
      </c>
      <c r="F51" s="270">
        <v>8</v>
      </c>
      <c r="G51" s="270">
        <v>8</v>
      </c>
      <c r="H51" s="270">
        <v>19</v>
      </c>
      <c r="I51" s="783">
        <v>9</v>
      </c>
      <c r="J51" s="303">
        <v>1050</v>
      </c>
      <c r="K51" s="298"/>
      <c r="M51" s="177"/>
      <c r="N51" s="269"/>
      <c r="O51" s="269"/>
      <c r="P51" s="269"/>
      <c r="Q51" s="269"/>
      <c r="R51" s="269"/>
      <c r="S51" s="269"/>
      <c r="T51" s="269"/>
      <c r="V51" s="304"/>
    </row>
    <row r="52" spans="1:22" ht="13">
      <c r="A52" s="696" t="s">
        <v>56</v>
      </c>
      <c r="B52" s="270">
        <v>2</v>
      </c>
      <c r="C52" s="270">
        <v>5</v>
      </c>
      <c r="D52" s="270">
        <v>14</v>
      </c>
      <c r="E52" s="270">
        <v>10</v>
      </c>
      <c r="F52" s="270">
        <v>8</v>
      </c>
      <c r="G52" s="270">
        <v>11</v>
      </c>
      <c r="H52" s="270">
        <v>40</v>
      </c>
      <c r="I52" s="783">
        <v>9</v>
      </c>
      <c r="J52" s="303">
        <v>1340</v>
      </c>
      <c r="K52" s="298"/>
      <c r="M52" s="177"/>
      <c r="N52" s="269"/>
      <c r="O52" s="269"/>
      <c r="P52" s="269"/>
      <c r="Q52" s="269"/>
      <c r="R52" s="269"/>
      <c r="S52" s="269"/>
      <c r="T52" s="269"/>
      <c r="V52" s="304"/>
    </row>
    <row r="53" spans="1:22" ht="13">
      <c r="A53" s="696" t="s">
        <v>57</v>
      </c>
      <c r="B53" s="270">
        <v>2</v>
      </c>
      <c r="C53" s="270">
        <v>1</v>
      </c>
      <c r="D53" s="270">
        <v>15</v>
      </c>
      <c r="E53" s="270">
        <v>7</v>
      </c>
      <c r="F53" s="270">
        <v>8</v>
      </c>
      <c r="G53" s="270">
        <v>10</v>
      </c>
      <c r="H53" s="270">
        <v>42</v>
      </c>
      <c r="I53" s="783">
        <v>14</v>
      </c>
      <c r="J53" s="303">
        <v>380</v>
      </c>
      <c r="K53" s="298"/>
      <c r="M53" s="177"/>
      <c r="N53" s="269"/>
      <c r="O53" s="269"/>
      <c r="P53" s="269"/>
      <c r="Q53" s="269"/>
      <c r="R53" s="269"/>
      <c r="S53" s="269"/>
      <c r="T53" s="269"/>
      <c r="V53" s="304"/>
    </row>
    <row r="54" spans="1:22" ht="13">
      <c r="A54" s="696" t="s">
        <v>58</v>
      </c>
      <c r="B54" s="270">
        <v>1</v>
      </c>
      <c r="C54" s="270">
        <v>2</v>
      </c>
      <c r="D54" s="270">
        <v>5</v>
      </c>
      <c r="E54" s="270">
        <v>5</v>
      </c>
      <c r="F54" s="270">
        <v>5</v>
      </c>
      <c r="G54" s="270">
        <v>14</v>
      </c>
      <c r="H54" s="270">
        <v>59</v>
      </c>
      <c r="I54" s="783">
        <v>10</v>
      </c>
      <c r="J54" s="303">
        <v>270</v>
      </c>
      <c r="K54" s="298"/>
      <c r="M54" s="177"/>
      <c r="N54" s="269"/>
      <c r="O54" s="269"/>
      <c r="P54" s="269"/>
      <c r="Q54" s="269"/>
      <c r="R54" s="269"/>
      <c r="S54" s="269"/>
      <c r="T54" s="269"/>
      <c r="V54" s="304"/>
    </row>
    <row r="55" spans="1:22" ht="13">
      <c r="A55" s="696" t="s">
        <v>59</v>
      </c>
      <c r="B55" s="270">
        <v>0</v>
      </c>
      <c r="C55" s="270">
        <v>2</v>
      </c>
      <c r="D55" s="270">
        <v>9</v>
      </c>
      <c r="E55" s="270">
        <v>7</v>
      </c>
      <c r="F55" s="270">
        <v>6</v>
      </c>
      <c r="G55" s="270">
        <v>12</v>
      </c>
      <c r="H55" s="270">
        <v>48</v>
      </c>
      <c r="I55" s="783">
        <v>16</v>
      </c>
      <c r="J55" s="303">
        <v>460</v>
      </c>
      <c r="K55" s="298"/>
      <c r="M55" s="177"/>
      <c r="N55" s="269"/>
      <c r="O55" s="269"/>
      <c r="P55" s="269"/>
      <c r="Q55" s="269"/>
      <c r="R55" s="269"/>
      <c r="S55" s="269"/>
      <c r="T55" s="269"/>
      <c r="V55" s="304"/>
    </row>
    <row r="56" spans="1:22" ht="13">
      <c r="A56" s="696" t="s">
        <v>60</v>
      </c>
      <c r="B56" s="270">
        <v>1</v>
      </c>
      <c r="C56" s="270">
        <v>0</v>
      </c>
      <c r="D56" s="270">
        <v>5</v>
      </c>
      <c r="E56" s="270">
        <v>6</v>
      </c>
      <c r="F56" s="270">
        <v>7</v>
      </c>
      <c r="G56" s="270">
        <v>9</v>
      </c>
      <c r="H56" s="270">
        <v>55</v>
      </c>
      <c r="I56" s="783">
        <v>16</v>
      </c>
      <c r="J56" s="303">
        <v>520</v>
      </c>
      <c r="K56" s="298"/>
      <c r="M56" s="177"/>
      <c r="N56" s="269"/>
      <c r="O56" s="269"/>
      <c r="P56" s="269"/>
      <c r="Q56" s="269"/>
      <c r="R56" s="269"/>
      <c r="S56" s="269"/>
      <c r="T56" s="269"/>
      <c r="V56" s="304"/>
    </row>
    <row r="57" spans="1:22" ht="15">
      <c r="A57" s="695" t="s">
        <v>523</v>
      </c>
      <c r="B57" s="270" t="s">
        <v>649</v>
      </c>
      <c r="C57" s="270" t="s">
        <v>649</v>
      </c>
      <c r="D57" s="270" t="s">
        <v>649</v>
      </c>
      <c r="E57" s="270" t="s">
        <v>649</v>
      </c>
      <c r="F57" s="270" t="s">
        <v>649</v>
      </c>
      <c r="G57" s="270" t="s">
        <v>649</v>
      </c>
      <c r="H57" s="270" t="s">
        <v>649</v>
      </c>
      <c r="I57" s="270" t="s">
        <v>649</v>
      </c>
      <c r="J57" s="303" t="s">
        <v>649</v>
      </c>
      <c r="M57" s="177"/>
      <c r="N57" s="269"/>
      <c r="O57" s="269"/>
      <c r="P57" s="269"/>
      <c r="Q57" s="269"/>
      <c r="R57" s="269"/>
      <c r="S57" s="269"/>
      <c r="T57" s="269"/>
      <c r="V57" s="304"/>
    </row>
    <row r="58" spans="1:22" ht="13">
      <c r="A58" s="696" t="s">
        <v>89</v>
      </c>
      <c r="B58" s="270">
        <v>1</v>
      </c>
      <c r="C58" s="270">
        <v>1</v>
      </c>
      <c r="D58" s="270">
        <v>8</v>
      </c>
      <c r="E58" s="270">
        <v>8</v>
      </c>
      <c r="F58" s="270">
        <v>7</v>
      </c>
      <c r="G58" s="270">
        <v>12</v>
      </c>
      <c r="H58" s="270">
        <v>47</v>
      </c>
      <c r="I58" s="270">
        <v>15</v>
      </c>
      <c r="J58" s="303">
        <v>1160</v>
      </c>
      <c r="V58" s="304"/>
    </row>
    <row r="59" spans="1:22" ht="13">
      <c r="A59" s="696" t="s">
        <v>133</v>
      </c>
      <c r="B59" s="270">
        <v>1</v>
      </c>
      <c r="C59" s="270">
        <v>4</v>
      </c>
      <c r="D59" s="270">
        <v>15</v>
      </c>
      <c r="E59" s="270">
        <v>11</v>
      </c>
      <c r="F59" s="270">
        <v>10</v>
      </c>
      <c r="G59" s="270">
        <v>13</v>
      </c>
      <c r="H59" s="270">
        <v>36</v>
      </c>
      <c r="I59" s="270">
        <v>9</v>
      </c>
      <c r="J59" s="303">
        <v>1190</v>
      </c>
      <c r="V59" s="304"/>
    </row>
    <row r="60" spans="1:22" ht="13">
      <c r="A60" s="696" t="s">
        <v>105</v>
      </c>
      <c r="B60" s="270">
        <v>3</v>
      </c>
      <c r="C60" s="270">
        <v>12</v>
      </c>
      <c r="D60" s="270">
        <v>23</v>
      </c>
      <c r="E60" s="270">
        <v>10</v>
      </c>
      <c r="F60" s="270">
        <v>7</v>
      </c>
      <c r="G60" s="270">
        <v>5</v>
      </c>
      <c r="H60" s="270">
        <v>30</v>
      </c>
      <c r="I60" s="270">
        <v>11</v>
      </c>
      <c r="J60" s="303">
        <v>330</v>
      </c>
      <c r="V60" s="304"/>
    </row>
    <row r="61" spans="1:22" ht="13">
      <c r="A61" s="695" t="s">
        <v>134</v>
      </c>
      <c r="B61" s="270" t="s">
        <v>649</v>
      </c>
      <c r="C61" s="270" t="s">
        <v>649</v>
      </c>
      <c r="D61" s="270" t="s">
        <v>649</v>
      </c>
      <c r="E61" s="270" t="s">
        <v>649</v>
      </c>
      <c r="F61" s="270" t="s">
        <v>649</v>
      </c>
      <c r="G61" s="270" t="s">
        <v>649</v>
      </c>
      <c r="H61" s="270" t="s">
        <v>649</v>
      </c>
      <c r="I61" s="270" t="s">
        <v>649</v>
      </c>
      <c r="J61" s="303" t="s">
        <v>649</v>
      </c>
    </row>
    <row r="62" spans="1:22" ht="13">
      <c r="A62" s="696" t="s">
        <v>108</v>
      </c>
      <c r="B62" s="783">
        <v>1</v>
      </c>
      <c r="C62" s="783">
        <v>4</v>
      </c>
      <c r="D62" s="783">
        <v>13</v>
      </c>
      <c r="E62" s="783">
        <v>10</v>
      </c>
      <c r="F62" s="783">
        <v>8</v>
      </c>
      <c r="G62" s="783">
        <v>12</v>
      </c>
      <c r="H62" s="783">
        <v>40</v>
      </c>
      <c r="I62" s="783">
        <v>12</v>
      </c>
      <c r="J62" s="303">
        <v>2660</v>
      </c>
      <c r="V62" s="304"/>
    </row>
    <row r="63" spans="1:22" ht="13">
      <c r="A63" s="696" t="s">
        <v>109</v>
      </c>
      <c r="B63" s="783">
        <v>5</v>
      </c>
      <c r="C63" s="783">
        <v>11</v>
      </c>
      <c r="D63" s="783">
        <v>24</v>
      </c>
      <c r="E63" s="783">
        <v>8</v>
      </c>
      <c r="F63" s="783">
        <v>5</v>
      </c>
      <c r="G63" s="783">
        <v>6</v>
      </c>
      <c r="H63" s="783">
        <v>31</v>
      </c>
      <c r="I63" s="783">
        <v>10</v>
      </c>
      <c r="J63" s="303">
        <v>1350</v>
      </c>
      <c r="V63" s="304"/>
    </row>
    <row r="64" spans="1:22" ht="13">
      <c r="A64" s="695" t="s">
        <v>330</v>
      </c>
      <c r="B64" s="270"/>
      <c r="C64" s="270"/>
      <c r="D64" s="270" t="s">
        <v>649</v>
      </c>
      <c r="E64" s="270" t="s">
        <v>649</v>
      </c>
      <c r="F64" s="270" t="s">
        <v>649</v>
      </c>
      <c r="G64" s="270" t="s">
        <v>649</v>
      </c>
      <c r="H64" s="270" t="s">
        <v>649</v>
      </c>
      <c r="I64" s="270" t="s">
        <v>649</v>
      </c>
      <c r="J64" s="303" t="s">
        <v>649</v>
      </c>
    </row>
    <row r="65" spans="1:22" ht="13">
      <c r="A65" s="696" t="s">
        <v>147</v>
      </c>
      <c r="B65" s="783">
        <v>2</v>
      </c>
      <c r="C65" s="783">
        <v>5</v>
      </c>
      <c r="D65" s="783">
        <v>16</v>
      </c>
      <c r="E65" s="783">
        <v>8</v>
      </c>
      <c r="F65" s="783">
        <v>7</v>
      </c>
      <c r="G65" s="783">
        <v>9</v>
      </c>
      <c r="H65" s="783">
        <v>42</v>
      </c>
      <c r="I65" s="783">
        <v>12</v>
      </c>
      <c r="J65" s="303">
        <v>2090</v>
      </c>
      <c r="V65" s="304"/>
    </row>
    <row r="66" spans="1:22" ht="13">
      <c r="A66" s="696" t="s">
        <v>178</v>
      </c>
      <c r="B66" s="783">
        <v>3</v>
      </c>
      <c r="C66" s="783">
        <v>7</v>
      </c>
      <c r="D66" s="783">
        <v>17</v>
      </c>
      <c r="E66" s="783">
        <v>10</v>
      </c>
      <c r="F66" s="783">
        <v>8</v>
      </c>
      <c r="G66" s="783">
        <v>11</v>
      </c>
      <c r="H66" s="783">
        <v>33</v>
      </c>
      <c r="I66" s="783">
        <v>11</v>
      </c>
      <c r="J66" s="303">
        <v>1910</v>
      </c>
      <c r="V66" s="304"/>
    </row>
    <row r="67" spans="1:22" ht="13">
      <c r="A67" s="695" t="s">
        <v>333</v>
      </c>
      <c r="B67" s="783"/>
      <c r="C67" s="783"/>
      <c r="D67" s="783"/>
      <c r="E67" s="783"/>
      <c r="F67" s="783"/>
      <c r="G67" s="783"/>
      <c r="H67" s="783"/>
      <c r="I67" s="783"/>
      <c r="J67" s="303"/>
    </row>
    <row r="68" spans="1:22" ht="13">
      <c r="A68" s="1052" t="s">
        <v>331</v>
      </c>
      <c r="B68" s="530">
        <v>1</v>
      </c>
      <c r="C68" s="530">
        <v>2</v>
      </c>
      <c r="D68" s="530">
        <v>11</v>
      </c>
      <c r="E68" s="530">
        <v>7</v>
      </c>
      <c r="F68" s="530">
        <v>4</v>
      </c>
      <c r="G68" s="530">
        <v>7</v>
      </c>
      <c r="H68" s="530">
        <v>52</v>
      </c>
      <c r="I68" s="530">
        <v>16</v>
      </c>
      <c r="J68" s="303">
        <v>960</v>
      </c>
    </row>
    <row r="69" spans="1:22" ht="13">
      <c r="A69" s="1053" t="s">
        <v>332</v>
      </c>
      <c r="B69" s="967">
        <v>2</v>
      </c>
      <c r="C69" s="967">
        <v>7</v>
      </c>
      <c r="D69" s="967">
        <v>20</v>
      </c>
      <c r="E69" s="967">
        <v>10</v>
      </c>
      <c r="F69" s="967">
        <v>8</v>
      </c>
      <c r="G69" s="967">
        <v>10</v>
      </c>
      <c r="H69" s="967">
        <v>34</v>
      </c>
      <c r="I69" s="967">
        <v>9</v>
      </c>
      <c r="J69" s="1054">
        <v>770</v>
      </c>
    </row>
    <row r="70" spans="1:22" ht="13.5" thickBot="1">
      <c r="A70" s="1055" t="s">
        <v>532</v>
      </c>
      <c r="B70" s="532">
        <v>4</v>
      </c>
      <c r="C70" s="532">
        <v>8</v>
      </c>
      <c r="D70" s="532">
        <v>20</v>
      </c>
      <c r="E70" s="532">
        <v>6</v>
      </c>
      <c r="F70" s="532">
        <v>10</v>
      </c>
      <c r="G70" s="532">
        <v>12</v>
      </c>
      <c r="H70" s="532">
        <v>33</v>
      </c>
      <c r="I70" s="532">
        <v>8</v>
      </c>
      <c r="J70" s="291">
        <v>360</v>
      </c>
    </row>
    <row r="71" spans="1:22">
      <c r="A71" s="1547" t="s">
        <v>853</v>
      </c>
      <c r="B71" s="1548"/>
      <c r="C71" s="1548"/>
      <c r="D71" s="1548"/>
      <c r="E71" s="1548"/>
      <c r="F71" s="1548"/>
      <c r="G71" s="1548"/>
      <c r="H71" s="1548"/>
      <c r="I71" s="1548"/>
      <c r="J71" s="1549"/>
    </row>
    <row r="72" spans="1:22" ht="13.5">
      <c r="A72" s="459" t="s">
        <v>706</v>
      </c>
      <c r="B72" s="297"/>
      <c r="C72" s="297"/>
      <c r="D72" s="297"/>
      <c r="E72" s="297"/>
      <c r="F72" s="297"/>
      <c r="G72" s="297"/>
      <c r="H72" s="297"/>
      <c r="I72" s="297"/>
      <c r="J72" s="297"/>
    </row>
    <row r="73" spans="1:22">
      <c r="A73" s="783"/>
      <c r="B73" s="783"/>
      <c r="C73" s="783"/>
      <c r="D73" s="783"/>
      <c r="E73" s="783"/>
      <c r="F73" s="783"/>
      <c r="G73" s="783"/>
      <c r="H73" s="783"/>
      <c r="I73" s="783"/>
      <c r="J73" s="783"/>
    </row>
    <row r="74" spans="1:22">
      <c r="A74" s="783"/>
      <c r="B74" s="783"/>
      <c r="C74" s="783"/>
      <c r="D74" s="783"/>
      <c r="E74" s="783"/>
      <c r="F74" s="783"/>
      <c r="G74" s="783"/>
      <c r="H74" s="783"/>
      <c r="I74" s="783"/>
      <c r="J74" s="783"/>
    </row>
    <row r="75" spans="1:22">
      <c r="A75" s="783"/>
      <c r="B75" s="783"/>
      <c r="C75" s="783"/>
      <c r="D75" s="783"/>
      <c r="E75" s="783"/>
      <c r="F75" s="783"/>
      <c r="G75" s="783"/>
      <c r="H75" s="783"/>
      <c r="I75" s="783"/>
      <c r="J75" s="783"/>
    </row>
    <row r="77" spans="1:22">
      <c r="B77" s="269"/>
      <c r="C77" s="269"/>
      <c r="D77" s="269"/>
      <c r="E77" s="269"/>
      <c r="F77" s="269"/>
      <c r="G77" s="269"/>
      <c r="H77" s="269"/>
      <c r="I77" s="269"/>
    </row>
    <row r="78" spans="1:22">
      <c r="B78" s="269"/>
      <c r="C78" s="269"/>
      <c r="D78" s="269"/>
      <c r="E78" s="269"/>
      <c r="F78" s="269"/>
      <c r="G78" s="269"/>
      <c r="H78" s="269"/>
      <c r="I78" s="269"/>
    </row>
    <row r="79" spans="1:22">
      <c r="B79" s="269"/>
      <c r="C79" s="269"/>
      <c r="D79" s="269"/>
      <c r="E79" s="269"/>
      <c r="F79" s="269"/>
      <c r="G79" s="269"/>
      <c r="H79" s="269"/>
      <c r="I79" s="269"/>
    </row>
  </sheetData>
  <mergeCells count="6">
    <mergeCell ref="A71:J71"/>
    <mergeCell ref="B2:I2"/>
    <mergeCell ref="B18:I18"/>
    <mergeCell ref="A14:J14"/>
    <mergeCell ref="A1:J1"/>
    <mergeCell ref="A17:J17"/>
  </mergeCells>
  <pageMargins left="0.7" right="0.7" top="0.75" bottom="0.75" header="0.3" footer="0.3"/>
  <pageSetup paperSize="9" scale="67" orientation="portrait" r:id="rId1"/>
  <colBreaks count="1" manualBreakCount="1">
    <brk id="10" max="74"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15"/>
  <sheetViews>
    <sheetView zoomScaleNormal="100" workbookViewId="0"/>
  </sheetViews>
  <sheetFormatPr defaultColWidth="9.1796875" defaultRowHeight="12.5"/>
  <cols>
    <col min="1" max="1" width="33.7265625" style="1" customWidth="1"/>
    <col min="2" max="2" width="9.453125" style="1" customWidth="1"/>
    <col min="3" max="3" width="9.1796875" style="1"/>
    <col min="4" max="4" width="11.26953125" style="1" customWidth="1"/>
    <col min="5" max="7" width="9.1796875" style="1"/>
    <col min="8" max="8" width="10.81640625" style="1" customWidth="1"/>
    <col min="9" max="16384" width="9.1796875" style="1"/>
  </cols>
  <sheetData>
    <row r="1" spans="1:26" s="40" customFormat="1" ht="15.5">
      <c r="A1" s="1166" t="s">
        <v>902</v>
      </c>
      <c r="B1" s="742"/>
      <c r="C1" s="742"/>
      <c r="D1" s="742"/>
      <c r="E1" s="742"/>
      <c r="F1" s="742"/>
      <c r="G1" s="742"/>
      <c r="H1" s="742"/>
      <c r="I1" s="742"/>
      <c r="J1" s="742"/>
      <c r="K1" s="742"/>
      <c r="L1" s="743"/>
    </row>
    <row r="2" spans="1:26" s="104" customFormat="1" ht="13">
      <c r="A2" s="565" t="s">
        <v>901</v>
      </c>
      <c r="B2" s="1164"/>
      <c r="C2" s="1164"/>
      <c r="D2" s="1164"/>
      <c r="E2" s="1164"/>
      <c r="F2" s="1164"/>
      <c r="G2" s="1164"/>
      <c r="H2" s="1164"/>
      <c r="I2" s="1164"/>
      <c r="J2" s="1164"/>
      <c r="K2" s="1164"/>
      <c r="L2" s="1165"/>
    </row>
    <row r="3" spans="1:26" s="104" customFormat="1" ht="13">
      <c r="A3" s="566" t="s">
        <v>900</v>
      </c>
      <c r="B3" s="744"/>
      <c r="C3" s="744"/>
      <c r="D3" s="744"/>
      <c r="E3" s="744"/>
      <c r="F3" s="744"/>
      <c r="G3" s="744"/>
      <c r="H3" s="744"/>
      <c r="I3" s="744"/>
      <c r="J3" s="744"/>
      <c r="K3" s="213"/>
      <c r="L3" s="745"/>
      <c r="N3" s="753"/>
      <c r="O3" s="1"/>
      <c r="P3" s="1"/>
      <c r="Q3" s="1"/>
      <c r="R3" s="1"/>
      <c r="S3" s="1"/>
      <c r="T3" s="1"/>
      <c r="U3" s="1"/>
      <c r="V3" s="1"/>
      <c r="W3" s="1"/>
      <c r="X3" s="1"/>
      <c r="Y3" s="1"/>
      <c r="Z3" s="1"/>
    </row>
    <row r="4" spans="1:26" s="104" customFormat="1" ht="13">
      <c r="A4" s="566"/>
      <c r="B4" s="744"/>
      <c r="C4" s="744"/>
      <c r="D4" s="744"/>
      <c r="E4" s="744"/>
      <c r="F4" s="744"/>
      <c r="G4" s="744"/>
      <c r="H4" s="744"/>
      <c r="I4" s="744"/>
      <c r="J4" s="744"/>
      <c r="K4" s="213"/>
      <c r="L4" s="745"/>
      <c r="N4" s="753"/>
      <c r="O4" s="1"/>
      <c r="P4" s="1"/>
      <c r="Q4" s="1"/>
      <c r="R4" s="1"/>
      <c r="S4" s="1"/>
      <c r="T4" s="1"/>
      <c r="U4" s="1"/>
      <c r="V4" s="1"/>
      <c r="W4" s="1"/>
      <c r="X4" s="1"/>
      <c r="Y4" s="1"/>
      <c r="Z4" s="1"/>
    </row>
    <row r="6" spans="1:26" ht="15.5">
      <c r="A6" s="460" t="s">
        <v>487</v>
      </c>
    </row>
    <row r="7" spans="1:26">
      <c r="A7" s="1554" t="s">
        <v>490</v>
      </c>
      <c r="B7" s="1554"/>
      <c r="C7" s="1554"/>
      <c r="D7" s="1554"/>
      <c r="E7" s="1554"/>
      <c r="F7" s="1554"/>
      <c r="G7" s="1554"/>
      <c r="H7" s="1554"/>
      <c r="I7" s="1554"/>
      <c r="J7" s="1554"/>
      <c r="K7" s="1554"/>
      <c r="L7" s="1554"/>
    </row>
    <row r="9" spans="1:26">
      <c r="A9" s="33"/>
    </row>
    <row r="10" spans="1:26" ht="15.5">
      <c r="A10" s="460" t="s">
        <v>488</v>
      </c>
    </row>
    <row r="11" spans="1:26">
      <c r="A11" s="1554" t="s">
        <v>491</v>
      </c>
      <c r="B11" s="1554"/>
      <c r="C11" s="1554"/>
      <c r="D11" s="1554"/>
      <c r="E11" s="1554"/>
      <c r="F11" s="1554"/>
      <c r="G11" s="1554"/>
      <c r="H11" s="1554"/>
      <c r="I11" s="1554"/>
      <c r="J11" s="1554"/>
      <c r="K11" s="1554"/>
      <c r="L11" s="1554"/>
    </row>
    <row r="13" spans="1:26">
      <c r="A13" s="33"/>
    </row>
    <row r="14" spans="1:26" ht="15.5">
      <c r="A14" s="460" t="s">
        <v>489</v>
      </c>
    </row>
    <row r="15" spans="1:26">
      <c r="A15" s="1554" t="s">
        <v>492</v>
      </c>
      <c r="B15" s="1554"/>
      <c r="C15" s="1554"/>
      <c r="D15" s="1554"/>
      <c r="E15" s="1554"/>
      <c r="F15" s="1554"/>
      <c r="G15" s="1554"/>
      <c r="H15" s="1554"/>
      <c r="I15" s="1554"/>
      <c r="J15" s="1554"/>
      <c r="K15" s="1554"/>
      <c r="L15" s="1554"/>
    </row>
  </sheetData>
  <mergeCells count="3">
    <mergeCell ref="A7:L7"/>
    <mergeCell ref="A11:L11"/>
    <mergeCell ref="A15:L15"/>
  </mergeCells>
  <pageMargins left="0.7" right="0.7" top="0.75" bottom="0.75" header="0.3" footer="0.3"/>
  <pageSetup paperSize="9" scale="6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B64"/>
  <sheetViews>
    <sheetView zoomScaleNormal="100" workbookViewId="0"/>
  </sheetViews>
  <sheetFormatPr defaultColWidth="9.1796875" defaultRowHeight="12.5"/>
  <cols>
    <col min="1" max="1" width="23.1796875" style="33" customWidth="1"/>
    <col min="2" max="6" width="13.1796875" style="33" customWidth="1"/>
    <col min="7" max="7" width="12.26953125" style="42" customWidth="1"/>
    <col min="8" max="8" width="12" style="33" customWidth="1"/>
    <col min="9" max="9" width="12.7265625" style="33" customWidth="1"/>
    <col min="10" max="14" width="9.1796875" style="33"/>
    <col min="15" max="17" width="11.453125" style="33" bestFit="1" customWidth="1"/>
    <col min="18" max="20" width="10.81640625" style="33" bestFit="1" customWidth="1"/>
    <col min="21" max="21" width="10.26953125" style="33" bestFit="1" customWidth="1"/>
    <col min="22" max="22" width="10.81640625" style="33" bestFit="1" customWidth="1"/>
    <col min="23" max="23" width="10.26953125" style="33" bestFit="1" customWidth="1"/>
    <col min="24" max="24" width="10.81640625" style="33" bestFit="1" customWidth="1"/>
    <col min="25" max="16384" width="9.1796875" style="33"/>
  </cols>
  <sheetData>
    <row r="1" spans="1:54" ht="19" thickBot="1">
      <c r="A1" s="461" t="s">
        <v>957</v>
      </c>
      <c r="B1" s="60"/>
      <c r="C1" s="60"/>
      <c r="D1" s="60"/>
      <c r="E1" s="60"/>
      <c r="F1" s="60"/>
      <c r="G1" s="75"/>
      <c r="H1" s="60"/>
      <c r="M1" s="60"/>
      <c r="N1" s="48"/>
    </row>
    <row r="2" spans="1:54" ht="15">
      <c r="A2" s="46"/>
      <c r="B2" s="59">
        <v>2009</v>
      </c>
      <c r="C2" s="59">
        <v>2010</v>
      </c>
      <c r="D2" s="59">
        <v>2011</v>
      </c>
      <c r="E2" s="59">
        <v>2012</v>
      </c>
      <c r="F2" s="59">
        <v>2013</v>
      </c>
      <c r="G2" s="76">
        <v>2014</v>
      </c>
      <c r="H2" s="76">
        <v>2015</v>
      </c>
      <c r="I2" s="58">
        <v>2016</v>
      </c>
      <c r="J2" s="58">
        <v>2017</v>
      </c>
      <c r="K2" s="78">
        <v>2018</v>
      </c>
      <c r="L2" s="1167">
        <v>2019</v>
      </c>
      <c r="M2" s="667" t="s">
        <v>987</v>
      </c>
    </row>
    <row r="3" spans="1:54" ht="13.5" customHeight="1">
      <c r="A3" s="48"/>
      <c r="B3" s="49"/>
      <c r="C3" s="49"/>
      <c r="D3" s="49"/>
      <c r="E3" s="49"/>
      <c r="F3" s="49"/>
      <c r="H3" s="90"/>
      <c r="J3" s="5"/>
      <c r="K3" s="213"/>
      <c r="L3" s="1171" t="s">
        <v>345</v>
      </c>
      <c r="M3" s="89"/>
      <c r="AO3" s="84"/>
      <c r="AP3" s="84"/>
      <c r="AQ3" s="84"/>
      <c r="AR3" s="84"/>
      <c r="AS3" s="84"/>
      <c r="AT3" s="84"/>
      <c r="AU3" s="84"/>
      <c r="AV3" s="84"/>
      <c r="AW3" s="84"/>
      <c r="AX3" s="84"/>
    </row>
    <row r="4" spans="1:54" ht="13">
      <c r="A4" s="33" t="s">
        <v>178</v>
      </c>
      <c r="B4" s="73">
        <v>46.9</v>
      </c>
      <c r="C4" s="73">
        <v>44.4</v>
      </c>
      <c r="D4" s="73">
        <v>43.4</v>
      </c>
      <c r="E4" s="73">
        <v>45.9</v>
      </c>
      <c r="F4" s="73">
        <v>46.7</v>
      </c>
      <c r="G4" s="42">
        <v>46.2</v>
      </c>
      <c r="H4" s="214" t="s">
        <v>20</v>
      </c>
      <c r="I4" s="84">
        <v>50</v>
      </c>
      <c r="J4" s="87" t="s">
        <v>20</v>
      </c>
      <c r="K4" s="84">
        <v>51</v>
      </c>
      <c r="L4" s="1177">
        <v>53.4</v>
      </c>
      <c r="M4" s="33">
        <v>15.7</v>
      </c>
      <c r="U4" s="84"/>
      <c r="W4" s="84"/>
      <c r="X4" s="211"/>
      <c r="AO4" s="84"/>
      <c r="AP4" s="84"/>
      <c r="AQ4" s="84"/>
      <c r="AR4" s="84"/>
      <c r="AS4" s="84"/>
      <c r="AT4" s="84"/>
      <c r="AU4" s="84"/>
      <c r="AV4" s="84"/>
      <c r="AW4" s="84"/>
      <c r="AX4" s="84"/>
    </row>
    <row r="5" spans="1:54">
      <c r="A5" s="33" t="s">
        <v>147</v>
      </c>
      <c r="B5" s="73">
        <v>53.1</v>
      </c>
      <c r="C5" s="73">
        <v>55.6</v>
      </c>
      <c r="D5" s="73">
        <v>56.6</v>
      </c>
      <c r="E5" s="73">
        <v>54.1</v>
      </c>
      <c r="F5" s="73">
        <v>53.3</v>
      </c>
      <c r="G5" s="42">
        <v>53.8</v>
      </c>
      <c r="H5" s="214" t="s">
        <v>20</v>
      </c>
      <c r="I5" s="84">
        <v>50</v>
      </c>
      <c r="J5" s="87" t="s">
        <v>20</v>
      </c>
      <c r="K5" s="84">
        <v>49</v>
      </c>
      <c r="L5" s="1177">
        <v>46.6</v>
      </c>
      <c r="M5" s="33">
        <v>84.3</v>
      </c>
      <c r="U5" s="84"/>
      <c r="W5" s="84"/>
      <c r="Y5" s="84"/>
      <c r="AO5" s="84"/>
      <c r="AP5" s="84"/>
      <c r="AQ5" s="84"/>
      <c r="AR5" s="84"/>
      <c r="AS5" s="84"/>
      <c r="AT5" s="84"/>
      <c r="AU5" s="84"/>
      <c r="AV5" s="84"/>
      <c r="AW5" s="84"/>
    </row>
    <row r="6" spans="1:54" ht="13.5" customHeight="1" thickBot="1">
      <c r="A6" s="7" t="s">
        <v>11</v>
      </c>
      <c r="B6" s="81">
        <v>12510</v>
      </c>
      <c r="C6" s="81">
        <v>12420</v>
      </c>
      <c r="D6" s="81">
        <v>12880</v>
      </c>
      <c r="E6" s="81">
        <v>9890</v>
      </c>
      <c r="F6" s="81">
        <v>9920</v>
      </c>
      <c r="G6" s="70">
        <v>9790</v>
      </c>
      <c r="H6" s="88" t="s">
        <v>20</v>
      </c>
      <c r="I6" s="70">
        <v>9640</v>
      </c>
      <c r="J6" s="88" t="s">
        <v>20</v>
      </c>
      <c r="K6" s="70">
        <v>9690</v>
      </c>
      <c r="L6" s="1173">
        <v>9760</v>
      </c>
      <c r="M6" s="70">
        <v>2790</v>
      </c>
      <c r="N6" s="217"/>
      <c r="O6" s="217"/>
      <c r="P6" s="217"/>
      <c r="Q6" s="217"/>
      <c r="R6" s="217"/>
      <c r="S6" s="217"/>
      <c r="T6" s="218"/>
      <c r="U6" s="217"/>
      <c r="V6" s="218"/>
      <c r="W6" s="217"/>
      <c r="Y6" s="211"/>
      <c r="AC6" s="211"/>
      <c r="AD6" s="211"/>
      <c r="AE6" s="211"/>
      <c r="AF6" s="211"/>
      <c r="AG6" s="211"/>
      <c r="AH6" s="211"/>
      <c r="AI6" s="211"/>
      <c r="AJ6" s="211"/>
      <c r="AK6" s="211"/>
      <c r="AL6" s="211"/>
      <c r="AO6" s="84"/>
      <c r="AP6" s="84"/>
      <c r="AQ6" s="84"/>
      <c r="AR6" s="84"/>
      <c r="AS6" s="84"/>
      <c r="AT6" s="84"/>
      <c r="AU6" s="84"/>
      <c r="AV6" s="84"/>
      <c r="AW6" s="84"/>
    </row>
    <row r="7" spans="1:54" ht="14.25" customHeight="1">
      <c r="A7" s="1556" t="s">
        <v>794</v>
      </c>
      <c r="B7" s="1556"/>
      <c r="C7" s="1556"/>
      <c r="D7" s="1556"/>
      <c r="E7" s="1556"/>
      <c r="F7" s="1556"/>
      <c r="G7" s="1556"/>
      <c r="H7" s="1556"/>
      <c r="I7" s="1556"/>
      <c r="J7" s="1556"/>
      <c r="K7" s="1556"/>
      <c r="L7" s="1556"/>
      <c r="M7" s="1556"/>
      <c r="AB7" s="66"/>
      <c r="AC7" s="66"/>
      <c r="AD7" s="66"/>
      <c r="AE7" s="66"/>
      <c r="AF7" s="66"/>
      <c r="AG7" s="66"/>
      <c r="AH7" s="66"/>
      <c r="AI7" s="66"/>
      <c r="AJ7" s="66"/>
      <c r="AK7" s="66"/>
      <c r="AN7" s="84"/>
    </row>
    <row r="8" spans="1:54">
      <c r="A8" s="1555" t="s">
        <v>923</v>
      </c>
      <c r="B8" s="1555"/>
      <c r="C8" s="1555"/>
      <c r="D8" s="1555"/>
      <c r="E8" s="1555"/>
      <c r="F8" s="1555"/>
      <c r="G8" s="1555"/>
      <c r="H8" s="1555"/>
      <c r="I8" s="462"/>
      <c r="J8" s="462"/>
      <c r="K8" s="462"/>
      <c r="AN8" s="84"/>
    </row>
    <row r="9" spans="1:54" ht="25.5" customHeight="1">
      <c r="A9" s="1555" t="s">
        <v>933</v>
      </c>
      <c r="B9" s="1555"/>
      <c r="C9" s="1555"/>
      <c r="D9" s="1555"/>
      <c r="E9" s="1555"/>
      <c r="F9" s="1555"/>
      <c r="G9" s="1555"/>
      <c r="H9" s="1555"/>
      <c r="I9" s="1555"/>
      <c r="J9" s="1555"/>
      <c r="K9" s="1555"/>
      <c r="L9" s="1555"/>
      <c r="M9" s="1555"/>
      <c r="AN9" s="84"/>
    </row>
    <row r="10" spans="1:54" ht="18" customHeight="1">
      <c r="A10" s="106"/>
      <c r="B10" s="65"/>
      <c r="C10" s="65"/>
      <c r="D10" s="65"/>
      <c r="E10" s="65"/>
      <c r="F10" s="65"/>
      <c r="G10" s="77"/>
      <c r="I10" s="65"/>
      <c r="AN10" s="84"/>
    </row>
    <row r="11" spans="1:54" ht="19" thickBot="1">
      <c r="A11" s="463" t="s">
        <v>958</v>
      </c>
      <c r="B11" s="60"/>
      <c r="C11" s="60"/>
      <c r="D11" s="60"/>
      <c r="E11" s="60"/>
      <c r="F11" s="60"/>
      <c r="G11" s="75"/>
      <c r="AN11" s="84"/>
    </row>
    <row r="12" spans="1:54" ht="15">
      <c r="A12" s="61"/>
      <c r="B12" s="78">
        <v>2009</v>
      </c>
      <c r="C12" s="78">
        <v>2010</v>
      </c>
      <c r="D12" s="78">
        <v>2011</v>
      </c>
      <c r="E12" s="78">
        <v>2012</v>
      </c>
      <c r="F12" s="78">
        <v>2013</v>
      </c>
      <c r="G12" s="78">
        <v>2014</v>
      </c>
      <c r="H12" s="78">
        <v>2015</v>
      </c>
      <c r="I12" s="78" t="s">
        <v>839</v>
      </c>
      <c r="J12" s="78">
        <v>2017</v>
      </c>
      <c r="K12" s="78">
        <v>2018</v>
      </c>
      <c r="L12" s="1167">
        <v>2019</v>
      </c>
      <c r="M12" s="78" t="s">
        <v>988</v>
      </c>
      <c r="Z12" s="55"/>
      <c r="AM12" s="84"/>
      <c r="AN12" s="84"/>
      <c r="AO12" s="84"/>
      <c r="AP12" s="84"/>
      <c r="AQ12" s="84"/>
      <c r="AR12" s="84"/>
      <c r="AS12" s="84"/>
      <c r="AT12" s="84"/>
      <c r="AU12" s="84"/>
      <c r="AV12" s="84"/>
      <c r="AW12" s="84"/>
      <c r="AX12" s="84"/>
      <c r="AY12" s="84"/>
      <c r="AZ12" s="84"/>
      <c r="BA12" s="84"/>
      <c r="BB12" s="84"/>
    </row>
    <row r="13" spans="1:54" ht="13.5" customHeight="1">
      <c r="A13" s="3" t="s">
        <v>424</v>
      </c>
      <c r="B13" s="994"/>
      <c r="C13" s="994"/>
      <c r="D13" s="994"/>
      <c r="E13" s="994"/>
      <c r="F13" s="994"/>
      <c r="H13" s="42"/>
      <c r="I13" s="42"/>
      <c r="J13" s="42"/>
      <c r="K13" s="42"/>
      <c r="L13" s="1178" t="s">
        <v>345</v>
      </c>
      <c r="M13" s="996"/>
      <c r="AM13" s="84"/>
      <c r="AN13" s="84"/>
      <c r="AO13" s="84"/>
      <c r="AP13" s="84"/>
      <c r="AQ13" s="84"/>
      <c r="AR13" s="84"/>
      <c r="AS13" s="84"/>
      <c r="AT13" s="84"/>
      <c r="AU13" s="84"/>
      <c r="AV13" s="84"/>
      <c r="AW13" s="84"/>
      <c r="AX13" s="84"/>
      <c r="AY13" s="84"/>
      <c r="AZ13" s="84"/>
      <c r="BA13" s="84"/>
      <c r="BB13" s="84"/>
    </row>
    <row r="14" spans="1:54" ht="13.5" customHeight="1">
      <c r="A14" s="68" t="s">
        <v>405</v>
      </c>
      <c r="B14" s="69">
        <v>49.75</v>
      </c>
      <c r="C14" s="69">
        <v>50.89</v>
      </c>
      <c r="D14" s="69">
        <v>50.62</v>
      </c>
      <c r="E14" s="69">
        <v>49.39</v>
      </c>
      <c r="F14" s="69">
        <v>50.15</v>
      </c>
      <c r="G14" s="79">
        <v>49.62</v>
      </c>
      <c r="H14" s="73" t="s">
        <v>20</v>
      </c>
      <c r="I14" s="73">
        <v>43.7</v>
      </c>
      <c r="J14" s="73" t="s">
        <v>20</v>
      </c>
      <c r="K14" s="79">
        <v>43.9</v>
      </c>
      <c r="L14" s="1179">
        <v>44.7</v>
      </c>
      <c r="M14" s="79">
        <v>73.2</v>
      </c>
      <c r="N14" s="84"/>
      <c r="O14" s="84"/>
      <c r="P14" s="84"/>
      <c r="Q14" s="84"/>
      <c r="R14" s="84"/>
      <c r="S14" s="84"/>
      <c r="T14" s="84"/>
      <c r="U14" s="84"/>
      <c r="V14" s="84"/>
      <c r="W14" s="84"/>
      <c r="AM14" s="84"/>
      <c r="AN14" s="84"/>
      <c r="AO14" s="84"/>
      <c r="AP14" s="84"/>
      <c r="AQ14" s="84"/>
      <c r="AR14" s="84"/>
      <c r="AS14" s="84"/>
      <c r="AT14" s="84"/>
      <c r="AU14" s="84"/>
      <c r="AV14" s="84"/>
      <c r="AW14" s="84"/>
      <c r="AX14" s="84"/>
      <c r="AY14" s="84"/>
      <c r="AZ14" s="84"/>
      <c r="BA14" s="84"/>
      <c r="BB14" s="84"/>
    </row>
    <row r="15" spans="1:54">
      <c r="A15" s="68" t="s">
        <v>406</v>
      </c>
      <c r="B15" s="997">
        <v>25.13</v>
      </c>
      <c r="C15" s="997">
        <v>23.78</v>
      </c>
      <c r="D15" s="997">
        <v>24.29</v>
      </c>
      <c r="E15" s="997">
        <v>24.94</v>
      </c>
      <c r="F15" s="997">
        <v>23.55</v>
      </c>
      <c r="G15" s="79">
        <v>24.23</v>
      </c>
      <c r="H15" s="73" t="s">
        <v>20</v>
      </c>
      <c r="I15" s="73">
        <v>26.1</v>
      </c>
      <c r="J15" s="73" t="s">
        <v>20</v>
      </c>
      <c r="K15" s="79">
        <v>24.5</v>
      </c>
      <c r="L15" s="1179">
        <v>24.1</v>
      </c>
      <c r="M15" s="79">
        <v>17.7</v>
      </c>
      <c r="N15" s="84"/>
      <c r="O15" s="84"/>
      <c r="P15" s="84"/>
      <c r="Q15" s="84"/>
      <c r="R15" s="84"/>
      <c r="S15" s="84"/>
      <c r="T15" s="84"/>
      <c r="U15" s="84"/>
      <c r="V15" s="84"/>
      <c r="W15" s="84"/>
      <c r="AM15" s="84"/>
      <c r="AN15" s="84"/>
      <c r="AO15" s="84"/>
      <c r="AP15" s="84"/>
      <c r="AQ15" s="84"/>
      <c r="AR15" s="84"/>
      <c r="AS15" s="84"/>
      <c r="AT15" s="84"/>
      <c r="AU15" s="84"/>
      <c r="AV15" s="84"/>
      <c r="AW15" s="84"/>
      <c r="AX15" s="84"/>
      <c r="AY15" s="84"/>
      <c r="AZ15" s="84"/>
      <c r="BA15" s="84"/>
      <c r="BB15" s="84"/>
    </row>
    <row r="16" spans="1:54">
      <c r="A16" s="68" t="s">
        <v>407</v>
      </c>
      <c r="B16" s="997">
        <v>11.36</v>
      </c>
      <c r="C16" s="997">
        <v>10.82</v>
      </c>
      <c r="D16" s="997">
        <v>10.35</v>
      </c>
      <c r="E16" s="997">
        <v>11.52</v>
      </c>
      <c r="F16" s="997">
        <v>12.15</v>
      </c>
      <c r="G16" s="79">
        <v>10.98</v>
      </c>
      <c r="H16" s="73" t="s">
        <v>20</v>
      </c>
      <c r="I16" s="73">
        <v>12.6</v>
      </c>
      <c r="J16" s="73" t="s">
        <v>20</v>
      </c>
      <c r="K16" s="79">
        <v>11.9</v>
      </c>
      <c r="L16" s="1179">
        <v>13.8</v>
      </c>
      <c r="M16" s="79">
        <v>3.7</v>
      </c>
      <c r="N16" s="84"/>
      <c r="O16" s="84"/>
      <c r="P16" s="84"/>
      <c r="Q16" s="84"/>
      <c r="R16" s="84"/>
      <c r="S16" s="84"/>
      <c r="T16" s="84"/>
      <c r="U16" s="84"/>
      <c r="V16" s="84"/>
      <c r="W16" s="84"/>
      <c r="AM16" s="84"/>
      <c r="AN16" s="84"/>
      <c r="AO16" s="84"/>
      <c r="AP16" s="84"/>
      <c r="AQ16" s="84"/>
      <c r="AR16" s="84"/>
      <c r="AS16" s="84"/>
      <c r="AT16" s="84"/>
      <c r="AU16" s="84"/>
      <c r="AV16" s="84"/>
      <c r="AW16" s="84"/>
      <c r="AX16" s="84"/>
      <c r="AY16" s="84"/>
      <c r="AZ16" s="84"/>
      <c r="BA16" s="84"/>
      <c r="BB16" s="84"/>
    </row>
    <row r="17" spans="1:54">
      <c r="A17" s="68" t="s">
        <v>408</v>
      </c>
      <c r="B17" s="997">
        <v>6.1</v>
      </c>
      <c r="C17" s="997">
        <v>5.57</v>
      </c>
      <c r="D17" s="997">
        <v>5.63</v>
      </c>
      <c r="E17" s="997">
        <v>6.16</v>
      </c>
      <c r="F17" s="997">
        <v>5.93</v>
      </c>
      <c r="G17" s="79">
        <v>5.94</v>
      </c>
      <c r="H17" s="73" t="s">
        <v>20</v>
      </c>
      <c r="I17" s="73">
        <v>7.7</v>
      </c>
      <c r="J17" s="73" t="s">
        <v>20</v>
      </c>
      <c r="K17" s="79">
        <v>7.2</v>
      </c>
      <c r="L17" s="1179">
        <v>6.5</v>
      </c>
      <c r="M17" s="79">
        <v>3.4</v>
      </c>
      <c r="N17" s="84"/>
      <c r="O17" s="84"/>
      <c r="P17" s="84"/>
      <c r="Q17" s="84"/>
      <c r="R17" s="84"/>
      <c r="S17" s="84"/>
      <c r="T17" s="84"/>
      <c r="U17" s="84"/>
      <c r="V17" s="84"/>
      <c r="W17" s="84"/>
      <c r="AM17" s="84"/>
      <c r="AN17" s="84"/>
      <c r="AO17" s="84"/>
      <c r="AP17" s="84"/>
      <c r="AQ17" s="84"/>
      <c r="AR17" s="84"/>
      <c r="AS17" s="84"/>
      <c r="AT17" s="84"/>
      <c r="AU17" s="84"/>
      <c r="AV17" s="84"/>
      <c r="AW17" s="84"/>
      <c r="AX17" s="84"/>
      <c r="AY17" s="84"/>
      <c r="AZ17" s="84"/>
      <c r="BA17" s="84"/>
      <c r="BB17" s="84"/>
    </row>
    <row r="18" spans="1:54">
      <c r="A18" s="68" t="s">
        <v>409</v>
      </c>
      <c r="B18" s="997">
        <v>4.43</v>
      </c>
      <c r="C18" s="997">
        <v>5</v>
      </c>
      <c r="D18" s="997">
        <v>5.08</v>
      </c>
      <c r="E18" s="997">
        <v>5.08</v>
      </c>
      <c r="F18" s="997">
        <v>5.12</v>
      </c>
      <c r="G18" s="79">
        <v>5.33</v>
      </c>
      <c r="H18" s="73" t="s">
        <v>20</v>
      </c>
      <c r="I18" s="73">
        <v>5.8</v>
      </c>
      <c r="J18" s="73" t="s">
        <v>20</v>
      </c>
      <c r="K18" s="79">
        <v>6.8</v>
      </c>
      <c r="L18" s="1179">
        <v>6.8</v>
      </c>
      <c r="M18" s="79">
        <v>0.2</v>
      </c>
      <c r="N18" s="84"/>
      <c r="O18" s="84"/>
      <c r="P18" s="84"/>
      <c r="Q18" s="84"/>
      <c r="R18" s="84"/>
      <c r="S18" s="84"/>
      <c r="T18" s="84"/>
      <c r="U18" s="84"/>
      <c r="V18" s="84"/>
      <c r="W18" s="84"/>
      <c r="AM18" s="84"/>
      <c r="AN18" s="84"/>
      <c r="AO18" s="84"/>
      <c r="AP18" s="84"/>
      <c r="AQ18" s="84"/>
      <c r="AR18" s="84"/>
      <c r="AS18" s="84"/>
      <c r="AT18" s="84"/>
      <c r="AU18" s="84"/>
      <c r="AV18" s="84"/>
      <c r="AW18" s="84"/>
      <c r="AX18" s="84"/>
      <c r="AY18" s="84"/>
      <c r="AZ18" s="84"/>
      <c r="BA18" s="84"/>
      <c r="BB18" s="84"/>
    </row>
    <row r="19" spans="1:54">
      <c r="A19" s="68" t="s">
        <v>410</v>
      </c>
      <c r="B19" s="997">
        <v>2.31</v>
      </c>
      <c r="C19" s="997">
        <v>2.75</v>
      </c>
      <c r="D19" s="997">
        <v>3.14</v>
      </c>
      <c r="E19" s="997">
        <v>2.0299999999999998</v>
      </c>
      <c r="F19" s="997">
        <v>2.23</v>
      </c>
      <c r="G19" s="79">
        <v>2.85</v>
      </c>
      <c r="H19" s="73" t="s">
        <v>20</v>
      </c>
      <c r="I19" s="73">
        <v>3.1</v>
      </c>
      <c r="J19" s="73" t="s">
        <v>20</v>
      </c>
      <c r="K19" s="79">
        <v>4</v>
      </c>
      <c r="L19" s="1179">
        <v>2.7</v>
      </c>
      <c r="M19" s="79">
        <v>1.5</v>
      </c>
      <c r="N19" s="84"/>
      <c r="O19" s="84"/>
      <c r="P19" s="84"/>
      <c r="Q19" s="84"/>
      <c r="R19" s="84"/>
      <c r="S19" s="84"/>
      <c r="T19" s="84"/>
      <c r="U19" s="84"/>
      <c r="V19" s="84"/>
      <c r="W19" s="84"/>
      <c r="AM19" s="84"/>
      <c r="AN19" s="84"/>
      <c r="AO19" s="84"/>
      <c r="AP19" s="84"/>
      <c r="AQ19" s="84"/>
      <c r="AR19" s="84"/>
      <c r="AS19" s="84"/>
      <c r="AT19" s="84"/>
      <c r="AU19" s="84"/>
      <c r="AV19" s="84"/>
      <c r="AW19" s="84"/>
      <c r="AX19" s="84"/>
      <c r="AY19" s="84"/>
      <c r="AZ19" s="84"/>
      <c r="BA19" s="84"/>
      <c r="BB19" s="84"/>
    </row>
    <row r="20" spans="1:54">
      <c r="A20" s="68" t="s">
        <v>411</v>
      </c>
      <c r="B20" s="997">
        <v>0.91</v>
      </c>
      <c r="C20" s="997">
        <v>1.19</v>
      </c>
      <c r="D20" s="997">
        <v>0.9</v>
      </c>
      <c r="E20" s="997">
        <v>0.88</v>
      </c>
      <c r="F20" s="997">
        <v>0.86</v>
      </c>
      <c r="G20" s="79">
        <v>1.06</v>
      </c>
      <c r="H20" s="73" t="s">
        <v>20</v>
      </c>
      <c r="I20" s="73">
        <v>1.1000000000000001</v>
      </c>
      <c r="J20" s="73" t="s">
        <v>20</v>
      </c>
      <c r="K20" s="79">
        <v>1.7</v>
      </c>
      <c r="L20" s="1179">
        <v>1.5</v>
      </c>
      <c r="M20" s="79">
        <v>0.2</v>
      </c>
      <c r="N20" s="84"/>
      <c r="O20" s="84"/>
      <c r="P20" s="84"/>
      <c r="Q20" s="84"/>
      <c r="R20" s="84"/>
      <c r="S20" s="84"/>
      <c r="T20" s="84"/>
      <c r="U20" s="84"/>
      <c r="V20" s="84"/>
      <c r="W20" s="84"/>
      <c r="AM20" s="84"/>
      <c r="AN20" s="84"/>
      <c r="AO20" s="84"/>
      <c r="AP20" s="84"/>
      <c r="AQ20" s="84"/>
      <c r="AR20" s="84"/>
      <c r="AS20" s="84"/>
      <c r="AT20" s="84"/>
      <c r="AU20" s="84"/>
      <c r="AV20" s="84"/>
      <c r="AW20" s="84"/>
      <c r="AX20" s="84"/>
      <c r="AY20" s="84"/>
      <c r="AZ20" s="84"/>
      <c r="BA20" s="84"/>
      <c r="BB20" s="84"/>
    </row>
    <row r="21" spans="1:54">
      <c r="A21" s="68"/>
      <c r="B21" s="997"/>
      <c r="C21" s="997"/>
      <c r="D21" s="997"/>
      <c r="E21" s="997"/>
      <c r="F21" s="997"/>
      <c r="G21" s="79"/>
      <c r="H21" s="73"/>
      <c r="I21" s="73"/>
      <c r="J21" s="73"/>
      <c r="K21" s="42"/>
      <c r="L21" s="1168"/>
      <c r="M21" s="42"/>
      <c r="AM21" s="84"/>
      <c r="AN21" s="84"/>
      <c r="AO21" s="84"/>
      <c r="AP21" s="84"/>
      <c r="AQ21" s="84"/>
      <c r="AR21" s="84"/>
      <c r="AS21" s="84"/>
      <c r="AT21" s="84"/>
      <c r="AU21" s="84"/>
      <c r="AV21" s="84"/>
      <c r="AW21" s="84"/>
      <c r="AX21" s="84"/>
      <c r="AY21" s="84"/>
      <c r="AZ21" s="84"/>
      <c r="BA21" s="84"/>
      <c r="BB21" s="84"/>
    </row>
    <row r="22" spans="1:54">
      <c r="A22" s="68" t="s">
        <v>427</v>
      </c>
      <c r="B22" s="998">
        <v>2</v>
      </c>
      <c r="C22" s="998">
        <v>2</v>
      </c>
      <c r="D22" s="998">
        <v>2</v>
      </c>
      <c r="E22" s="998">
        <v>2</v>
      </c>
      <c r="F22" s="998">
        <v>2</v>
      </c>
      <c r="G22" s="82">
        <v>2</v>
      </c>
      <c r="H22" s="999" t="s">
        <v>20</v>
      </c>
      <c r="I22" s="999">
        <v>2</v>
      </c>
      <c r="J22" s="73" t="s">
        <v>20</v>
      </c>
      <c r="K22" s="42">
        <v>2</v>
      </c>
      <c r="L22" s="1168">
        <v>2</v>
      </c>
      <c r="M22" s="42">
        <v>2</v>
      </c>
      <c r="AM22" s="84"/>
      <c r="AN22" s="84"/>
      <c r="AO22" s="84"/>
      <c r="AP22" s="84"/>
      <c r="AQ22" s="84"/>
      <c r="AR22" s="84"/>
      <c r="AS22" s="84"/>
      <c r="AT22" s="84"/>
      <c r="AU22" s="84"/>
      <c r="AV22" s="84"/>
      <c r="AW22" s="84"/>
      <c r="AX22" s="84"/>
      <c r="AY22" s="84"/>
      <c r="AZ22" s="84"/>
      <c r="BA22" s="84"/>
      <c r="BB22" s="84"/>
    </row>
    <row r="23" spans="1:54">
      <c r="A23" s="68" t="s">
        <v>428</v>
      </c>
      <c r="B23" s="998">
        <v>2</v>
      </c>
      <c r="C23" s="998">
        <v>2</v>
      </c>
      <c r="D23" s="998">
        <v>2</v>
      </c>
      <c r="E23" s="998">
        <v>2</v>
      </c>
      <c r="F23" s="998">
        <v>2</v>
      </c>
      <c r="G23" s="82">
        <v>2</v>
      </c>
      <c r="H23" s="999" t="s">
        <v>20</v>
      </c>
      <c r="I23" s="999">
        <v>2</v>
      </c>
      <c r="J23" s="73" t="s">
        <v>20</v>
      </c>
      <c r="K23" s="42">
        <v>2</v>
      </c>
      <c r="L23" s="1168">
        <v>2</v>
      </c>
      <c r="M23" s="42">
        <v>2</v>
      </c>
      <c r="AM23" s="84"/>
      <c r="AN23" s="84"/>
      <c r="AO23" s="84"/>
      <c r="AP23" s="84"/>
      <c r="AQ23" s="84"/>
      <c r="AR23" s="84"/>
      <c r="AS23" s="84"/>
      <c r="AT23" s="84"/>
      <c r="AU23" s="84"/>
      <c r="AV23" s="84"/>
      <c r="AW23" s="84"/>
      <c r="AX23" s="84"/>
      <c r="AY23" s="84"/>
      <c r="AZ23" s="84"/>
      <c r="BA23" s="84"/>
      <c r="BB23" s="84"/>
    </row>
    <row r="24" spans="1:54">
      <c r="A24" s="68" t="s">
        <v>19</v>
      </c>
      <c r="B24" s="998">
        <v>3</v>
      </c>
      <c r="C24" s="998">
        <v>2</v>
      </c>
      <c r="D24" s="998">
        <v>2</v>
      </c>
      <c r="E24" s="998">
        <v>3</v>
      </c>
      <c r="F24" s="998">
        <v>2</v>
      </c>
      <c r="G24" s="82">
        <v>3</v>
      </c>
      <c r="H24" s="999" t="s">
        <v>20</v>
      </c>
      <c r="I24" s="999">
        <v>4</v>
      </c>
      <c r="J24" s="73" t="s">
        <v>20</v>
      </c>
      <c r="K24" s="42">
        <v>4</v>
      </c>
      <c r="L24" s="1168">
        <v>4</v>
      </c>
      <c r="M24" s="42">
        <v>2</v>
      </c>
      <c r="AM24" s="84"/>
      <c r="AN24" s="84"/>
      <c r="AO24" s="84"/>
      <c r="AP24" s="84"/>
      <c r="AQ24" s="84"/>
      <c r="AR24" s="84"/>
      <c r="AS24" s="84"/>
      <c r="AT24" s="84"/>
      <c r="AU24" s="84"/>
      <c r="AV24" s="84"/>
      <c r="AW24" s="84"/>
      <c r="AX24" s="84"/>
      <c r="AY24" s="84"/>
      <c r="AZ24" s="84"/>
      <c r="BA24" s="84"/>
      <c r="BB24" s="84"/>
    </row>
    <row r="25" spans="1:54">
      <c r="A25" s="68" t="s">
        <v>429</v>
      </c>
      <c r="B25" s="998">
        <v>5</v>
      </c>
      <c r="C25" s="998">
        <v>5</v>
      </c>
      <c r="D25" s="998">
        <v>5</v>
      </c>
      <c r="E25" s="998">
        <v>6</v>
      </c>
      <c r="F25" s="998">
        <v>6</v>
      </c>
      <c r="G25" s="82">
        <v>6</v>
      </c>
      <c r="H25" s="999" t="s">
        <v>20</v>
      </c>
      <c r="I25" s="999">
        <v>6</v>
      </c>
      <c r="J25" s="73" t="s">
        <v>20</v>
      </c>
      <c r="K25" s="42">
        <v>6</v>
      </c>
      <c r="L25" s="1168">
        <v>6</v>
      </c>
      <c r="M25" s="42">
        <v>4</v>
      </c>
      <c r="AM25" s="84"/>
      <c r="AN25" s="84"/>
      <c r="AO25" s="84"/>
      <c r="AP25" s="84"/>
      <c r="AQ25" s="84"/>
      <c r="AR25" s="84"/>
      <c r="AS25" s="84"/>
      <c r="AT25" s="84"/>
      <c r="AU25" s="84"/>
      <c r="AV25" s="84"/>
      <c r="AW25" s="84"/>
      <c r="AX25" s="84"/>
      <c r="AY25" s="84"/>
      <c r="AZ25" s="84"/>
      <c r="BA25" s="84"/>
      <c r="BB25" s="84"/>
    </row>
    <row r="26" spans="1:54">
      <c r="A26" s="68" t="s">
        <v>430</v>
      </c>
      <c r="B26" s="998">
        <v>8</v>
      </c>
      <c r="C26" s="998">
        <v>8</v>
      </c>
      <c r="D26" s="998">
        <v>8</v>
      </c>
      <c r="E26" s="998">
        <v>8</v>
      </c>
      <c r="F26" s="998">
        <v>8</v>
      </c>
      <c r="G26" s="82">
        <v>8</v>
      </c>
      <c r="H26" s="999" t="s">
        <v>20</v>
      </c>
      <c r="I26" s="999">
        <v>8</v>
      </c>
      <c r="J26" s="73" t="s">
        <v>20</v>
      </c>
      <c r="K26" s="42">
        <v>10</v>
      </c>
      <c r="L26" s="1168">
        <v>10</v>
      </c>
      <c r="M26" s="42">
        <v>4</v>
      </c>
      <c r="AM26" s="84"/>
      <c r="AN26" s="84"/>
      <c r="AO26" s="84"/>
      <c r="AP26" s="84"/>
      <c r="AQ26" s="84"/>
      <c r="AR26" s="84"/>
      <c r="AS26" s="84"/>
      <c r="AT26" s="84"/>
      <c r="AU26" s="84"/>
      <c r="AV26" s="84"/>
      <c r="AW26" s="84"/>
      <c r="AX26" s="84"/>
      <c r="AY26" s="84"/>
      <c r="AZ26" s="84"/>
      <c r="BA26" s="84"/>
      <c r="BB26" s="84"/>
    </row>
    <row r="27" spans="1:54">
      <c r="A27" s="68" t="s">
        <v>432</v>
      </c>
      <c r="B27" s="997">
        <v>4.17</v>
      </c>
      <c r="C27" s="997">
        <v>20.84</v>
      </c>
      <c r="D27" s="997">
        <v>4.29</v>
      </c>
      <c r="E27" s="997">
        <v>4.22</v>
      </c>
      <c r="F27" s="997">
        <v>4.2699999999999996</v>
      </c>
      <c r="G27" s="79">
        <v>4.38</v>
      </c>
      <c r="H27" s="73" t="s">
        <v>20</v>
      </c>
      <c r="I27" s="73">
        <v>4.7</v>
      </c>
      <c r="J27" s="73" t="s">
        <v>20</v>
      </c>
      <c r="K27" s="79">
        <v>5</v>
      </c>
      <c r="L27" s="1179">
        <v>4.8</v>
      </c>
      <c r="M27" s="42">
        <v>2.9</v>
      </c>
      <c r="W27" s="84"/>
      <c r="AM27" s="84"/>
      <c r="AN27" s="84"/>
      <c r="AO27" s="84"/>
      <c r="AP27" s="84"/>
      <c r="AQ27" s="84"/>
      <c r="AR27" s="84"/>
      <c r="AS27" s="84"/>
      <c r="AT27" s="84"/>
      <c r="AU27" s="84"/>
      <c r="AV27" s="84"/>
      <c r="AW27" s="84"/>
      <c r="AX27" s="84"/>
      <c r="AY27" s="84"/>
      <c r="AZ27" s="84"/>
      <c r="BA27" s="84"/>
      <c r="BB27" s="84"/>
    </row>
    <row r="28" spans="1:54">
      <c r="A28" s="68"/>
      <c r="B28" s="997"/>
      <c r="C28" s="997"/>
      <c r="D28" s="997"/>
      <c r="E28" s="997"/>
      <c r="F28" s="997"/>
      <c r="G28" s="79"/>
      <c r="H28" s="73"/>
      <c r="I28" s="73"/>
      <c r="J28" s="73"/>
      <c r="K28" s="42"/>
      <c r="L28" s="1168"/>
      <c r="M28" s="42"/>
      <c r="AM28" s="84"/>
      <c r="AN28" s="84"/>
      <c r="AO28" s="84"/>
      <c r="AP28" s="84"/>
      <c r="AQ28" s="84"/>
      <c r="AR28" s="84"/>
      <c r="AS28" s="84"/>
      <c r="AT28" s="84"/>
      <c r="AU28" s="84"/>
      <c r="AV28" s="84"/>
      <c r="AW28" s="84"/>
      <c r="AX28" s="84"/>
      <c r="AY28" s="84"/>
      <c r="AZ28" s="84"/>
      <c r="BA28" s="84"/>
      <c r="BB28" s="84"/>
    </row>
    <row r="29" spans="1:54" ht="13">
      <c r="A29" s="2" t="s">
        <v>431</v>
      </c>
      <c r="B29" s="73"/>
      <c r="C29" s="73"/>
      <c r="D29" s="73"/>
      <c r="E29" s="73"/>
      <c r="F29" s="73"/>
      <c r="G29" s="79"/>
      <c r="H29" s="73"/>
      <c r="I29" s="73"/>
      <c r="J29" s="73"/>
      <c r="K29" s="42"/>
      <c r="L29" s="1168"/>
      <c r="M29" s="42"/>
      <c r="AM29" s="84"/>
      <c r="AN29" s="84"/>
      <c r="AO29" s="84"/>
      <c r="AP29" s="84"/>
      <c r="AQ29" s="84"/>
      <c r="AR29" s="84"/>
      <c r="AS29" s="84"/>
      <c r="AT29" s="84"/>
      <c r="AU29" s="84"/>
      <c r="AV29" s="84"/>
      <c r="AW29" s="84"/>
      <c r="AX29" s="84"/>
      <c r="AY29" s="84"/>
      <c r="AZ29" s="84"/>
      <c r="BA29" s="84"/>
      <c r="BB29" s="84"/>
    </row>
    <row r="30" spans="1:54" ht="13.5" customHeight="1">
      <c r="A30" s="52" t="s">
        <v>418</v>
      </c>
      <c r="B30" s="997"/>
      <c r="C30" s="997"/>
      <c r="D30" s="997"/>
      <c r="E30" s="997"/>
      <c r="F30" s="997"/>
      <c r="G30" s="79"/>
      <c r="H30" s="73"/>
      <c r="I30" s="73"/>
      <c r="J30" s="73"/>
      <c r="K30" s="42"/>
      <c r="L30" s="1168"/>
      <c r="M30" s="42"/>
      <c r="AM30" s="84"/>
      <c r="AN30" s="84"/>
      <c r="AO30" s="84"/>
      <c r="AP30" s="84"/>
      <c r="AQ30" s="84"/>
      <c r="AR30" s="84"/>
      <c r="AS30" s="84"/>
      <c r="AT30" s="84"/>
      <c r="AU30" s="84"/>
      <c r="AV30" s="84"/>
      <c r="AW30" s="84"/>
      <c r="AX30" s="84"/>
      <c r="AY30" s="84"/>
      <c r="AZ30" s="84"/>
      <c r="BA30" s="84"/>
      <c r="BB30" s="84"/>
    </row>
    <row r="31" spans="1:54" ht="13.5" customHeight="1">
      <c r="A31" s="53">
        <v>0</v>
      </c>
      <c r="B31" s="1000">
        <v>93</v>
      </c>
      <c r="C31" s="1000">
        <v>94</v>
      </c>
      <c r="D31" s="1000">
        <v>96</v>
      </c>
      <c r="E31" s="1000">
        <v>94</v>
      </c>
      <c r="F31" s="1000">
        <v>94</v>
      </c>
      <c r="G31" s="1001">
        <v>95</v>
      </c>
      <c r="H31" s="73" t="s">
        <v>20</v>
      </c>
      <c r="I31" s="42">
        <v>95</v>
      </c>
      <c r="J31" s="73" t="s">
        <v>20</v>
      </c>
      <c r="K31" s="42">
        <v>93</v>
      </c>
      <c r="L31" s="1168">
        <v>96</v>
      </c>
      <c r="M31" s="42">
        <v>98</v>
      </c>
      <c r="AM31" s="84"/>
      <c r="AN31" s="84"/>
      <c r="AO31" s="84"/>
      <c r="AP31" s="84"/>
      <c r="AQ31" s="84"/>
      <c r="AR31" s="84"/>
      <c r="AS31" s="84"/>
      <c r="AT31" s="84"/>
      <c r="AU31" s="84"/>
      <c r="AV31" s="84"/>
      <c r="AW31" s="84"/>
      <c r="AX31" s="84"/>
      <c r="AY31" s="84"/>
      <c r="AZ31" s="84"/>
      <c r="BA31" s="84"/>
      <c r="BB31" s="84"/>
    </row>
    <row r="32" spans="1:54" ht="13.5" customHeight="1">
      <c r="A32" s="53" t="s">
        <v>405</v>
      </c>
      <c r="B32" s="1000">
        <v>5</v>
      </c>
      <c r="C32" s="1000">
        <v>5</v>
      </c>
      <c r="D32" s="1000">
        <v>3</v>
      </c>
      <c r="E32" s="1000">
        <v>4</v>
      </c>
      <c r="F32" s="1000">
        <v>4</v>
      </c>
      <c r="G32" s="1001">
        <v>3</v>
      </c>
      <c r="H32" s="73" t="s">
        <v>20</v>
      </c>
      <c r="I32" s="42">
        <v>3</v>
      </c>
      <c r="J32" s="73" t="s">
        <v>20</v>
      </c>
      <c r="K32" s="42">
        <v>4</v>
      </c>
      <c r="L32" s="1168">
        <v>3</v>
      </c>
      <c r="M32" s="42">
        <v>2</v>
      </c>
      <c r="AM32" s="84"/>
      <c r="AN32" s="84"/>
      <c r="AO32" s="84"/>
      <c r="AP32" s="84"/>
      <c r="AQ32" s="84"/>
      <c r="AR32" s="84"/>
      <c r="AS32" s="84"/>
      <c r="AT32" s="84"/>
      <c r="AU32" s="84"/>
      <c r="AV32" s="84"/>
      <c r="AW32" s="84"/>
      <c r="AX32" s="84"/>
      <c r="AY32" s="84"/>
      <c r="AZ32" s="84"/>
      <c r="BA32" s="84"/>
      <c r="BB32" s="84"/>
    </row>
    <row r="33" spans="1:54">
      <c r="A33" s="53" t="s">
        <v>406</v>
      </c>
      <c r="B33" s="1000">
        <v>1</v>
      </c>
      <c r="C33" s="1000">
        <v>1</v>
      </c>
      <c r="D33" s="1000">
        <v>1</v>
      </c>
      <c r="E33" s="1000">
        <v>1</v>
      </c>
      <c r="F33" s="1000">
        <v>1</v>
      </c>
      <c r="G33" s="1001">
        <v>1</v>
      </c>
      <c r="H33" s="73" t="s">
        <v>20</v>
      </c>
      <c r="I33" s="42">
        <v>1</v>
      </c>
      <c r="J33" s="73" t="s">
        <v>20</v>
      </c>
      <c r="K33" s="42">
        <v>1</v>
      </c>
      <c r="L33" s="1168">
        <v>1</v>
      </c>
      <c r="M33" s="42">
        <v>0</v>
      </c>
      <c r="AM33" s="84"/>
      <c r="AN33" s="84"/>
      <c r="AO33" s="84"/>
      <c r="AP33" s="84"/>
      <c r="AQ33" s="84"/>
      <c r="AR33" s="84"/>
      <c r="AS33" s="84"/>
      <c r="AT33" s="84"/>
      <c r="AU33" s="84"/>
      <c r="AV33" s="84"/>
      <c r="AW33" s="84"/>
      <c r="AX33" s="84"/>
      <c r="AY33" s="84"/>
      <c r="AZ33" s="84"/>
      <c r="BA33" s="84"/>
      <c r="BB33" s="84"/>
    </row>
    <row r="34" spans="1:54">
      <c r="A34" s="53" t="s">
        <v>703</v>
      </c>
      <c r="B34" s="1000">
        <v>1</v>
      </c>
      <c r="C34" s="1000">
        <v>0</v>
      </c>
      <c r="D34" s="1000">
        <v>0</v>
      </c>
      <c r="E34" s="1000">
        <v>0</v>
      </c>
      <c r="F34" s="1000">
        <v>1</v>
      </c>
      <c r="G34" s="1001">
        <v>0</v>
      </c>
      <c r="H34" s="73" t="s">
        <v>20</v>
      </c>
      <c r="I34" s="42">
        <v>1</v>
      </c>
      <c r="J34" s="73" t="s">
        <v>20</v>
      </c>
      <c r="K34" s="42">
        <v>1</v>
      </c>
      <c r="L34" s="1168">
        <v>1</v>
      </c>
      <c r="M34" s="42">
        <v>0</v>
      </c>
      <c r="AM34" s="84"/>
      <c r="AN34" s="84"/>
      <c r="AO34" s="84"/>
      <c r="AP34" s="84"/>
      <c r="AQ34" s="84"/>
      <c r="AR34" s="84"/>
      <c r="AS34" s="84"/>
      <c r="AT34" s="84"/>
      <c r="AU34" s="84"/>
      <c r="AV34" s="84"/>
      <c r="AW34" s="84"/>
      <c r="AX34" s="84"/>
      <c r="AY34" s="84"/>
      <c r="AZ34" s="84"/>
      <c r="BA34" s="84"/>
      <c r="BB34" s="84"/>
    </row>
    <row r="35" spans="1:54">
      <c r="A35" s="53" t="s">
        <v>704</v>
      </c>
      <c r="B35" s="1000">
        <v>0</v>
      </c>
      <c r="C35" s="1000">
        <v>0</v>
      </c>
      <c r="D35" s="1000">
        <v>0</v>
      </c>
      <c r="E35" s="1000">
        <v>0</v>
      </c>
      <c r="F35" s="1000">
        <v>0</v>
      </c>
      <c r="G35" s="1001">
        <v>0</v>
      </c>
      <c r="H35" s="73" t="s">
        <v>20</v>
      </c>
      <c r="I35" s="42">
        <v>0</v>
      </c>
      <c r="J35" s="73" t="s">
        <v>20</v>
      </c>
      <c r="K35" s="42">
        <v>1</v>
      </c>
      <c r="L35" s="1168">
        <v>1</v>
      </c>
      <c r="M35" s="42">
        <v>0</v>
      </c>
      <c r="AM35" s="84"/>
      <c r="AN35" s="84"/>
      <c r="AO35" s="84"/>
      <c r="AP35" s="84"/>
      <c r="AQ35" s="84"/>
      <c r="AR35" s="84"/>
      <c r="AS35" s="84"/>
      <c r="AT35" s="84"/>
      <c r="AU35" s="84"/>
      <c r="AV35" s="84"/>
      <c r="AW35" s="84"/>
      <c r="AX35" s="84"/>
      <c r="AY35" s="84"/>
      <c r="AZ35" s="84"/>
      <c r="BA35" s="84"/>
      <c r="BB35" s="84"/>
    </row>
    <row r="36" spans="1:54" ht="13.5" customHeight="1">
      <c r="A36" s="39" t="s">
        <v>419</v>
      </c>
      <c r="B36" s="997"/>
      <c r="C36" s="997"/>
      <c r="D36" s="997"/>
      <c r="E36" s="997"/>
      <c r="F36" s="997"/>
      <c r="G36" s="79"/>
      <c r="H36" s="73"/>
      <c r="I36" s="42"/>
      <c r="J36" s="73"/>
      <c r="K36" s="42"/>
      <c r="L36" s="1168"/>
      <c r="M36" s="42"/>
      <c r="AM36" s="84"/>
      <c r="AN36" s="84"/>
      <c r="AO36" s="84"/>
      <c r="AP36" s="84"/>
      <c r="AQ36" s="84"/>
      <c r="AR36" s="84"/>
      <c r="AS36" s="84"/>
      <c r="AT36" s="84"/>
      <c r="AU36" s="84"/>
      <c r="AV36" s="84"/>
      <c r="AW36" s="84"/>
      <c r="AX36" s="84"/>
      <c r="AY36" s="84"/>
      <c r="AZ36" s="84"/>
      <c r="BA36" s="84"/>
      <c r="BB36" s="84"/>
    </row>
    <row r="37" spans="1:54" ht="13.5" customHeight="1">
      <c r="A37" s="53">
        <v>0</v>
      </c>
      <c r="B37" s="998">
        <v>67</v>
      </c>
      <c r="C37" s="998">
        <v>67</v>
      </c>
      <c r="D37" s="998">
        <v>69</v>
      </c>
      <c r="E37" s="998">
        <v>70</v>
      </c>
      <c r="F37" s="998">
        <v>70</v>
      </c>
      <c r="G37" s="82">
        <v>72</v>
      </c>
      <c r="H37" s="999" t="s">
        <v>20</v>
      </c>
      <c r="I37" s="999">
        <v>68</v>
      </c>
      <c r="J37" s="73" t="s">
        <v>20</v>
      </c>
      <c r="K37" s="42">
        <v>71</v>
      </c>
      <c r="L37" s="1168">
        <v>72</v>
      </c>
      <c r="M37" s="42">
        <v>78</v>
      </c>
      <c r="AM37" s="84"/>
      <c r="AN37" s="84"/>
      <c r="AO37" s="84"/>
      <c r="AP37" s="84"/>
      <c r="AQ37" s="84"/>
      <c r="AR37" s="84"/>
      <c r="AS37" s="84"/>
      <c r="AT37" s="84"/>
      <c r="AU37" s="84"/>
      <c r="AV37" s="84"/>
      <c r="AW37" s="84"/>
      <c r="AX37" s="84"/>
      <c r="AY37" s="84"/>
      <c r="AZ37" s="84"/>
      <c r="BA37" s="84"/>
      <c r="BB37" s="84"/>
    </row>
    <row r="38" spans="1:54" ht="13.5" customHeight="1">
      <c r="A38" s="53" t="s">
        <v>405</v>
      </c>
      <c r="B38" s="998">
        <v>22</v>
      </c>
      <c r="C38" s="998">
        <v>22</v>
      </c>
      <c r="D38" s="998">
        <v>20</v>
      </c>
      <c r="E38" s="998">
        <v>20</v>
      </c>
      <c r="F38" s="998">
        <v>19</v>
      </c>
      <c r="G38" s="82">
        <v>18</v>
      </c>
      <c r="H38" s="999" t="s">
        <v>20</v>
      </c>
      <c r="I38" s="999">
        <v>21</v>
      </c>
      <c r="J38" s="73" t="s">
        <v>20</v>
      </c>
      <c r="K38" s="42">
        <v>18</v>
      </c>
      <c r="L38" s="1168">
        <v>18</v>
      </c>
      <c r="M38" s="42">
        <v>20</v>
      </c>
      <c r="AM38" s="84"/>
      <c r="AN38" s="84"/>
      <c r="AO38" s="84"/>
      <c r="AP38" s="84"/>
      <c r="AQ38" s="84"/>
      <c r="AR38" s="84"/>
      <c r="AS38" s="84"/>
      <c r="AT38" s="84"/>
      <c r="AU38" s="84"/>
      <c r="AV38" s="84"/>
      <c r="AW38" s="84"/>
      <c r="AX38" s="84"/>
      <c r="AY38" s="84"/>
      <c r="AZ38" s="84"/>
      <c r="BA38" s="84"/>
      <c r="BB38" s="84"/>
    </row>
    <row r="39" spans="1:54" ht="13.5" customHeight="1">
      <c r="A39" s="53" t="s">
        <v>406</v>
      </c>
      <c r="B39" s="998">
        <v>6</v>
      </c>
      <c r="C39" s="998">
        <v>6</v>
      </c>
      <c r="D39" s="998">
        <v>5</v>
      </c>
      <c r="E39" s="998">
        <v>6</v>
      </c>
      <c r="F39" s="998">
        <v>6</v>
      </c>
      <c r="G39" s="82">
        <v>6</v>
      </c>
      <c r="H39" s="999" t="s">
        <v>20</v>
      </c>
      <c r="I39" s="999">
        <v>6</v>
      </c>
      <c r="J39" s="73" t="s">
        <v>20</v>
      </c>
      <c r="K39" s="42">
        <v>5</v>
      </c>
      <c r="L39" s="1168">
        <v>5</v>
      </c>
      <c r="M39" s="42">
        <v>1</v>
      </c>
      <c r="AM39" s="84"/>
      <c r="AN39" s="84"/>
      <c r="AO39" s="84"/>
      <c r="AP39" s="84"/>
      <c r="AQ39" s="84"/>
      <c r="AR39" s="84"/>
      <c r="AS39" s="84"/>
      <c r="AT39" s="84"/>
      <c r="AU39" s="84"/>
      <c r="AV39" s="84"/>
      <c r="AW39" s="84"/>
      <c r="AX39" s="84"/>
      <c r="AY39" s="84"/>
      <c r="AZ39" s="84"/>
      <c r="BA39" s="84"/>
      <c r="BB39" s="84"/>
    </row>
    <row r="40" spans="1:54">
      <c r="A40" s="53" t="s">
        <v>703</v>
      </c>
      <c r="B40" s="998">
        <v>3</v>
      </c>
      <c r="C40" s="998">
        <v>4</v>
      </c>
      <c r="D40" s="998">
        <v>4</v>
      </c>
      <c r="E40" s="998">
        <v>3</v>
      </c>
      <c r="F40" s="998">
        <v>4</v>
      </c>
      <c r="G40" s="82">
        <v>4</v>
      </c>
      <c r="H40" s="999" t="s">
        <v>20</v>
      </c>
      <c r="I40" s="999">
        <v>4</v>
      </c>
      <c r="J40" s="73" t="s">
        <v>20</v>
      </c>
      <c r="K40" s="42">
        <v>3</v>
      </c>
      <c r="L40" s="1168">
        <v>2</v>
      </c>
      <c r="M40" s="42">
        <v>1</v>
      </c>
      <c r="AM40" s="84"/>
      <c r="AN40" s="84"/>
      <c r="AO40" s="84"/>
      <c r="AP40" s="84"/>
      <c r="AQ40" s="84"/>
      <c r="AR40" s="84"/>
      <c r="AS40" s="84"/>
      <c r="AT40" s="84"/>
      <c r="AU40" s="84"/>
      <c r="AV40" s="84"/>
      <c r="AW40" s="84"/>
      <c r="AX40" s="84"/>
      <c r="AY40" s="84"/>
      <c r="AZ40" s="84"/>
      <c r="BA40" s="84"/>
      <c r="BB40" s="84"/>
    </row>
    <row r="41" spans="1:54">
      <c r="A41" s="53" t="s">
        <v>704</v>
      </c>
      <c r="B41" s="998">
        <v>1</v>
      </c>
      <c r="C41" s="998">
        <v>2</v>
      </c>
      <c r="D41" s="998">
        <v>2</v>
      </c>
      <c r="E41" s="998">
        <v>1</v>
      </c>
      <c r="F41" s="998">
        <v>2</v>
      </c>
      <c r="G41" s="82">
        <v>1</v>
      </c>
      <c r="H41" s="999" t="s">
        <v>20</v>
      </c>
      <c r="I41" s="999">
        <v>2</v>
      </c>
      <c r="J41" s="73" t="s">
        <v>20</v>
      </c>
      <c r="K41" s="42">
        <v>2</v>
      </c>
      <c r="L41" s="1168">
        <v>2</v>
      </c>
      <c r="M41" s="42">
        <v>0</v>
      </c>
      <c r="AM41" s="84"/>
      <c r="AN41" s="84"/>
      <c r="AO41" s="84"/>
      <c r="AP41" s="84"/>
      <c r="AQ41" s="84"/>
      <c r="AR41" s="84"/>
      <c r="AS41" s="84"/>
      <c r="AT41" s="84"/>
      <c r="AU41" s="84"/>
      <c r="AV41" s="84"/>
      <c r="AW41" s="84"/>
      <c r="AX41" s="84"/>
      <c r="AY41" s="84"/>
      <c r="AZ41" s="84"/>
      <c r="BA41" s="84"/>
      <c r="BB41" s="84"/>
    </row>
    <row r="42" spans="1:54" ht="13.5" customHeight="1">
      <c r="A42" s="39" t="s">
        <v>420</v>
      </c>
      <c r="B42" s="997"/>
      <c r="C42" s="997"/>
      <c r="D42" s="997"/>
      <c r="E42" s="997"/>
      <c r="F42" s="997"/>
      <c r="G42" s="79"/>
      <c r="H42" s="73"/>
      <c r="I42" s="42"/>
      <c r="J42" s="73"/>
      <c r="K42" s="42"/>
      <c r="L42" s="1168"/>
      <c r="M42" s="42"/>
      <c r="AM42" s="84"/>
      <c r="AN42" s="84"/>
      <c r="AO42" s="84"/>
      <c r="AP42" s="84"/>
      <c r="AQ42" s="84"/>
      <c r="AR42" s="84"/>
      <c r="AS42" s="84"/>
      <c r="AT42" s="84"/>
      <c r="AU42" s="84"/>
      <c r="AV42" s="84"/>
      <c r="AW42" s="84"/>
      <c r="AX42" s="84"/>
      <c r="AY42" s="84"/>
      <c r="AZ42" s="84"/>
      <c r="BA42" s="84"/>
      <c r="BB42" s="84"/>
    </row>
    <row r="43" spans="1:54">
      <c r="A43" s="53">
        <v>0</v>
      </c>
      <c r="B43" s="998">
        <v>27</v>
      </c>
      <c r="C43" s="998">
        <v>30</v>
      </c>
      <c r="D43" s="998">
        <v>28</v>
      </c>
      <c r="E43" s="998">
        <v>26</v>
      </c>
      <c r="F43" s="998">
        <v>26</v>
      </c>
      <c r="G43" s="1002">
        <v>24</v>
      </c>
      <c r="H43" s="73" t="s">
        <v>20</v>
      </c>
      <c r="I43" s="998">
        <v>23</v>
      </c>
      <c r="J43" s="73" t="s">
        <v>20</v>
      </c>
      <c r="K43" s="42">
        <v>21</v>
      </c>
      <c r="L43" s="1168">
        <v>21</v>
      </c>
      <c r="M43" s="42">
        <v>31</v>
      </c>
      <c r="AM43" s="84"/>
      <c r="AN43" s="84"/>
      <c r="AO43" s="84"/>
      <c r="AP43" s="84"/>
      <c r="AQ43" s="84"/>
      <c r="AR43" s="84"/>
      <c r="AS43" s="84"/>
      <c r="AT43" s="84"/>
      <c r="AU43" s="84"/>
      <c r="AV43" s="84"/>
      <c r="AW43" s="84"/>
      <c r="AX43" s="84"/>
      <c r="AY43" s="84"/>
      <c r="AZ43" s="84"/>
      <c r="BA43" s="84"/>
      <c r="BB43" s="84"/>
    </row>
    <row r="44" spans="1:54" ht="13.5" customHeight="1">
      <c r="A44" s="53" t="s">
        <v>405</v>
      </c>
      <c r="B44" s="998">
        <v>50</v>
      </c>
      <c r="C44" s="998">
        <v>48</v>
      </c>
      <c r="D44" s="998">
        <v>49</v>
      </c>
      <c r="E44" s="998">
        <v>49</v>
      </c>
      <c r="F44" s="998">
        <v>49</v>
      </c>
      <c r="G44" s="1002">
        <v>49</v>
      </c>
      <c r="H44" s="73" t="s">
        <v>20</v>
      </c>
      <c r="I44" s="998">
        <v>46</v>
      </c>
      <c r="J44" s="73" t="s">
        <v>20</v>
      </c>
      <c r="K44" s="42">
        <v>46</v>
      </c>
      <c r="L44" s="1168">
        <v>46</v>
      </c>
      <c r="M44" s="42">
        <v>55</v>
      </c>
      <c r="AM44" s="84"/>
      <c r="AN44" s="84"/>
      <c r="AO44" s="84"/>
      <c r="AP44" s="84"/>
      <c r="AQ44" s="84"/>
      <c r="AR44" s="84"/>
      <c r="AS44" s="84"/>
      <c r="AT44" s="84"/>
      <c r="AU44" s="84"/>
      <c r="AV44" s="84"/>
      <c r="AW44" s="84"/>
      <c r="AX44" s="84"/>
      <c r="AY44" s="84"/>
      <c r="AZ44" s="84"/>
      <c r="BA44" s="84"/>
      <c r="BB44" s="84"/>
    </row>
    <row r="45" spans="1:54">
      <c r="A45" s="53" t="s">
        <v>406</v>
      </c>
      <c r="B45" s="998">
        <v>15</v>
      </c>
      <c r="C45" s="998">
        <v>14</v>
      </c>
      <c r="D45" s="998">
        <v>15</v>
      </c>
      <c r="E45" s="998">
        <v>17</v>
      </c>
      <c r="F45" s="998">
        <v>16</v>
      </c>
      <c r="G45" s="1002">
        <v>16</v>
      </c>
      <c r="H45" s="73" t="s">
        <v>20</v>
      </c>
      <c r="I45" s="998">
        <v>19</v>
      </c>
      <c r="J45" s="73" t="s">
        <v>20</v>
      </c>
      <c r="K45" s="42">
        <v>19</v>
      </c>
      <c r="L45" s="1168">
        <v>18</v>
      </c>
      <c r="M45" s="42">
        <v>8</v>
      </c>
      <c r="AM45" s="84"/>
      <c r="AN45" s="84"/>
      <c r="AO45" s="84"/>
      <c r="AP45" s="84"/>
      <c r="AQ45" s="84"/>
      <c r="AR45" s="84"/>
      <c r="AS45" s="84"/>
      <c r="AT45" s="84"/>
      <c r="AU45" s="84"/>
      <c r="AV45" s="84"/>
      <c r="AW45" s="84"/>
      <c r="AX45" s="84"/>
      <c r="AY45" s="84"/>
      <c r="AZ45" s="84"/>
      <c r="BA45" s="84"/>
      <c r="BB45" s="84"/>
    </row>
    <row r="46" spans="1:54">
      <c r="A46" s="53" t="s">
        <v>703</v>
      </c>
      <c r="B46" s="998">
        <v>7</v>
      </c>
      <c r="C46" s="998">
        <v>6</v>
      </c>
      <c r="D46" s="998">
        <v>6</v>
      </c>
      <c r="E46" s="998">
        <v>7</v>
      </c>
      <c r="F46" s="998">
        <v>8</v>
      </c>
      <c r="G46" s="1002">
        <v>8</v>
      </c>
      <c r="H46" s="73" t="s">
        <v>20</v>
      </c>
      <c r="I46" s="998">
        <v>10</v>
      </c>
      <c r="J46" s="73" t="s">
        <v>20</v>
      </c>
      <c r="K46" s="42">
        <v>11</v>
      </c>
      <c r="L46" s="1168">
        <v>11</v>
      </c>
      <c r="M46" s="42">
        <v>4</v>
      </c>
      <c r="AM46" s="84"/>
      <c r="AN46" s="84"/>
      <c r="AO46" s="84"/>
      <c r="AP46" s="84"/>
      <c r="AQ46" s="84"/>
      <c r="AR46" s="84"/>
      <c r="AS46" s="84"/>
      <c r="AT46" s="84"/>
      <c r="AU46" s="84"/>
      <c r="AV46" s="84"/>
      <c r="AW46" s="84"/>
      <c r="AX46" s="84"/>
      <c r="AY46" s="84"/>
      <c r="AZ46" s="84"/>
      <c r="BA46" s="84"/>
      <c r="BB46" s="84"/>
    </row>
    <row r="47" spans="1:54">
      <c r="A47" s="53" t="s">
        <v>704</v>
      </c>
      <c r="B47" s="998">
        <v>1</v>
      </c>
      <c r="C47" s="998">
        <v>2</v>
      </c>
      <c r="D47" s="998">
        <v>2</v>
      </c>
      <c r="E47" s="998">
        <v>1</v>
      </c>
      <c r="F47" s="998">
        <v>2</v>
      </c>
      <c r="G47" s="1002">
        <v>2</v>
      </c>
      <c r="H47" s="73" t="s">
        <v>20</v>
      </c>
      <c r="I47" s="998">
        <v>2</v>
      </c>
      <c r="J47" s="73" t="s">
        <v>20</v>
      </c>
      <c r="K47" s="42">
        <v>3</v>
      </c>
      <c r="L47" s="1168">
        <v>3</v>
      </c>
      <c r="M47" s="42">
        <v>1</v>
      </c>
      <c r="AM47" s="84"/>
      <c r="AN47" s="84"/>
      <c r="AO47" s="84"/>
      <c r="AP47" s="84"/>
      <c r="AQ47" s="84"/>
      <c r="AR47" s="84"/>
      <c r="AS47" s="84"/>
      <c r="AT47" s="84"/>
      <c r="AU47" s="84"/>
      <c r="AV47" s="84"/>
      <c r="AW47" s="84"/>
      <c r="AX47" s="84"/>
      <c r="AY47" s="84"/>
      <c r="AZ47" s="84"/>
      <c r="BA47" s="84"/>
      <c r="BB47" s="84"/>
    </row>
    <row r="48" spans="1:54" ht="13">
      <c r="A48" s="39" t="s">
        <v>421</v>
      </c>
      <c r="B48" s="997"/>
      <c r="C48" s="997"/>
      <c r="D48" s="997"/>
      <c r="E48" s="997"/>
      <c r="F48" s="997"/>
      <c r="G48" s="79"/>
      <c r="H48" s="73"/>
      <c r="I48" s="73"/>
      <c r="J48" s="73"/>
      <c r="K48" s="42"/>
      <c r="L48" s="1168"/>
      <c r="M48" s="42"/>
      <c r="AM48" s="84"/>
      <c r="AN48" s="84"/>
      <c r="AO48" s="84"/>
      <c r="AP48" s="84"/>
      <c r="AQ48" s="84"/>
      <c r="AR48" s="84"/>
      <c r="AS48" s="84"/>
      <c r="AT48" s="84"/>
      <c r="AU48" s="84"/>
      <c r="AV48" s="84"/>
      <c r="AW48" s="84"/>
      <c r="AX48" s="84"/>
      <c r="AY48" s="84"/>
      <c r="AZ48" s="84"/>
      <c r="BA48" s="84"/>
      <c r="BB48" s="84"/>
    </row>
    <row r="49" spans="1:54" ht="13.5" customHeight="1">
      <c r="A49" s="53">
        <v>0</v>
      </c>
      <c r="B49" s="42">
        <v>68</v>
      </c>
      <c r="C49" s="42">
        <v>64</v>
      </c>
      <c r="D49" s="42">
        <v>66</v>
      </c>
      <c r="E49" s="42">
        <v>67</v>
      </c>
      <c r="F49" s="42">
        <v>70</v>
      </c>
      <c r="G49" s="42">
        <v>69</v>
      </c>
      <c r="H49" s="73" t="s">
        <v>20</v>
      </c>
      <c r="I49" s="42">
        <v>69</v>
      </c>
      <c r="J49" s="73" t="s">
        <v>20</v>
      </c>
      <c r="K49" s="42">
        <v>69</v>
      </c>
      <c r="L49" s="1168">
        <v>68</v>
      </c>
      <c r="M49" s="42">
        <v>78</v>
      </c>
      <c r="AM49" s="84"/>
      <c r="AN49" s="84"/>
      <c r="AO49" s="84"/>
      <c r="AP49" s="84"/>
      <c r="AQ49" s="84"/>
      <c r="AR49" s="84"/>
      <c r="AS49" s="84"/>
      <c r="AT49" s="84"/>
      <c r="AU49" s="84"/>
      <c r="AV49" s="84"/>
      <c r="AW49" s="84"/>
      <c r="AX49" s="84"/>
      <c r="AY49" s="84"/>
      <c r="AZ49" s="84"/>
      <c r="BA49" s="84"/>
      <c r="BB49" s="84"/>
    </row>
    <row r="50" spans="1:54">
      <c r="A50" s="53" t="s">
        <v>405</v>
      </c>
      <c r="B50" s="42">
        <v>25</v>
      </c>
      <c r="C50" s="42">
        <v>29</v>
      </c>
      <c r="D50" s="42">
        <v>27</v>
      </c>
      <c r="E50" s="42">
        <v>27</v>
      </c>
      <c r="F50" s="42">
        <v>24</v>
      </c>
      <c r="G50" s="42">
        <v>24</v>
      </c>
      <c r="H50" s="73" t="s">
        <v>20</v>
      </c>
      <c r="I50" s="42">
        <v>24</v>
      </c>
      <c r="J50" s="73" t="s">
        <v>20</v>
      </c>
      <c r="K50" s="42">
        <v>23</v>
      </c>
      <c r="L50" s="1168">
        <v>24</v>
      </c>
      <c r="M50" s="42">
        <v>19</v>
      </c>
      <c r="AM50" s="84"/>
      <c r="AN50" s="84"/>
      <c r="AO50" s="84"/>
      <c r="AP50" s="84"/>
      <c r="AQ50" s="84"/>
      <c r="AR50" s="84"/>
      <c r="AS50" s="84"/>
      <c r="AT50" s="84"/>
      <c r="AU50" s="84"/>
      <c r="AV50" s="84"/>
      <c r="AW50" s="84"/>
      <c r="AX50" s="84"/>
      <c r="AY50" s="84"/>
      <c r="AZ50" s="84"/>
      <c r="BA50" s="84"/>
      <c r="BB50" s="84"/>
    </row>
    <row r="51" spans="1:54">
      <c r="A51" s="53" t="s">
        <v>406</v>
      </c>
      <c r="B51" s="42">
        <v>4</v>
      </c>
      <c r="C51" s="42">
        <v>5</v>
      </c>
      <c r="D51" s="42">
        <v>5</v>
      </c>
      <c r="E51" s="42">
        <v>4</v>
      </c>
      <c r="F51" s="42">
        <v>4</v>
      </c>
      <c r="G51" s="42">
        <v>4</v>
      </c>
      <c r="H51" s="73" t="s">
        <v>20</v>
      </c>
      <c r="I51" s="42">
        <v>5</v>
      </c>
      <c r="J51" s="73" t="s">
        <v>20</v>
      </c>
      <c r="K51" s="42">
        <v>6</v>
      </c>
      <c r="L51" s="1168">
        <v>5</v>
      </c>
      <c r="M51" s="42">
        <v>2</v>
      </c>
      <c r="AM51" s="84"/>
      <c r="AN51" s="84"/>
      <c r="AO51" s="84"/>
      <c r="AP51" s="84"/>
      <c r="AQ51" s="84"/>
      <c r="AR51" s="84"/>
      <c r="AS51" s="84"/>
      <c r="AT51" s="84"/>
      <c r="AU51" s="84"/>
      <c r="AV51" s="84"/>
      <c r="AW51" s="84"/>
      <c r="AX51" s="84"/>
      <c r="AY51" s="84"/>
      <c r="AZ51" s="84"/>
      <c r="BA51" s="84"/>
      <c r="BB51" s="84"/>
    </row>
    <row r="52" spans="1:54">
      <c r="A52" s="53" t="s">
        <v>703</v>
      </c>
      <c r="B52" s="42">
        <v>2</v>
      </c>
      <c r="C52" s="42">
        <v>2</v>
      </c>
      <c r="D52" s="42">
        <v>2</v>
      </c>
      <c r="E52" s="42">
        <v>2</v>
      </c>
      <c r="F52" s="42">
        <v>2</v>
      </c>
      <c r="G52" s="42">
        <v>2</v>
      </c>
      <c r="H52" s="73" t="s">
        <v>20</v>
      </c>
      <c r="I52" s="42">
        <v>2</v>
      </c>
      <c r="J52" s="73" t="s">
        <v>20</v>
      </c>
      <c r="K52" s="42">
        <v>2</v>
      </c>
      <c r="L52" s="1168">
        <v>2</v>
      </c>
      <c r="M52" s="42">
        <v>1</v>
      </c>
      <c r="AM52" s="84"/>
      <c r="AN52" s="84"/>
      <c r="AO52" s="84"/>
      <c r="AP52" s="84"/>
      <c r="AQ52" s="84"/>
      <c r="AR52" s="84"/>
      <c r="AS52" s="84"/>
      <c r="AT52" s="84"/>
      <c r="AU52" s="84"/>
      <c r="AV52" s="84"/>
      <c r="AW52" s="84"/>
      <c r="AX52" s="84"/>
      <c r="AY52" s="84"/>
      <c r="AZ52" s="84"/>
      <c r="BA52" s="84"/>
      <c r="BB52" s="84"/>
    </row>
    <row r="53" spans="1:54">
      <c r="A53" s="53" t="s">
        <v>704</v>
      </c>
      <c r="B53" s="42">
        <v>0</v>
      </c>
      <c r="C53" s="42">
        <v>0</v>
      </c>
      <c r="D53" s="42">
        <v>1</v>
      </c>
      <c r="E53" s="42">
        <v>1</v>
      </c>
      <c r="F53" s="42">
        <v>0</v>
      </c>
      <c r="G53" s="42">
        <v>0</v>
      </c>
      <c r="H53" s="73" t="s">
        <v>20</v>
      </c>
      <c r="I53" s="42">
        <v>0</v>
      </c>
      <c r="J53" s="73" t="s">
        <v>20</v>
      </c>
      <c r="K53" s="42">
        <v>1</v>
      </c>
      <c r="L53" s="1168">
        <v>1</v>
      </c>
      <c r="M53" s="42">
        <v>0</v>
      </c>
      <c r="AM53" s="84"/>
      <c r="AN53" s="84"/>
      <c r="AO53" s="84"/>
      <c r="AP53" s="84"/>
      <c r="AQ53" s="84"/>
      <c r="AR53" s="84"/>
      <c r="AS53" s="84"/>
      <c r="AT53" s="84"/>
      <c r="AU53" s="84"/>
      <c r="AV53" s="84"/>
      <c r="AW53" s="84"/>
      <c r="AX53" s="84"/>
      <c r="AY53" s="84"/>
      <c r="AZ53" s="84"/>
      <c r="BA53" s="84"/>
      <c r="BB53" s="84"/>
    </row>
    <row r="54" spans="1:54" ht="15.5" thickBot="1">
      <c r="A54" s="7" t="s">
        <v>692</v>
      </c>
      <c r="B54" s="1003">
        <v>5310</v>
      </c>
      <c r="C54" s="1003">
        <v>4180</v>
      </c>
      <c r="D54" s="1003">
        <v>5100</v>
      </c>
      <c r="E54" s="1003">
        <v>4250</v>
      </c>
      <c r="F54" s="1003">
        <v>4380</v>
      </c>
      <c r="G54" s="1003">
        <v>4280</v>
      </c>
      <c r="H54" s="1004" t="s">
        <v>20</v>
      </c>
      <c r="I54" s="70">
        <v>4450</v>
      </c>
      <c r="J54" s="1004" t="s">
        <v>20</v>
      </c>
      <c r="K54" s="701">
        <v>4560</v>
      </c>
      <c r="L54" s="1169">
        <v>4780</v>
      </c>
      <c r="M54" s="701">
        <v>410</v>
      </c>
      <c r="AM54" s="84"/>
      <c r="AN54" s="84"/>
      <c r="AO54" s="84"/>
      <c r="AP54" s="84"/>
      <c r="AQ54" s="84"/>
      <c r="AR54" s="84"/>
      <c r="AS54" s="84"/>
      <c r="AT54" s="84"/>
      <c r="AU54" s="84"/>
      <c r="AV54" s="84"/>
      <c r="AW54" s="84"/>
      <c r="AX54" s="84"/>
      <c r="AY54" s="84"/>
      <c r="AZ54" s="84"/>
      <c r="BA54" s="84"/>
      <c r="BB54" s="84"/>
    </row>
    <row r="55" spans="1:54" ht="13">
      <c r="A55" s="1555" t="s">
        <v>924</v>
      </c>
      <c r="B55" s="1555"/>
      <c r="C55" s="1555"/>
      <c r="D55" s="1555"/>
      <c r="E55" s="1555"/>
      <c r="F55" s="1555"/>
      <c r="G55" s="1555"/>
      <c r="H55" s="1555"/>
      <c r="I55" s="464"/>
      <c r="J55" s="462"/>
      <c r="K55" s="462"/>
    </row>
    <row r="56" spans="1:54" ht="13">
      <c r="A56" s="633" t="s">
        <v>795</v>
      </c>
      <c r="B56" s="633"/>
      <c r="C56" s="633"/>
      <c r="D56" s="633"/>
      <c r="E56" s="633"/>
      <c r="F56" s="589"/>
      <c r="G56" s="589"/>
      <c r="H56" s="589"/>
      <c r="I56" s="464"/>
      <c r="J56" s="462"/>
      <c r="K56" s="462"/>
    </row>
    <row r="57" spans="1:54" ht="12.75" customHeight="1">
      <c r="A57" s="1557" t="s">
        <v>693</v>
      </c>
      <c r="B57" s="1557"/>
      <c r="C57" s="1557"/>
      <c r="D57" s="1557"/>
      <c r="E57" s="1557"/>
      <c r="F57" s="1557"/>
      <c r="G57" s="1557"/>
      <c r="H57" s="1557"/>
      <c r="I57" s="1557"/>
      <c r="J57" s="1557"/>
      <c r="K57" s="1557"/>
      <c r="L57" s="1557"/>
      <c r="M57" s="1557"/>
      <c r="N57" s="1557"/>
    </row>
    <row r="58" spans="1:54" ht="25.5" customHeight="1">
      <c r="A58" s="1555" t="s">
        <v>989</v>
      </c>
      <c r="B58" s="1555"/>
      <c r="C58" s="1555"/>
      <c r="D58" s="1555"/>
      <c r="E58" s="1555"/>
      <c r="F58" s="1555"/>
      <c r="G58" s="1555"/>
      <c r="H58" s="1555"/>
      <c r="I58" s="1555"/>
      <c r="J58" s="1555"/>
      <c r="K58" s="1555"/>
      <c r="L58" s="1555"/>
      <c r="M58" s="1555"/>
      <c r="N58" s="1347"/>
    </row>
    <row r="59" spans="1:54" ht="27" customHeight="1">
      <c r="A59" s="1555" t="s">
        <v>705</v>
      </c>
      <c r="B59" s="1555"/>
      <c r="C59" s="1555"/>
      <c r="D59" s="1555"/>
      <c r="E59" s="1555"/>
      <c r="F59" s="1555"/>
      <c r="G59" s="1555"/>
      <c r="H59" s="1555"/>
      <c r="I59" s="1555"/>
      <c r="J59" s="1555"/>
      <c r="K59" s="1555"/>
    </row>
    <row r="64" spans="1:54">
      <c r="G64" s="33"/>
    </row>
  </sheetData>
  <mergeCells count="7">
    <mergeCell ref="A58:M58"/>
    <mergeCell ref="A7:M7"/>
    <mergeCell ref="A8:H8"/>
    <mergeCell ref="A55:H55"/>
    <mergeCell ref="A59:K59"/>
    <mergeCell ref="A57:N57"/>
    <mergeCell ref="A9:M9"/>
  </mergeCells>
  <conditionalFormatting sqref="AP6:AV6 AN7:AU11 AM12:AT54">
    <cfRule type="cellIs" dxfId="1" priority="1" operator="lessThan">
      <formula>-0.05</formula>
    </cfRule>
    <cfRule type="cellIs" dxfId="0" priority="2" operator="greaterThan">
      <formula>0.05</formula>
    </cfRule>
  </conditionalFormatting>
  <pageMargins left="0.7" right="0.7" top="0.75" bottom="0.75" header="0.3" footer="0.3"/>
  <pageSetup paperSize="9" scale="5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75"/>
  <sheetViews>
    <sheetView zoomScaleNormal="100" workbookViewId="0"/>
  </sheetViews>
  <sheetFormatPr defaultColWidth="9.1796875" defaultRowHeight="12.5"/>
  <cols>
    <col min="1" max="1" width="32.26953125" style="33" customWidth="1"/>
    <col min="2" max="6" width="13.1796875" style="33" customWidth="1"/>
    <col min="7" max="7" width="13.1796875" style="42" customWidth="1"/>
    <col min="8" max="8" width="10.7265625" style="33" customWidth="1"/>
    <col min="9" max="9" width="12.26953125" style="33" customWidth="1"/>
    <col min="10" max="11" width="9.1796875" style="33"/>
    <col min="12" max="12" width="9.1796875" style="33" customWidth="1"/>
    <col min="13" max="13" width="9.1796875" style="33"/>
    <col min="14" max="16" width="10.81640625" style="33" bestFit="1" customWidth="1"/>
    <col min="17" max="21" width="9.81640625" style="33" bestFit="1" customWidth="1"/>
    <col min="22" max="16384" width="9.1796875" style="33"/>
  </cols>
  <sheetData>
    <row r="1" spans="1:33" ht="19" thickBot="1">
      <c r="A1" s="466" t="s">
        <v>977</v>
      </c>
      <c r="B1" s="48"/>
      <c r="C1" s="48"/>
      <c r="D1" s="48"/>
      <c r="E1" s="48"/>
      <c r="F1" s="48"/>
      <c r="G1" s="80"/>
    </row>
    <row r="2" spans="1:33" ht="15">
      <c r="A2" s="61"/>
      <c r="B2" s="58">
        <v>2009</v>
      </c>
      <c r="C2" s="58">
        <v>2010</v>
      </c>
      <c r="D2" s="58">
        <v>2011</v>
      </c>
      <c r="E2" s="58">
        <v>2012</v>
      </c>
      <c r="F2" s="58">
        <v>2013</v>
      </c>
      <c r="G2" s="78">
        <v>2014</v>
      </c>
      <c r="H2" s="58">
        <v>2015</v>
      </c>
      <c r="I2" s="58">
        <v>2016</v>
      </c>
      <c r="J2" s="58">
        <v>2017</v>
      </c>
      <c r="K2" s="58">
        <v>2018</v>
      </c>
      <c r="L2" s="1170">
        <v>2019</v>
      </c>
      <c r="M2" s="58" t="s">
        <v>990</v>
      </c>
    </row>
    <row r="3" spans="1:33" ht="13">
      <c r="A3" s="48"/>
      <c r="B3" s="86"/>
      <c r="C3" s="86"/>
      <c r="D3" s="86"/>
      <c r="E3" s="86"/>
      <c r="F3" s="86"/>
      <c r="J3" s="5"/>
      <c r="L3" s="1171" t="s">
        <v>345</v>
      </c>
    </row>
    <row r="4" spans="1:33">
      <c r="A4" s="33" t="s">
        <v>178</v>
      </c>
      <c r="B4" s="47">
        <v>8.8000000000000007</v>
      </c>
      <c r="C4" s="47">
        <v>7</v>
      </c>
      <c r="D4" s="47">
        <v>7.9</v>
      </c>
      <c r="E4" s="47">
        <v>7.82</v>
      </c>
      <c r="F4" s="47">
        <v>8.0299999999999994</v>
      </c>
      <c r="G4" s="79">
        <v>7.9</v>
      </c>
      <c r="H4" s="73" t="s">
        <v>20</v>
      </c>
      <c r="I4" s="73">
        <v>7.9</v>
      </c>
      <c r="J4" s="87" t="s">
        <v>20</v>
      </c>
      <c r="K4" s="73">
        <v>8.3000000000000007</v>
      </c>
      <c r="L4" s="1172">
        <v>8.1</v>
      </c>
      <c r="M4" s="668">
        <v>2.7</v>
      </c>
      <c r="N4" s="84"/>
      <c r="O4" s="84"/>
      <c r="P4" s="84"/>
      <c r="Q4" s="84"/>
      <c r="R4" s="84"/>
      <c r="S4" s="84"/>
      <c r="T4" s="84"/>
      <c r="U4" s="84"/>
      <c r="V4" s="84"/>
      <c r="X4" s="84"/>
      <c r="Y4" s="84"/>
      <c r="Z4" s="84"/>
      <c r="AA4" s="84"/>
      <c r="AB4" s="84"/>
      <c r="AC4" s="84"/>
      <c r="AD4" s="84"/>
      <c r="AE4" s="84"/>
      <c r="AF4" s="84"/>
      <c r="AG4" s="84"/>
    </row>
    <row r="5" spans="1:33">
      <c r="A5" s="33" t="s">
        <v>147</v>
      </c>
      <c r="B5" s="47">
        <v>91.2</v>
      </c>
      <c r="C5" s="47">
        <v>93</v>
      </c>
      <c r="D5" s="47">
        <v>92.07</v>
      </c>
      <c r="E5" s="47">
        <v>92.2</v>
      </c>
      <c r="F5" s="47">
        <v>92</v>
      </c>
      <c r="G5" s="79">
        <v>92.05</v>
      </c>
      <c r="H5" s="73" t="s">
        <v>20</v>
      </c>
      <c r="I5" s="73">
        <v>92.1</v>
      </c>
      <c r="J5" s="87" t="s">
        <v>20</v>
      </c>
      <c r="K5" s="73">
        <v>91.7</v>
      </c>
      <c r="L5" s="1172">
        <v>91.9</v>
      </c>
      <c r="M5" s="668">
        <v>97.3</v>
      </c>
      <c r="N5" s="84"/>
      <c r="O5" s="84"/>
      <c r="P5" s="84"/>
      <c r="Q5" s="84"/>
      <c r="R5" s="84"/>
      <c r="S5" s="84"/>
      <c r="T5" s="84"/>
      <c r="U5" s="84"/>
      <c r="V5" s="84"/>
      <c r="X5" s="84"/>
      <c r="Y5" s="84"/>
      <c r="Z5" s="84"/>
      <c r="AA5" s="84"/>
      <c r="AB5" s="84"/>
      <c r="AC5" s="84"/>
      <c r="AD5" s="84"/>
      <c r="AE5" s="84"/>
      <c r="AF5" s="84"/>
      <c r="AG5" s="84"/>
    </row>
    <row r="6" spans="1:33" ht="13.5" customHeight="1" thickBot="1">
      <c r="A6" s="7" t="s">
        <v>11</v>
      </c>
      <c r="B6" s="51">
        <v>12540</v>
      </c>
      <c r="C6" s="51">
        <v>12440</v>
      </c>
      <c r="D6" s="51">
        <v>12890</v>
      </c>
      <c r="E6" s="51">
        <v>9890</v>
      </c>
      <c r="F6" s="51">
        <v>9920</v>
      </c>
      <c r="G6" s="81">
        <v>9800</v>
      </c>
      <c r="H6" s="74" t="s">
        <v>20</v>
      </c>
      <c r="I6" s="70">
        <v>9640</v>
      </c>
      <c r="J6" s="88" t="s">
        <v>20</v>
      </c>
      <c r="K6" s="70">
        <v>9690</v>
      </c>
      <c r="L6" s="1173">
        <v>9750</v>
      </c>
      <c r="M6" s="70">
        <v>2790</v>
      </c>
      <c r="N6" s="211"/>
      <c r="O6" s="211"/>
      <c r="P6" s="211"/>
      <c r="Q6" s="211"/>
      <c r="R6" s="211"/>
      <c r="S6" s="211"/>
      <c r="T6" s="211"/>
      <c r="U6" s="211"/>
      <c r="V6" s="211"/>
      <c r="X6" s="84"/>
      <c r="Y6" s="84"/>
      <c r="Z6" s="84"/>
      <c r="AA6" s="84"/>
      <c r="AB6" s="84"/>
      <c r="AC6" s="84"/>
      <c r="AD6" s="84"/>
      <c r="AE6" s="84"/>
      <c r="AF6" s="84"/>
      <c r="AG6" s="84"/>
    </row>
    <row r="7" spans="1:33" ht="12.75" customHeight="1">
      <c r="A7" s="1556" t="s">
        <v>796</v>
      </c>
      <c r="B7" s="1556"/>
      <c r="C7" s="1556"/>
      <c r="D7" s="1556"/>
      <c r="E7" s="1556"/>
      <c r="F7" s="1556"/>
      <c r="G7" s="1556"/>
      <c r="H7" s="1556"/>
      <c r="I7" s="1556"/>
      <c r="J7" s="1556"/>
      <c r="K7" s="1556"/>
      <c r="Y7" s="84"/>
      <c r="Z7" s="84"/>
      <c r="AA7" s="84"/>
      <c r="AB7" s="84"/>
      <c r="AC7" s="84"/>
      <c r="AD7" s="84"/>
      <c r="AE7" s="84"/>
      <c r="AF7" s="84"/>
    </row>
    <row r="8" spans="1:33" ht="12.75" customHeight="1">
      <c r="A8" s="1557" t="s">
        <v>923</v>
      </c>
      <c r="B8" s="1557"/>
      <c r="C8" s="1557"/>
      <c r="D8" s="1557"/>
      <c r="E8" s="1557"/>
      <c r="F8" s="1557"/>
      <c r="G8" s="1557"/>
      <c r="H8" s="1557"/>
      <c r="I8" s="465"/>
      <c r="J8" s="465"/>
      <c r="K8" s="465"/>
      <c r="Y8" s="84"/>
      <c r="Z8" s="84"/>
      <c r="AA8" s="84"/>
      <c r="AB8" s="84"/>
      <c r="AC8" s="84"/>
      <c r="AD8" s="84"/>
      <c r="AE8" s="84"/>
      <c r="AF8" s="84"/>
    </row>
    <row r="9" spans="1:33" ht="24.75" customHeight="1">
      <c r="A9" s="1555" t="s">
        <v>933</v>
      </c>
      <c r="B9" s="1555"/>
      <c r="C9" s="1555"/>
      <c r="D9" s="1555"/>
      <c r="E9" s="1555"/>
      <c r="F9" s="1555"/>
      <c r="G9" s="1555"/>
      <c r="H9" s="1555"/>
      <c r="I9" s="1555"/>
      <c r="J9" s="1555"/>
      <c r="K9" s="1555"/>
      <c r="L9" s="1555"/>
      <c r="M9" s="1555"/>
      <c r="Y9" s="84"/>
      <c r="Z9" s="84"/>
      <c r="AA9" s="84"/>
      <c r="AB9" s="84"/>
      <c r="AC9" s="84"/>
      <c r="AD9" s="84"/>
      <c r="AE9" s="84"/>
      <c r="AF9" s="84"/>
    </row>
    <row r="10" spans="1:33" ht="21" customHeight="1">
      <c r="A10" s="106"/>
      <c r="B10" s="65"/>
      <c r="C10" s="65"/>
      <c r="D10" s="65"/>
      <c r="E10" s="65"/>
      <c r="F10" s="65"/>
      <c r="G10" s="77"/>
      <c r="I10" s="65"/>
      <c r="Y10" s="84"/>
      <c r="Z10" s="84"/>
      <c r="AA10" s="84"/>
      <c r="AB10" s="84"/>
      <c r="AC10" s="84"/>
      <c r="AD10" s="84"/>
      <c r="AE10" s="84"/>
      <c r="AF10" s="84"/>
    </row>
    <row r="11" spans="1:33" ht="19" thickBot="1">
      <c r="A11" s="467" t="s">
        <v>978</v>
      </c>
      <c r="B11" s="48"/>
      <c r="C11" s="48"/>
      <c r="D11" s="48"/>
      <c r="E11" s="48"/>
      <c r="F11" s="48"/>
      <c r="G11" s="80"/>
      <c r="Y11" s="84"/>
      <c r="Z11" s="84"/>
      <c r="AA11" s="84"/>
      <c r="AB11" s="84"/>
      <c r="AC11" s="84"/>
      <c r="AD11" s="84"/>
      <c r="AE11" s="84"/>
      <c r="AF11" s="84"/>
    </row>
    <row r="12" spans="1:33" ht="15">
      <c r="A12" s="61"/>
      <c r="B12" s="78">
        <v>2009</v>
      </c>
      <c r="C12" s="78">
        <v>2010</v>
      </c>
      <c r="D12" s="78">
        <v>2011</v>
      </c>
      <c r="E12" s="78">
        <v>2012</v>
      </c>
      <c r="F12" s="78">
        <v>2013</v>
      </c>
      <c r="G12" s="78">
        <v>2014</v>
      </c>
      <c r="H12" s="78">
        <v>2015</v>
      </c>
      <c r="I12" s="78">
        <v>2016</v>
      </c>
      <c r="J12" s="78">
        <v>2017</v>
      </c>
      <c r="K12" s="78">
        <v>2018</v>
      </c>
      <c r="L12" s="1167">
        <v>2019</v>
      </c>
      <c r="M12" s="78" t="s">
        <v>988</v>
      </c>
      <c r="X12" s="84"/>
      <c r="Y12" s="84"/>
      <c r="Z12" s="84"/>
      <c r="AA12" s="84"/>
      <c r="AB12" s="84"/>
      <c r="AC12" s="84"/>
      <c r="AD12" s="84"/>
      <c r="AE12" s="84"/>
    </row>
    <row r="13" spans="1:33" ht="13">
      <c r="A13" s="50" t="s">
        <v>425</v>
      </c>
      <c r="B13" s="1005"/>
      <c r="C13" s="1005"/>
      <c r="D13" s="1005"/>
      <c r="E13" s="1005"/>
      <c r="F13" s="1005"/>
      <c r="H13" s="995"/>
      <c r="I13" s="42"/>
      <c r="J13" s="42"/>
      <c r="K13" s="42"/>
      <c r="L13" s="1174" t="s">
        <v>345</v>
      </c>
      <c r="M13" s="42"/>
      <c r="X13" s="84"/>
      <c r="Y13" s="84"/>
      <c r="Z13" s="84"/>
      <c r="AA13" s="84"/>
      <c r="AB13" s="84"/>
      <c r="AC13" s="84"/>
      <c r="AD13" s="84"/>
      <c r="AE13" s="84"/>
    </row>
    <row r="14" spans="1:33">
      <c r="A14" s="68" t="s">
        <v>405</v>
      </c>
      <c r="B14" s="79">
        <v>33.799999999999997</v>
      </c>
      <c r="C14" s="79">
        <v>31</v>
      </c>
      <c r="D14" s="79">
        <v>28.7</v>
      </c>
      <c r="E14" s="79">
        <v>31.5</v>
      </c>
      <c r="F14" s="79">
        <v>27.8</v>
      </c>
      <c r="G14" s="79">
        <v>31.4</v>
      </c>
      <c r="H14" s="73" t="s">
        <v>20</v>
      </c>
      <c r="I14" s="79">
        <v>34.799999999999997</v>
      </c>
      <c r="J14" s="73" t="s">
        <v>20</v>
      </c>
      <c r="K14" s="79">
        <v>31.7</v>
      </c>
      <c r="L14" s="1168">
        <v>29.9</v>
      </c>
      <c r="M14" s="79">
        <v>50.2</v>
      </c>
      <c r="N14" s="84"/>
      <c r="O14" s="84"/>
      <c r="P14" s="84"/>
      <c r="Q14" s="84"/>
      <c r="R14" s="84"/>
      <c r="S14" s="84"/>
      <c r="T14" s="84"/>
      <c r="U14" s="84"/>
      <c r="V14" s="84"/>
      <c r="X14" s="84"/>
      <c r="Y14" s="84"/>
      <c r="Z14" s="84"/>
      <c r="AA14" s="84"/>
      <c r="AB14" s="84"/>
      <c r="AC14" s="84"/>
      <c r="AD14" s="84"/>
      <c r="AE14" s="84"/>
    </row>
    <row r="15" spans="1:33">
      <c r="A15" s="68" t="s">
        <v>406</v>
      </c>
      <c r="B15" s="79">
        <v>15.9</v>
      </c>
      <c r="C15" s="79">
        <v>15.6</v>
      </c>
      <c r="D15" s="79">
        <v>18.100000000000001</v>
      </c>
      <c r="E15" s="79">
        <v>14</v>
      </c>
      <c r="F15" s="79">
        <v>17.2</v>
      </c>
      <c r="G15" s="79">
        <v>15.2</v>
      </c>
      <c r="H15" s="73" t="s">
        <v>20</v>
      </c>
      <c r="I15" s="79">
        <v>16.8</v>
      </c>
      <c r="J15" s="73" t="s">
        <v>20</v>
      </c>
      <c r="K15" s="79">
        <v>17.7</v>
      </c>
      <c r="L15" s="1168">
        <v>18.5</v>
      </c>
      <c r="M15" s="79">
        <v>12.2</v>
      </c>
      <c r="N15" s="84"/>
      <c r="O15" s="84"/>
      <c r="P15" s="84"/>
      <c r="Q15" s="84"/>
      <c r="R15" s="84"/>
      <c r="S15" s="84"/>
      <c r="T15" s="84"/>
      <c r="U15" s="84"/>
      <c r="V15" s="84"/>
      <c r="X15" s="84"/>
      <c r="Y15" s="84"/>
      <c r="Z15" s="84"/>
      <c r="AA15" s="84"/>
      <c r="AB15" s="84"/>
      <c r="AC15" s="84"/>
      <c r="AD15" s="84"/>
      <c r="AE15" s="84"/>
    </row>
    <row r="16" spans="1:33">
      <c r="A16" s="68" t="s">
        <v>407</v>
      </c>
      <c r="B16" s="79">
        <v>9.4</v>
      </c>
      <c r="C16" s="79">
        <v>9.6999999999999993</v>
      </c>
      <c r="D16" s="79">
        <v>8.6999999999999993</v>
      </c>
      <c r="E16" s="79">
        <v>10.199999999999999</v>
      </c>
      <c r="F16" s="79">
        <v>9.1</v>
      </c>
      <c r="G16" s="79">
        <v>10.1</v>
      </c>
      <c r="H16" s="73" t="s">
        <v>20</v>
      </c>
      <c r="I16" s="79">
        <v>8.8000000000000007</v>
      </c>
      <c r="J16" s="73" t="s">
        <v>20</v>
      </c>
      <c r="K16" s="79">
        <v>8.6999999999999993</v>
      </c>
      <c r="L16" s="1168">
        <v>8.8000000000000007</v>
      </c>
      <c r="M16" s="79">
        <v>10.199999999999999</v>
      </c>
      <c r="N16" s="84"/>
      <c r="O16" s="84"/>
      <c r="P16" s="84"/>
      <c r="Q16" s="84"/>
      <c r="R16" s="84"/>
      <c r="S16" s="84"/>
      <c r="T16" s="84"/>
      <c r="U16" s="84"/>
      <c r="V16" s="84"/>
      <c r="X16" s="84"/>
      <c r="Y16" s="84"/>
      <c r="Z16" s="84"/>
      <c r="AA16" s="84"/>
      <c r="AB16" s="84"/>
      <c r="AC16" s="84"/>
      <c r="AD16" s="84"/>
      <c r="AE16" s="84"/>
    </row>
    <row r="17" spans="1:31">
      <c r="A17" s="68" t="s">
        <v>408</v>
      </c>
      <c r="B17" s="79">
        <v>6.9</v>
      </c>
      <c r="C17" s="79">
        <v>5.3</v>
      </c>
      <c r="D17" s="79">
        <v>6.7</v>
      </c>
      <c r="E17" s="79">
        <v>5.8</v>
      </c>
      <c r="F17" s="79">
        <v>8</v>
      </c>
      <c r="G17" s="79">
        <v>5.9</v>
      </c>
      <c r="H17" s="73" t="s">
        <v>20</v>
      </c>
      <c r="I17" s="79">
        <v>6.4</v>
      </c>
      <c r="J17" s="73" t="s">
        <v>20</v>
      </c>
      <c r="K17" s="79">
        <v>6.6</v>
      </c>
      <c r="L17" s="1168">
        <v>9.1</v>
      </c>
      <c r="M17" s="79">
        <v>5.9</v>
      </c>
      <c r="N17" s="84"/>
      <c r="O17" s="84"/>
      <c r="P17" s="84"/>
      <c r="Q17" s="84"/>
      <c r="R17" s="84"/>
      <c r="S17" s="84"/>
      <c r="T17" s="84"/>
      <c r="U17" s="84"/>
      <c r="V17" s="84"/>
      <c r="X17" s="84"/>
      <c r="Y17" s="84"/>
      <c r="Z17" s="84"/>
      <c r="AA17" s="84"/>
      <c r="AB17" s="84"/>
      <c r="AC17" s="84"/>
      <c r="AD17" s="84"/>
      <c r="AE17" s="84"/>
    </row>
    <row r="18" spans="1:31">
      <c r="A18" s="68" t="s">
        <v>409</v>
      </c>
      <c r="B18" s="79">
        <v>10.3</v>
      </c>
      <c r="C18" s="79">
        <v>9.3000000000000007</v>
      </c>
      <c r="D18" s="79">
        <v>8.6999999999999993</v>
      </c>
      <c r="E18" s="79">
        <v>8.6</v>
      </c>
      <c r="F18" s="79">
        <v>8.9</v>
      </c>
      <c r="G18" s="79">
        <v>10</v>
      </c>
      <c r="H18" s="73" t="s">
        <v>20</v>
      </c>
      <c r="I18" s="79">
        <v>11.3</v>
      </c>
      <c r="J18" s="73" t="s">
        <v>20</v>
      </c>
      <c r="K18" s="79">
        <v>10.8</v>
      </c>
      <c r="L18" s="1168">
        <v>8.9</v>
      </c>
      <c r="M18" s="79">
        <v>5.7</v>
      </c>
      <c r="N18" s="84"/>
      <c r="O18" s="84"/>
      <c r="P18" s="84"/>
      <c r="Q18" s="84"/>
      <c r="R18" s="84"/>
      <c r="S18" s="84"/>
      <c r="T18" s="84"/>
      <c r="U18" s="84"/>
      <c r="V18" s="84"/>
      <c r="X18" s="84"/>
      <c r="Y18" s="84"/>
      <c r="Z18" s="84"/>
      <c r="AA18" s="84"/>
      <c r="AB18" s="84"/>
      <c r="AC18" s="84"/>
      <c r="AD18" s="84"/>
      <c r="AE18" s="84"/>
    </row>
    <row r="19" spans="1:31">
      <c r="A19" s="68" t="s">
        <v>410</v>
      </c>
      <c r="B19" s="79">
        <v>7.3</v>
      </c>
      <c r="C19" s="79">
        <v>9.6</v>
      </c>
      <c r="D19" s="79">
        <v>9.4</v>
      </c>
      <c r="E19" s="79">
        <v>9.5</v>
      </c>
      <c r="F19" s="79">
        <v>8.4</v>
      </c>
      <c r="G19" s="79">
        <v>8.5</v>
      </c>
      <c r="H19" s="73" t="s">
        <v>20</v>
      </c>
      <c r="I19" s="79">
        <v>7</v>
      </c>
      <c r="J19" s="73" t="s">
        <v>20</v>
      </c>
      <c r="K19" s="79">
        <v>7.6</v>
      </c>
      <c r="L19" s="1168">
        <v>8.9</v>
      </c>
      <c r="M19" s="79">
        <v>12.4</v>
      </c>
      <c r="N19" s="84"/>
      <c r="O19" s="84"/>
      <c r="P19" s="84"/>
      <c r="Q19" s="84"/>
      <c r="R19" s="84"/>
      <c r="S19" s="84"/>
      <c r="T19" s="84"/>
      <c r="U19" s="84"/>
      <c r="V19" s="84"/>
      <c r="X19" s="84"/>
      <c r="Y19" s="84"/>
      <c r="Z19" s="84"/>
      <c r="AA19" s="84"/>
      <c r="AB19" s="84"/>
      <c r="AC19" s="84"/>
      <c r="AD19" s="84"/>
      <c r="AE19" s="84"/>
    </row>
    <row r="20" spans="1:31">
      <c r="A20" s="68" t="s">
        <v>411</v>
      </c>
      <c r="B20" s="79">
        <v>16.3</v>
      </c>
      <c r="C20" s="79">
        <v>19.600000000000001</v>
      </c>
      <c r="D20" s="79">
        <v>19.7</v>
      </c>
      <c r="E20" s="79">
        <v>20.399999999999999</v>
      </c>
      <c r="F20" s="79">
        <v>20.6</v>
      </c>
      <c r="G20" s="79">
        <v>18.899999999999999</v>
      </c>
      <c r="H20" s="73" t="s">
        <v>20</v>
      </c>
      <c r="I20" s="79">
        <v>14.9</v>
      </c>
      <c r="J20" s="73" t="s">
        <v>20</v>
      </c>
      <c r="K20" s="79">
        <v>16.899999999999999</v>
      </c>
      <c r="L20" s="1168">
        <v>15.9</v>
      </c>
      <c r="M20" s="79">
        <v>3.4</v>
      </c>
      <c r="N20" s="84"/>
      <c r="O20" s="84"/>
      <c r="P20" s="84"/>
      <c r="Q20" s="84"/>
      <c r="R20" s="84"/>
      <c r="S20" s="84"/>
      <c r="T20" s="84"/>
      <c r="U20" s="84"/>
      <c r="V20" s="84"/>
      <c r="X20" s="84"/>
      <c r="Y20" s="84"/>
      <c r="Z20" s="84"/>
      <c r="AA20" s="84"/>
      <c r="AB20" s="84"/>
      <c r="AC20" s="84"/>
      <c r="AD20" s="84"/>
      <c r="AE20" s="84"/>
    </row>
    <row r="21" spans="1:31" ht="13">
      <c r="A21" s="68"/>
      <c r="B21" s="997"/>
      <c r="C21" s="997"/>
      <c r="D21" s="997"/>
      <c r="E21" s="997"/>
      <c r="F21" s="997"/>
      <c r="G21" s="79"/>
      <c r="H21" s="73"/>
      <c r="I21" s="42"/>
      <c r="J21" s="73"/>
      <c r="K21" s="42"/>
      <c r="L21" s="1175" t="s">
        <v>683</v>
      </c>
      <c r="M21" s="42"/>
      <c r="X21" s="84"/>
      <c r="Y21" s="84"/>
      <c r="Z21" s="84"/>
      <c r="AA21" s="84"/>
      <c r="AB21" s="84"/>
      <c r="AC21" s="84"/>
      <c r="AD21" s="84"/>
      <c r="AE21" s="84"/>
    </row>
    <row r="22" spans="1:31">
      <c r="A22" s="68" t="s">
        <v>427</v>
      </c>
      <c r="B22" s="42">
        <v>2</v>
      </c>
      <c r="C22" s="42">
        <v>2</v>
      </c>
      <c r="D22" s="42">
        <v>2</v>
      </c>
      <c r="E22" s="42">
        <v>2</v>
      </c>
      <c r="F22" s="42">
        <v>2</v>
      </c>
      <c r="G22" s="42">
        <v>2</v>
      </c>
      <c r="H22" s="73" t="s">
        <v>20</v>
      </c>
      <c r="I22" s="42">
        <v>2</v>
      </c>
      <c r="J22" s="73" t="s">
        <v>20</v>
      </c>
      <c r="K22" s="42">
        <v>2</v>
      </c>
      <c r="L22" s="1168">
        <v>2</v>
      </c>
      <c r="M22" s="42">
        <v>2</v>
      </c>
      <c r="X22" s="84"/>
      <c r="Y22" s="84"/>
      <c r="Z22" s="84"/>
      <c r="AA22" s="84"/>
      <c r="AB22" s="84"/>
      <c r="AC22" s="84"/>
      <c r="AD22" s="84"/>
      <c r="AE22" s="84"/>
    </row>
    <row r="23" spans="1:31">
      <c r="A23" s="68" t="s">
        <v>428</v>
      </c>
      <c r="B23" s="42">
        <v>2</v>
      </c>
      <c r="C23" s="42">
        <v>2</v>
      </c>
      <c r="D23" s="42">
        <v>2</v>
      </c>
      <c r="E23" s="42">
        <v>2</v>
      </c>
      <c r="F23" s="42">
        <v>2</v>
      </c>
      <c r="G23" s="42">
        <v>2</v>
      </c>
      <c r="H23" s="73" t="s">
        <v>20</v>
      </c>
      <c r="I23" s="42">
        <v>2</v>
      </c>
      <c r="J23" s="73" t="s">
        <v>20</v>
      </c>
      <c r="K23" s="42">
        <v>2</v>
      </c>
      <c r="L23" s="1168">
        <v>2</v>
      </c>
      <c r="M23" s="42">
        <v>2</v>
      </c>
      <c r="X23" s="84"/>
      <c r="Y23" s="84"/>
      <c r="Z23" s="84"/>
      <c r="AA23" s="84"/>
      <c r="AB23" s="84"/>
      <c r="AC23" s="84"/>
      <c r="AD23" s="84"/>
      <c r="AE23" s="84"/>
    </row>
    <row r="24" spans="1:31">
      <c r="A24" s="68" t="s">
        <v>19</v>
      </c>
      <c r="B24" s="42">
        <v>5</v>
      </c>
      <c r="C24" s="42">
        <v>6</v>
      </c>
      <c r="D24" s="42">
        <v>6</v>
      </c>
      <c r="E24" s="42">
        <v>6</v>
      </c>
      <c r="F24" s="42">
        <v>6</v>
      </c>
      <c r="G24" s="42">
        <v>6</v>
      </c>
      <c r="H24" s="73" t="s">
        <v>20</v>
      </c>
      <c r="I24" s="42">
        <v>4</v>
      </c>
      <c r="J24" s="73" t="s">
        <v>20</v>
      </c>
      <c r="K24" s="42">
        <v>6</v>
      </c>
      <c r="L24" s="1168">
        <v>6</v>
      </c>
      <c r="M24" s="42">
        <v>2</v>
      </c>
      <c r="X24" s="84"/>
      <c r="Y24" s="84"/>
      <c r="Z24" s="84"/>
      <c r="AA24" s="84"/>
      <c r="AB24" s="84"/>
      <c r="AC24" s="84"/>
      <c r="AD24" s="84"/>
      <c r="AE24" s="84"/>
    </row>
    <row r="25" spans="1:31">
      <c r="A25" s="68" t="s">
        <v>429</v>
      </c>
      <c r="B25" s="42">
        <v>12</v>
      </c>
      <c r="C25" s="42">
        <v>16</v>
      </c>
      <c r="D25" s="42">
        <v>16</v>
      </c>
      <c r="E25" s="42">
        <v>18</v>
      </c>
      <c r="F25" s="42">
        <v>16</v>
      </c>
      <c r="G25" s="42">
        <v>14</v>
      </c>
      <c r="H25" s="73" t="s">
        <v>20</v>
      </c>
      <c r="I25" s="42">
        <v>12</v>
      </c>
      <c r="J25" s="73" t="s">
        <v>20</v>
      </c>
      <c r="K25" s="42">
        <v>12</v>
      </c>
      <c r="L25" s="1168">
        <v>12</v>
      </c>
      <c r="M25" s="42">
        <v>8</v>
      </c>
      <c r="X25" s="84"/>
      <c r="Y25" s="84"/>
      <c r="Z25" s="84"/>
      <c r="AA25" s="84"/>
      <c r="AB25" s="84"/>
      <c r="AC25" s="84"/>
      <c r="AD25" s="84"/>
      <c r="AE25" s="84"/>
    </row>
    <row r="26" spans="1:31">
      <c r="A26" s="68" t="s">
        <v>430</v>
      </c>
      <c r="B26" s="42">
        <v>30</v>
      </c>
      <c r="C26" s="42">
        <v>40</v>
      </c>
      <c r="D26" s="42">
        <v>40</v>
      </c>
      <c r="E26" s="42">
        <v>40</v>
      </c>
      <c r="F26" s="42">
        <v>40</v>
      </c>
      <c r="G26" s="42">
        <v>34</v>
      </c>
      <c r="H26" s="73" t="s">
        <v>20</v>
      </c>
      <c r="I26" s="42">
        <v>30</v>
      </c>
      <c r="J26" s="73" t="s">
        <v>20</v>
      </c>
      <c r="K26" s="42">
        <v>30</v>
      </c>
      <c r="L26" s="1168">
        <v>28</v>
      </c>
      <c r="M26" s="42">
        <v>16</v>
      </c>
      <c r="X26" s="84"/>
      <c r="Y26" s="84"/>
      <c r="Z26" s="84"/>
      <c r="AA26" s="84"/>
      <c r="AB26" s="84"/>
      <c r="AC26" s="84"/>
      <c r="AD26" s="84"/>
      <c r="AE26" s="84"/>
    </row>
    <row r="27" spans="1:31">
      <c r="A27" s="68" t="s">
        <v>432</v>
      </c>
      <c r="B27" s="42">
        <v>14.4</v>
      </c>
      <c r="C27" s="42">
        <v>23.3</v>
      </c>
      <c r="D27" s="42">
        <v>16.5</v>
      </c>
      <c r="E27" s="79">
        <v>16</v>
      </c>
      <c r="F27" s="42">
        <v>14.3</v>
      </c>
      <c r="G27" s="42">
        <v>14.1</v>
      </c>
      <c r="H27" s="73" t="s">
        <v>20</v>
      </c>
      <c r="I27" s="42">
        <v>12.3</v>
      </c>
      <c r="J27" s="73" t="s">
        <v>20</v>
      </c>
      <c r="K27" s="42">
        <v>12.8</v>
      </c>
      <c r="L27" s="1168">
        <v>12.7</v>
      </c>
      <c r="M27" s="42">
        <v>7.2</v>
      </c>
      <c r="X27" s="84"/>
      <c r="Y27" s="84"/>
      <c r="Z27" s="84"/>
      <c r="AA27" s="84"/>
      <c r="AB27" s="84"/>
      <c r="AC27" s="84"/>
      <c r="AD27" s="84"/>
      <c r="AE27" s="84"/>
    </row>
    <row r="28" spans="1:31">
      <c r="A28" s="68"/>
      <c r="B28" s="997"/>
      <c r="C28" s="997"/>
      <c r="D28" s="997"/>
      <c r="E28" s="997"/>
      <c r="F28" s="997"/>
      <c r="G28" s="79"/>
      <c r="H28" s="73"/>
      <c r="I28" s="73"/>
      <c r="J28" s="73"/>
      <c r="K28" s="42"/>
      <c r="L28" s="1168"/>
      <c r="M28" s="42"/>
      <c r="X28" s="84"/>
      <c r="Y28" s="84"/>
      <c r="Z28" s="84"/>
      <c r="AA28" s="84"/>
      <c r="AB28" s="84"/>
      <c r="AC28" s="84"/>
      <c r="AD28" s="84"/>
      <c r="AE28" s="84"/>
    </row>
    <row r="29" spans="1:31" ht="13">
      <c r="A29" s="2" t="s">
        <v>431</v>
      </c>
      <c r="B29" s="997"/>
      <c r="C29" s="997"/>
      <c r="D29" s="997"/>
      <c r="E29" s="997"/>
      <c r="F29" s="997"/>
      <c r="G29" s="79"/>
      <c r="H29" s="73"/>
      <c r="I29" s="73"/>
      <c r="J29" s="73"/>
      <c r="K29" s="42"/>
      <c r="L29" s="1168"/>
      <c r="M29" s="42"/>
      <c r="X29" s="84"/>
      <c r="Y29" s="84"/>
      <c r="Z29" s="84"/>
      <c r="AA29" s="84"/>
      <c r="AB29" s="84"/>
      <c r="AC29" s="84"/>
      <c r="AD29" s="84"/>
      <c r="AE29" s="84"/>
    </row>
    <row r="30" spans="1:31" ht="13">
      <c r="A30" s="52" t="s">
        <v>418</v>
      </c>
      <c r="B30" s="997"/>
      <c r="C30" s="997"/>
      <c r="D30" s="997"/>
      <c r="E30" s="997"/>
      <c r="F30" s="997"/>
      <c r="G30" s="79"/>
      <c r="H30" s="73"/>
      <c r="I30" s="73"/>
      <c r="J30" s="73"/>
      <c r="K30" s="42"/>
      <c r="L30" s="1168"/>
      <c r="M30" s="42"/>
      <c r="X30" s="84"/>
      <c r="Y30" s="84"/>
      <c r="Z30" s="84"/>
      <c r="AA30" s="84"/>
      <c r="AB30" s="84"/>
      <c r="AC30" s="84"/>
      <c r="AD30" s="84"/>
      <c r="AE30" s="84"/>
    </row>
    <row r="31" spans="1:31">
      <c r="A31" s="53">
        <v>0</v>
      </c>
      <c r="B31" s="82">
        <v>83</v>
      </c>
      <c r="C31" s="82">
        <v>86</v>
      </c>
      <c r="D31" s="82">
        <v>84</v>
      </c>
      <c r="E31" s="82">
        <v>86</v>
      </c>
      <c r="F31" s="82">
        <v>85</v>
      </c>
      <c r="G31" s="82">
        <v>87</v>
      </c>
      <c r="H31" s="73" t="s">
        <v>20</v>
      </c>
      <c r="I31" s="82">
        <v>89</v>
      </c>
      <c r="J31" s="73" t="s">
        <v>20</v>
      </c>
      <c r="K31" s="82">
        <v>87</v>
      </c>
      <c r="L31" s="1168">
        <v>87</v>
      </c>
      <c r="M31" s="82">
        <v>85</v>
      </c>
      <c r="N31" s="84"/>
      <c r="O31" s="84"/>
      <c r="P31" s="84"/>
      <c r="Q31" s="84"/>
      <c r="R31" s="84"/>
      <c r="S31" s="84"/>
      <c r="T31" s="84"/>
      <c r="U31" s="84"/>
      <c r="V31" s="84"/>
      <c r="X31" s="84"/>
      <c r="Y31" s="84"/>
      <c r="Z31" s="84"/>
      <c r="AA31" s="84"/>
      <c r="AB31" s="84"/>
      <c r="AC31" s="84"/>
      <c r="AD31" s="84"/>
      <c r="AE31" s="84"/>
    </row>
    <row r="32" spans="1:31">
      <c r="A32" s="53" t="s">
        <v>405</v>
      </c>
      <c r="B32" s="82">
        <v>8</v>
      </c>
      <c r="C32" s="82">
        <v>5</v>
      </c>
      <c r="D32" s="82">
        <v>6</v>
      </c>
      <c r="E32" s="82">
        <v>4</v>
      </c>
      <c r="F32" s="82">
        <v>5</v>
      </c>
      <c r="G32" s="82">
        <v>5</v>
      </c>
      <c r="H32" s="73" t="s">
        <v>20</v>
      </c>
      <c r="I32" s="82">
        <v>5</v>
      </c>
      <c r="J32" s="73" t="s">
        <v>20</v>
      </c>
      <c r="K32" s="82">
        <v>4</v>
      </c>
      <c r="L32" s="1168">
        <v>4</v>
      </c>
      <c r="M32" s="82">
        <v>6</v>
      </c>
      <c r="N32" s="344"/>
      <c r="O32" s="344"/>
      <c r="P32" s="344"/>
      <c r="Q32" s="344"/>
      <c r="R32" s="344"/>
      <c r="S32" s="344"/>
      <c r="T32" s="344"/>
      <c r="U32" s="344"/>
      <c r="V32" s="84"/>
      <c r="X32" s="84"/>
      <c r="Y32" s="84"/>
      <c r="Z32" s="84"/>
      <c r="AA32" s="84"/>
      <c r="AB32" s="84"/>
      <c r="AC32" s="84"/>
      <c r="AD32" s="84"/>
      <c r="AE32" s="84"/>
    </row>
    <row r="33" spans="1:31">
      <c r="A33" s="53" t="s">
        <v>406</v>
      </c>
      <c r="B33" s="82">
        <v>2</v>
      </c>
      <c r="C33" s="82">
        <v>1</v>
      </c>
      <c r="D33" s="82">
        <v>3</v>
      </c>
      <c r="E33" s="82">
        <v>2</v>
      </c>
      <c r="F33" s="82">
        <v>3</v>
      </c>
      <c r="G33" s="82">
        <v>2</v>
      </c>
      <c r="H33" s="73" t="s">
        <v>20</v>
      </c>
      <c r="I33" s="82">
        <v>2</v>
      </c>
      <c r="J33" s="73" t="s">
        <v>20</v>
      </c>
      <c r="K33" s="82">
        <v>2</v>
      </c>
      <c r="L33" s="1168">
        <v>2</v>
      </c>
      <c r="M33" s="42">
        <v>3</v>
      </c>
      <c r="V33" s="84"/>
      <c r="X33" s="84"/>
      <c r="Y33" s="84"/>
      <c r="Z33" s="84"/>
      <c r="AA33" s="84"/>
      <c r="AB33" s="84"/>
      <c r="AC33" s="84"/>
      <c r="AD33" s="84"/>
      <c r="AE33" s="84"/>
    </row>
    <row r="34" spans="1:31">
      <c r="A34" s="53" t="s">
        <v>407</v>
      </c>
      <c r="B34" s="82">
        <v>2</v>
      </c>
      <c r="C34" s="82">
        <v>2</v>
      </c>
      <c r="D34" s="82">
        <v>1</v>
      </c>
      <c r="E34" s="82">
        <v>1</v>
      </c>
      <c r="F34" s="82">
        <v>1</v>
      </c>
      <c r="G34" s="82">
        <v>1</v>
      </c>
      <c r="H34" s="73" t="s">
        <v>20</v>
      </c>
      <c r="I34" s="82">
        <v>1</v>
      </c>
      <c r="J34" s="73" t="s">
        <v>20</v>
      </c>
      <c r="K34" s="82">
        <v>1</v>
      </c>
      <c r="L34" s="1168">
        <v>1</v>
      </c>
      <c r="M34" s="82">
        <v>0</v>
      </c>
      <c r="N34" s="344"/>
      <c r="O34" s="344"/>
      <c r="P34" s="344"/>
      <c r="Q34" s="344"/>
      <c r="R34" s="344"/>
      <c r="S34" s="344"/>
      <c r="T34" s="344"/>
      <c r="U34" s="344"/>
      <c r="V34" s="84"/>
      <c r="X34" s="84"/>
      <c r="Y34" s="84"/>
      <c r="Z34" s="84"/>
      <c r="AA34" s="84"/>
      <c r="AB34" s="84"/>
      <c r="AC34" s="84"/>
      <c r="AD34" s="84"/>
      <c r="AE34" s="84"/>
    </row>
    <row r="35" spans="1:31">
      <c r="A35" s="53" t="s">
        <v>408</v>
      </c>
      <c r="B35" s="82">
        <v>1</v>
      </c>
      <c r="C35" s="82">
        <v>1</v>
      </c>
      <c r="D35" s="82">
        <v>2</v>
      </c>
      <c r="E35" s="82">
        <v>1</v>
      </c>
      <c r="F35" s="82">
        <v>1</v>
      </c>
      <c r="G35" s="82">
        <v>1</v>
      </c>
      <c r="H35" s="73" t="s">
        <v>20</v>
      </c>
      <c r="I35" s="82">
        <v>0</v>
      </c>
      <c r="J35" s="73" t="s">
        <v>20</v>
      </c>
      <c r="K35" s="82">
        <v>1</v>
      </c>
      <c r="L35" s="1168">
        <v>1</v>
      </c>
      <c r="M35" s="82">
        <v>0</v>
      </c>
      <c r="N35" s="344"/>
      <c r="O35" s="344"/>
      <c r="P35" s="344"/>
      <c r="Q35" s="344"/>
      <c r="R35" s="344"/>
      <c r="S35" s="344"/>
      <c r="T35" s="344"/>
      <c r="U35" s="344"/>
      <c r="V35" s="84"/>
      <c r="X35" s="84"/>
      <c r="Y35" s="84"/>
      <c r="Z35" s="84"/>
      <c r="AA35" s="84"/>
      <c r="AB35" s="84"/>
      <c r="AC35" s="84"/>
      <c r="AD35" s="84"/>
      <c r="AE35" s="84"/>
    </row>
    <row r="36" spans="1:31">
      <c r="A36" s="53" t="s">
        <v>409</v>
      </c>
      <c r="B36" s="82">
        <v>2</v>
      </c>
      <c r="C36" s="82">
        <v>2</v>
      </c>
      <c r="D36" s="82">
        <v>1</v>
      </c>
      <c r="E36" s="82">
        <v>2</v>
      </c>
      <c r="F36" s="82">
        <v>1</v>
      </c>
      <c r="G36" s="82">
        <v>1</v>
      </c>
      <c r="H36" s="73" t="s">
        <v>20</v>
      </c>
      <c r="I36" s="82">
        <v>0</v>
      </c>
      <c r="J36" s="73" t="s">
        <v>20</v>
      </c>
      <c r="K36" s="82">
        <v>2</v>
      </c>
      <c r="L36" s="1168">
        <v>2</v>
      </c>
      <c r="M36" s="82">
        <v>0</v>
      </c>
      <c r="N36" s="344"/>
      <c r="O36" s="344"/>
      <c r="P36" s="344"/>
      <c r="Q36" s="344"/>
      <c r="R36" s="344"/>
      <c r="S36" s="344"/>
      <c r="T36" s="344"/>
      <c r="U36" s="344"/>
      <c r="V36" s="84"/>
      <c r="X36" s="84"/>
      <c r="Y36" s="84"/>
      <c r="Z36" s="84"/>
      <c r="AA36" s="84"/>
      <c r="AB36" s="84"/>
      <c r="AC36" s="84"/>
      <c r="AD36" s="84"/>
      <c r="AE36" s="84"/>
    </row>
    <row r="37" spans="1:31">
      <c r="A37" s="53" t="s">
        <v>410</v>
      </c>
      <c r="B37" s="82">
        <v>1</v>
      </c>
      <c r="C37" s="82">
        <v>1</v>
      </c>
      <c r="D37" s="82">
        <v>1</v>
      </c>
      <c r="E37" s="82">
        <v>2</v>
      </c>
      <c r="F37" s="82">
        <v>1</v>
      </c>
      <c r="G37" s="82">
        <v>1</v>
      </c>
      <c r="H37" s="73" t="s">
        <v>20</v>
      </c>
      <c r="I37" s="82">
        <v>1</v>
      </c>
      <c r="J37" s="73" t="s">
        <v>20</v>
      </c>
      <c r="K37" s="82">
        <v>1</v>
      </c>
      <c r="L37" s="1168">
        <v>1</v>
      </c>
      <c r="M37" s="82">
        <v>5</v>
      </c>
      <c r="N37" s="344"/>
      <c r="O37" s="344"/>
      <c r="P37" s="344"/>
      <c r="Q37" s="344"/>
      <c r="R37" s="344"/>
      <c r="S37" s="344"/>
      <c r="T37" s="344"/>
      <c r="U37" s="344"/>
      <c r="V37" s="84"/>
      <c r="X37" s="84"/>
      <c r="Y37" s="84"/>
      <c r="Z37" s="84"/>
      <c r="AA37" s="84"/>
      <c r="AB37" s="84"/>
      <c r="AC37" s="84"/>
      <c r="AD37" s="84"/>
      <c r="AE37" s="84"/>
    </row>
    <row r="38" spans="1:31">
      <c r="A38" s="53" t="s">
        <v>411</v>
      </c>
      <c r="B38" s="82">
        <v>1</v>
      </c>
      <c r="C38" s="82">
        <v>2</v>
      </c>
      <c r="D38" s="82">
        <v>3</v>
      </c>
      <c r="E38" s="82">
        <v>3</v>
      </c>
      <c r="F38" s="82">
        <v>3</v>
      </c>
      <c r="G38" s="82">
        <v>4</v>
      </c>
      <c r="H38" s="73" t="s">
        <v>20</v>
      </c>
      <c r="I38" s="82">
        <v>1</v>
      </c>
      <c r="J38" s="73" t="s">
        <v>20</v>
      </c>
      <c r="K38" s="82">
        <v>2</v>
      </c>
      <c r="L38" s="1168">
        <v>2</v>
      </c>
      <c r="M38" s="82">
        <v>0</v>
      </c>
      <c r="N38" s="344"/>
      <c r="O38" s="344"/>
      <c r="P38" s="344"/>
      <c r="Q38" s="344"/>
      <c r="R38" s="344"/>
      <c r="S38" s="344"/>
      <c r="T38" s="344"/>
      <c r="U38" s="344"/>
      <c r="V38" s="84"/>
      <c r="X38" s="84"/>
      <c r="Y38" s="84"/>
      <c r="Z38" s="84"/>
      <c r="AA38" s="84"/>
      <c r="AB38" s="84"/>
      <c r="AC38" s="84"/>
      <c r="AD38" s="84"/>
      <c r="AE38" s="84"/>
    </row>
    <row r="39" spans="1:31" ht="13">
      <c r="A39" s="39" t="s">
        <v>419</v>
      </c>
      <c r="B39" s="997"/>
      <c r="C39" s="997"/>
      <c r="D39" s="997"/>
      <c r="E39" s="997"/>
      <c r="F39" s="997"/>
      <c r="G39" s="79"/>
      <c r="H39" s="73"/>
      <c r="I39" s="997"/>
      <c r="J39" s="73"/>
      <c r="K39" s="42"/>
      <c r="L39" s="1168"/>
      <c r="M39" s="82"/>
      <c r="N39" s="344"/>
      <c r="O39" s="344"/>
      <c r="P39" s="344"/>
      <c r="Q39" s="344"/>
      <c r="R39" s="344"/>
      <c r="S39" s="344"/>
      <c r="T39" s="344"/>
      <c r="U39" s="344"/>
      <c r="X39" s="84"/>
      <c r="Y39" s="84"/>
      <c r="Z39" s="84"/>
      <c r="AA39" s="84"/>
      <c r="AB39" s="84"/>
      <c r="AC39" s="84"/>
      <c r="AD39" s="84"/>
      <c r="AE39" s="84"/>
    </row>
    <row r="40" spans="1:31">
      <c r="A40" s="53">
        <v>0</v>
      </c>
      <c r="B40" s="82">
        <v>24</v>
      </c>
      <c r="C40" s="82">
        <v>26</v>
      </c>
      <c r="D40" s="82">
        <v>26</v>
      </c>
      <c r="E40" s="82">
        <v>27</v>
      </c>
      <c r="F40" s="82">
        <v>28</v>
      </c>
      <c r="G40" s="82">
        <v>28</v>
      </c>
      <c r="H40" s="73" t="s">
        <v>20</v>
      </c>
      <c r="I40" s="82">
        <v>26</v>
      </c>
      <c r="J40" s="73" t="s">
        <v>20</v>
      </c>
      <c r="K40" s="82">
        <v>32</v>
      </c>
      <c r="L40" s="1168">
        <v>31</v>
      </c>
      <c r="M40" s="82">
        <v>40</v>
      </c>
      <c r="N40" s="344"/>
      <c r="O40" s="344"/>
      <c r="P40" s="344"/>
      <c r="Q40" s="344"/>
      <c r="R40" s="344"/>
      <c r="S40" s="344"/>
      <c r="T40" s="344"/>
      <c r="U40" s="344"/>
      <c r="V40" s="84"/>
      <c r="X40" s="84"/>
      <c r="Y40" s="84"/>
      <c r="Z40" s="84"/>
      <c r="AA40" s="84"/>
      <c r="AB40" s="84"/>
      <c r="AC40" s="84"/>
      <c r="AD40" s="84"/>
      <c r="AE40" s="84"/>
    </row>
    <row r="41" spans="1:31" ht="13.5" customHeight="1">
      <c r="A41" s="53" t="s">
        <v>405</v>
      </c>
      <c r="B41" s="82">
        <v>31</v>
      </c>
      <c r="C41" s="82">
        <v>29</v>
      </c>
      <c r="D41" s="82">
        <v>25</v>
      </c>
      <c r="E41" s="82">
        <v>25</v>
      </c>
      <c r="F41" s="82">
        <v>26</v>
      </c>
      <c r="G41" s="82">
        <v>25</v>
      </c>
      <c r="H41" s="73" t="s">
        <v>20</v>
      </c>
      <c r="I41" s="82">
        <v>30</v>
      </c>
      <c r="J41" s="73" t="s">
        <v>20</v>
      </c>
      <c r="K41" s="82">
        <v>25</v>
      </c>
      <c r="L41" s="1168">
        <v>26</v>
      </c>
      <c r="M41" s="82">
        <v>39</v>
      </c>
      <c r="V41" s="84"/>
      <c r="X41" s="84"/>
      <c r="Y41" s="84"/>
      <c r="Z41" s="84"/>
      <c r="AA41" s="84"/>
      <c r="AB41" s="84"/>
      <c r="AC41" s="84"/>
      <c r="AD41" s="84"/>
      <c r="AE41" s="84"/>
    </row>
    <row r="42" spans="1:31">
      <c r="A42" s="53" t="s">
        <v>406</v>
      </c>
      <c r="B42" s="82">
        <v>11</v>
      </c>
      <c r="C42" s="82">
        <v>10</v>
      </c>
      <c r="D42" s="82">
        <v>14</v>
      </c>
      <c r="E42" s="82">
        <v>12</v>
      </c>
      <c r="F42" s="82">
        <v>11</v>
      </c>
      <c r="G42" s="82">
        <v>12</v>
      </c>
      <c r="H42" s="73" t="s">
        <v>20</v>
      </c>
      <c r="I42" s="82">
        <v>13</v>
      </c>
      <c r="J42" s="73" t="s">
        <v>20</v>
      </c>
      <c r="K42" s="82">
        <v>12</v>
      </c>
      <c r="L42" s="1168">
        <v>13</v>
      </c>
      <c r="M42" s="82">
        <v>11</v>
      </c>
      <c r="N42" s="344"/>
      <c r="O42" s="344"/>
      <c r="P42" s="344"/>
      <c r="Q42" s="344"/>
      <c r="R42" s="344"/>
      <c r="S42" s="344"/>
      <c r="T42" s="344"/>
      <c r="U42" s="344"/>
      <c r="V42" s="84"/>
      <c r="X42" s="84"/>
      <c r="Y42" s="84"/>
      <c r="Z42" s="84"/>
      <c r="AA42" s="84"/>
      <c r="AB42" s="84"/>
      <c r="AC42" s="84"/>
      <c r="AD42" s="84"/>
      <c r="AE42" s="84"/>
    </row>
    <row r="43" spans="1:31">
      <c r="A43" s="53" t="s">
        <v>407</v>
      </c>
      <c r="B43" s="82">
        <v>9</v>
      </c>
      <c r="C43" s="82">
        <v>8</v>
      </c>
      <c r="D43" s="82">
        <v>8</v>
      </c>
      <c r="E43" s="82">
        <v>8</v>
      </c>
      <c r="F43" s="82">
        <v>7</v>
      </c>
      <c r="G43" s="82">
        <v>8</v>
      </c>
      <c r="H43" s="73" t="s">
        <v>20</v>
      </c>
      <c r="I43" s="82">
        <v>7</v>
      </c>
      <c r="J43" s="73" t="s">
        <v>20</v>
      </c>
      <c r="K43" s="82">
        <v>7</v>
      </c>
      <c r="L43" s="1168">
        <v>5</v>
      </c>
      <c r="M43" s="82">
        <v>3</v>
      </c>
      <c r="N43" s="344"/>
      <c r="O43" s="344"/>
      <c r="P43" s="344"/>
      <c r="Q43" s="344"/>
      <c r="R43" s="344"/>
      <c r="S43" s="344"/>
      <c r="T43" s="344"/>
      <c r="U43" s="344"/>
      <c r="V43" s="84"/>
      <c r="X43" s="84"/>
      <c r="Y43" s="84"/>
      <c r="Z43" s="84"/>
      <c r="AA43" s="84"/>
      <c r="AB43" s="84"/>
      <c r="AC43" s="84"/>
      <c r="AD43" s="84"/>
      <c r="AE43" s="84"/>
    </row>
    <row r="44" spans="1:31">
      <c r="A44" s="53" t="s">
        <v>408</v>
      </c>
      <c r="B44" s="82">
        <v>5</v>
      </c>
      <c r="C44" s="82">
        <v>4</v>
      </c>
      <c r="D44" s="82">
        <v>4</v>
      </c>
      <c r="E44" s="82">
        <v>5</v>
      </c>
      <c r="F44" s="82">
        <v>5</v>
      </c>
      <c r="G44" s="82">
        <v>4</v>
      </c>
      <c r="H44" s="73" t="s">
        <v>20</v>
      </c>
      <c r="I44" s="82">
        <v>4</v>
      </c>
      <c r="J44" s="73" t="s">
        <v>20</v>
      </c>
      <c r="K44" s="82">
        <v>5</v>
      </c>
      <c r="L44" s="1168">
        <v>6</v>
      </c>
      <c r="M44" s="82">
        <v>4</v>
      </c>
      <c r="N44" s="344"/>
      <c r="O44" s="344"/>
      <c r="P44" s="344"/>
      <c r="Q44" s="344"/>
      <c r="R44" s="344"/>
      <c r="S44" s="344"/>
      <c r="T44" s="344"/>
      <c r="U44" s="344"/>
      <c r="V44" s="84"/>
      <c r="X44" s="84"/>
      <c r="Y44" s="84"/>
      <c r="Z44" s="84"/>
      <c r="AA44" s="84"/>
      <c r="AB44" s="84"/>
      <c r="AC44" s="84"/>
      <c r="AD44" s="84"/>
      <c r="AE44" s="84"/>
    </row>
    <row r="45" spans="1:31">
      <c r="A45" s="53" t="s">
        <v>409</v>
      </c>
      <c r="B45" s="82">
        <v>7</v>
      </c>
      <c r="C45" s="82">
        <v>7</v>
      </c>
      <c r="D45" s="82">
        <v>9</v>
      </c>
      <c r="E45" s="82">
        <v>9</v>
      </c>
      <c r="F45" s="82">
        <v>7</v>
      </c>
      <c r="G45" s="82">
        <v>8</v>
      </c>
      <c r="H45" s="73" t="s">
        <v>20</v>
      </c>
      <c r="I45" s="82">
        <v>8</v>
      </c>
      <c r="J45" s="73" t="s">
        <v>20</v>
      </c>
      <c r="K45" s="82">
        <v>7</v>
      </c>
      <c r="L45" s="1168">
        <v>6</v>
      </c>
      <c r="M45" s="82">
        <v>4</v>
      </c>
      <c r="N45" s="344"/>
      <c r="O45" s="344"/>
      <c r="P45" s="344"/>
      <c r="Q45" s="344"/>
      <c r="R45" s="344"/>
      <c r="S45" s="344"/>
      <c r="T45" s="344"/>
      <c r="U45" s="344"/>
      <c r="V45" s="84"/>
      <c r="X45" s="84"/>
      <c r="Y45" s="84"/>
      <c r="Z45" s="84"/>
      <c r="AA45" s="84"/>
      <c r="AB45" s="84"/>
      <c r="AC45" s="84"/>
      <c r="AD45" s="84"/>
      <c r="AE45" s="84"/>
    </row>
    <row r="46" spans="1:31">
      <c r="A46" s="53" t="s">
        <v>410</v>
      </c>
      <c r="B46" s="82">
        <v>5</v>
      </c>
      <c r="C46" s="82">
        <v>5</v>
      </c>
      <c r="D46" s="82">
        <v>5</v>
      </c>
      <c r="E46" s="82">
        <v>5</v>
      </c>
      <c r="F46" s="82">
        <v>5</v>
      </c>
      <c r="G46" s="82">
        <v>5</v>
      </c>
      <c r="H46" s="73" t="s">
        <v>20</v>
      </c>
      <c r="I46" s="82">
        <v>2</v>
      </c>
      <c r="J46" s="73" t="s">
        <v>20</v>
      </c>
      <c r="K46" s="82">
        <v>4</v>
      </c>
      <c r="L46" s="1168">
        <v>5</v>
      </c>
      <c r="M46" s="82">
        <v>0</v>
      </c>
      <c r="N46" s="344"/>
      <c r="O46" s="344"/>
      <c r="P46" s="344"/>
      <c r="Q46" s="344"/>
      <c r="R46" s="344"/>
      <c r="S46" s="344"/>
      <c r="T46" s="344"/>
      <c r="U46" s="344"/>
      <c r="V46" s="84"/>
      <c r="X46" s="84"/>
      <c r="Y46" s="84"/>
      <c r="Z46" s="84"/>
      <c r="AA46" s="84"/>
      <c r="AB46" s="84"/>
      <c r="AC46" s="84"/>
      <c r="AD46" s="84"/>
      <c r="AE46" s="84"/>
    </row>
    <row r="47" spans="1:31">
      <c r="A47" s="53" t="s">
        <v>411</v>
      </c>
      <c r="B47" s="82">
        <v>8</v>
      </c>
      <c r="C47" s="82">
        <v>11</v>
      </c>
      <c r="D47" s="82">
        <v>9</v>
      </c>
      <c r="E47" s="82">
        <v>10</v>
      </c>
      <c r="F47" s="82">
        <v>12</v>
      </c>
      <c r="G47" s="82">
        <v>10</v>
      </c>
      <c r="H47" s="73" t="s">
        <v>20</v>
      </c>
      <c r="I47" s="82">
        <v>10</v>
      </c>
      <c r="J47" s="73" t="s">
        <v>20</v>
      </c>
      <c r="K47" s="82">
        <v>9</v>
      </c>
      <c r="L47" s="1168">
        <v>8</v>
      </c>
      <c r="M47" s="82">
        <v>0</v>
      </c>
      <c r="N47" s="344"/>
      <c r="O47" s="344"/>
      <c r="P47" s="344"/>
      <c r="Q47" s="344"/>
      <c r="R47" s="344"/>
      <c r="S47" s="344"/>
      <c r="T47" s="344"/>
      <c r="U47" s="344"/>
      <c r="V47" s="84"/>
      <c r="X47" s="84"/>
      <c r="Y47" s="84"/>
      <c r="Z47" s="84"/>
      <c r="AA47" s="84"/>
      <c r="AB47" s="84"/>
      <c r="AC47" s="84"/>
      <c r="AD47" s="84"/>
      <c r="AE47" s="84"/>
    </row>
    <row r="48" spans="1:31" ht="13">
      <c r="A48" s="39" t="s">
        <v>420</v>
      </c>
      <c r="B48" s="997"/>
      <c r="C48" s="997"/>
      <c r="D48" s="997"/>
      <c r="E48" s="997"/>
      <c r="F48" s="997"/>
      <c r="G48" s="79"/>
      <c r="H48" s="73"/>
      <c r="I48" s="42"/>
      <c r="J48" s="73"/>
      <c r="K48" s="42"/>
      <c r="L48" s="1168"/>
      <c r="M48" s="42"/>
      <c r="N48" s="344"/>
      <c r="O48" s="344"/>
      <c r="P48" s="344"/>
      <c r="Q48" s="344"/>
      <c r="R48" s="344"/>
      <c r="S48" s="344"/>
      <c r="T48" s="344"/>
      <c r="U48" s="344"/>
      <c r="X48" s="84"/>
      <c r="Y48" s="84"/>
      <c r="Z48" s="84"/>
      <c r="AA48" s="84"/>
      <c r="AB48" s="84"/>
      <c r="AC48" s="84"/>
      <c r="AD48" s="84"/>
      <c r="AE48" s="84"/>
    </row>
    <row r="49" spans="1:31">
      <c r="A49" s="53">
        <v>0</v>
      </c>
      <c r="B49" s="998">
        <v>66</v>
      </c>
      <c r="C49" s="998">
        <v>64</v>
      </c>
      <c r="D49" s="998">
        <v>65</v>
      </c>
      <c r="E49" s="998">
        <v>68</v>
      </c>
      <c r="F49" s="998">
        <v>64</v>
      </c>
      <c r="G49" s="82">
        <v>67</v>
      </c>
      <c r="H49" s="73" t="s">
        <v>20</v>
      </c>
      <c r="I49" s="82">
        <v>64</v>
      </c>
      <c r="J49" s="73" t="s">
        <v>20</v>
      </c>
      <c r="K49" s="42">
        <v>63</v>
      </c>
      <c r="L49" s="1168">
        <v>65</v>
      </c>
      <c r="M49" s="82">
        <v>61</v>
      </c>
      <c r="N49" s="344"/>
      <c r="O49" s="344"/>
      <c r="P49" s="344"/>
      <c r="Q49" s="344"/>
      <c r="R49" s="344"/>
      <c r="S49" s="344"/>
      <c r="T49" s="344"/>
      <c r="U49" s="344"/>
      <c r="V49" s="84"/>
      <c r="X49" s="84"/>
      <c r="Y49" s="84"/>
      <c r="Z49" s="84"/>
      <c r="AA49" s="84"/>
      <c r="AB49" s="84"/>
      <c r="AC49" s="84"/>
      <c r="AD49" s="84"/>
      <c r="AE49" s="84"/>
    </row>
    <row r="50" spans="1:31">
      <c r="A50" s="53" t="s">
        <v>405</v>
      </c>
      <c r="B50" s="998">
        <v>17</v>
      </c>
      <c r="C50" s="998">
        <v>18</v>
      </c>
      <c r="D50" s="998">
        <v>14</v>
      </c>
      <c r="E50" s="998">
        <v>12</v>
      </c>
      <c r="F50" s="998">
        <v>16</v>
      </c>
      <c r="G50" s="82">
        <v>13</v>
      </c>
      <c r="H50" s="73" t="s">
        <v>20</v>
      </c>
      <c r="I50" s="82">
        <v>15</v>
      </c>
      <c r="J50" s="73" t="s">
        <v>20</v>
      </c>
      <c r="K50" s="42">
        <v>17</v>
      </c>
      <c r="L50" s="1168">
        <v>17</v>
      </c>
      <c r="M50" s="82">
        <v>26</v>
      </c>
      <c r="N50" s="344"/>
      <c r="O50" s="344"/>
      <c r="P50" s="344"/>
      <c r="Q50" s="344"/>
      <c r="R50" s="344"/>
      <c r="S50" s="344"/>
      <c r="T50" s="344"/>
      <c r="U50" s="344"/>
      <c r="V50" s="84"/>
      <c r="X50" s="84"/>
      <c r="Y50" s="84"/>
      <c r="Z50" s="84"/>
      <c r="AA50" s="84"/>
      <c r="AB50" s="84"/>
      <c r="AC50" s="84"/>
      <c r="AD50" s="84"/>
      <c r="AE50" s="84"/>
    </row>
    <row r="51" spans="1:31">
      <c r="A51" s="53" t="s">
        <v>406</v>
      </c>
      <c r="B51" s="998">
        <v>5</v>
      </c>
      <c r="C51" s="998">
        <v>6</v>
      </c>
      <c r="D51" s="998">
        <v>6</v>
      </c>
      <c r="E51" s="998">
        <v>6</v>
      </c>
      <c r="F51" s="998">
        <v>8</v>
      </c>
      <c r="G51" s="82">
        <v>7</v>
      </c>
      <c r="H51" s="73" t="s">
        <v>20</v>
      </c>
      <c r="I51" s="82">
        <v>9</v>
      </c>
      <c r="J51" s="73" t="s">
        <v>20</v>
      </c>
      <c r="K51" s="42">
        <v>7</v>
      </c>
      <c r="L51" s="1168">
        <v>7</v>
      </c>
      <c r="M51" s="82">
        <v>3</v>
      </c>
      <c r="V51" s="84"/>
      <c r="X51" s="84"/>
      <c r="Y51" s="84"/>
      <c r="Z51" s="84"/>
      <c r="AA51" s="84"/>
      <c r="AB51" s="84"/>
      <c r="AC51" s="84"/>
      <c r="AD51" s="84"/>
      <c r="AE51" s="84"/>
    </row>
    <row r="52" spans="1:31">
      <c r="A52" s="53" t="s">
        <v>407</v>
      </c>
      <c r="B52" s="998">
        <v>4</v>
      </c>
      <c r="C52" s="998">
        <v>3</v>
      </c>
      <c r="D52" s="998">
        <v>3</v>
      </c>
      <c r="E52" s="998">
        <v>3</v>
      </c>
      <c r="F52" s="998">
        <v>2</v>
      </c>
      <c r="G52" s="82">
        <v>4</v>
      </c>
      <c r="H52" s="73" t="s">
        <v>20</v>
      </c>
      <c r="I52" s="82">
        <v>3</v>
      </c>
      <c r="J52" s="73" t="s">
        <v>20</v>
      </c>
      <c r="K52" s="42">
        <v>4</v>
      </c>
      <c r="L52" s="1168">
        <v>3</v>
      </c>
      <c r="M52" s="82">
        <v>0</v>
      </c>
      <c r="N52" s="84"/>
      <c r="O52" s="84"/>
      <c r="P52" s="84"/>
      <c r="Q52" s="84"/>
      <c r="R52" s="84"/>
      <c r="S52" s="84"/>
      <c r="T52" s="84"/>
      <c r="U52" s="84"/>
      <c r="V52" s="84"/>
      <c r="X52" s="84"/>
      <c r="Y52" s="84"/>
      <c r="Z52" s="84"/>
      <c r="AA52" s="84"/>
      <c r="AB52" s="84"/>
      <c r="AC52" s="84"/>
      <c r="AD52" s="84"/>
      <c r="AE52" s="84"/>
    </row>
    <row r="53" spans="1:31">
      <c r="A53" s="53" t="s">
        <v>408</v>
      </c>
      <c r="B53" s="998">
        <v>1</v>
      </c>
      <c r="C53" s="998">
        <v>1</v>
      </c>
      <c r="D53" s="998">
        <v>2</v>
      </c>
      <c r="E53" s="998">
        <v>2</v>
      </c>
      <c r="F53" s="998">
        <v>3</v>
      </c>
      <c r="G53" s="82">
        <v>3</v>
      </c>
      <c r="H53" s="73" t="s">
        <v>20</v>
      </c>
      <c r="I53" s="82">
        <v>2</v>
      </c>
      <c r="J53" s="73" t="s">
        <v>20</v>
      </c>
      <c r="K53" s="42">
        <v>2</v>
      </c>
      <c r="L53" s="1168">
        <v>2</v>
      </c>
      <c r="M53" s="82">
        <v>1</v>
      </c>
      <c r="N53" s="84"/>
      <c r="O53" s="84"/>
      <c r="P53" s="84"/>
      <c r="Q53" s="84"/>
      <c r="R53" s="84"/>
      <c r="S53" s="84"/>
      <c r="T53" s="84"/>
      <c r="U53" s="84"/>
      <c r="V53" s="84"/>
      <c r="X53" s="84"/>
      <c r="Y53" s="84"/>
      <c r="Z53" s="84"/>
      <c r="AA53" s="84"/>
      <c r="AB53" s="84"/>
      <c r="AC53" s="84"/>
      <c r="AD53" s="84"/>
      <c r="AE53" s="84"/>
    </row>
    <row r="54" spans="1:31">
      <c r="A54" s="53" t="s">
        <v>409</v>
      </c>
      <c r="B54" s="998">
        <v>4</v>
      </c>
      <c r="C54" s="998">
        <v>4</v>
      </c>
      <c r="D54" s="998">
        <v>3</v>
      </c>
      <c r="E54" s="998">
        <v>4</v>
      </c>
      <c r="F54" s="998">
        <v>2</v>
      </c>
      <c r="G54" s="82">
        <v>3</v>
      </c>
      <c r="H54" s="73" t="s">
        <v>20</v>
      </c>
      <c r="I54" s="82">
        <v>3</v>
      </c>
      <c r="J54" s="73" t="s">
        <v>20</v>
      </c>
      <c r="K54" s="42">
        <v>3</v>
      </c>
      <c r="L54" s="1168">
        <v>3</v>
      </c>
      <c r="M54" s="82">
        <v>0</v>
      </c>
      <c r="N54" s="84"/>
      <c r="O54" s="84"/>
      <c r="P54" s="84"/>
      <c r="Q54" s="84"/>
      <c r="R54" s="84"/>
      <c r="S54" s="84"/>
      <c r="T54" s="84"/>
      <c r="U54" s="84"/>
      <c r="V54" s="84"/>
      <c r="X54" s="84"/>
      <c r="Y54" s="84"/>
      <c r="Z54" s="84"/>
      <c r="AA54" s="84"/>
      <c r="AB54" s="84"/>
      <c r="AC54" s="84"/>
      <c r="AD54" s="84"/>
      <c r="AE54" s="84"/>
    </row>
    <row r="55" spans="1:31">
      <c r="A55" s="53" t="s">
        <v>410</v>
      </c>
      <c r="B55" s="998">
        <v>2</v>
      </c>
      <c r="C55" s="998">
        <v>2</v>
      </c>
      <c r="D55" s="998">
        <v>2</v>
      </c>
      <c r="E55" s="998">
        <v>2</v>
      </c>
      <c r="F55" s="998">
        <v>2</v>
      </c>
      <c r="G55" s="82">
        <v>1</v>
      </c>
      <c r="H55" s="73" t="s">
        <v>20</v>
      </c>
      <c r="I55" s="82">
        <v>2</v>
      </c>
      <c r="J55" s="73" t="s">
        <v>20</v>
      </c>
      <c r="K55" s="42">
        <v>2</v>
      </c>
      <c r="L55" s="1168">
        <v>3</v>
      </c>
      <c r="M55" s="82">
        <v>6</v>
      </c>
      <c r="N55" s="84"/>
      <c r="O55" s="84"/>
      <c r="P55" s="84"/>
      <c r="Q55" s="84"/>
      <c r="R55" s="84"/>
      <c r="S55" s="84"/>
      <c r="T55" s="84"/>
      <c r="U55" s="84"/>
      <c r="V55" s="84"/>
      <c r="X55" s="84"/>
      <c r="Y55" s="84"/>
      <c r="Z55" s="84"/>
      <c r="AA55" s="84"/>
      <c r="AB55" s="84"/>
      <c r="AC55" s="84"/>
      <c r="AD55" s="84"/>
      <c r="AE55" s="84"/>
    </row>
    <row r="56" spans="1:31">
      <c r="A56" s="53" t="s">
        <v>411</v>
      </c>
      <c r="B56" s="998">
        <v>2</v>
      </c>
      <c r="C56" s="998">
        <v>2</v>
      </c>
      <c r="D56" s="998">
        <v>4</v>
      </c>
      <c r="E56" s="998">
        <v>3</v>
      </c>
      <c r="F56" s="998">
        <v>3</v>
      </c>
      <c r="G56" s="82">
        <v>2</v>
      </c>
      <c r="H56" s="73" t="s">
        <v>20</v>
      </c>
      <c r="I56" s="82">
        <v>2</v>
      </c>
      <c r="J56" s="73" t="s">
        <v>20</v>
      </c>
      <c r="K56" s="42">
        <v>2</v>
      </c>
      <c r="L56" s="1168">
        <v>2</v>
      </c>
      <c r="M56" s="82">
        <v>2</v>
      </c>
      <c r="N56" s="84"/>
      <c r="O56" s="84"/>
      <c r="P56" s="84"/>
      <c r="Q56" s="84"/>
      <c r="R56" s="84"/>
      <c r="S56" s="84"/>
      <c r="T56" s="84"/>
      <c r="U56" s="84"/>
      <c r="V56" s="84"/>
      <c r="X56" s="84"/>
      <c r="Y56" s="84"/>
      <c r="Z56" s="84"/>
      <c r="AA56" s="84"/>
      <c r="AB56" s="84"/>
      <c r="AC56" s="84"/>
      <c r="AD56" s="84"/>
      <c r="AE56" s="84"/>
    </row>
    <row r="57" spans="1:31" ht="13">
      <c r="A57" s="39" t="s">
        <v>421</v>
      </c>
      <c r="B57" s="997"/>
      <c r="C57" s="997"/>
      <c r="D57" s="997"/>
      <c r="E57" s="997"/>
      <c r="F57" s="997"/>
      <c r="G57" s="79"/>
      <c r="H57" s="73"/>
      <c r="I57" s="42"/>
      <c r="J57" s="73"/>
      <c r="K57" s="42"/>
      <c r="L57" s="1168"/>
      <c r="M57" s="42"/>
      <c r="X57" s="84"/>
      <c r="Y57" s="84"/>
      <c r="Z57" s="84"/>
      <c r="AA57" s="84"/>
      <c r="AB57" s="84"/>
      <c r="AC57" s="84"/>
      <c r="AD57" s="84"/>
      <c r="AE57" s="84"/>
    </row>
    <row r="58" spans="1:31">
      <c r="A58" s="53">
        <v>0</v>
      </c>
      <c r="B58" s="998">
        <v>78</v>
      </c>
      <c r="C58" s="998">
        <v>77</v>
      </c>
      <c r="D58" s="998">
        <v>79</v>
      </c>
      <c r="E58" s="998">
        <v>76</v>
      </c>
      <c r="F58" s="998">
        <v>81</v>
      </c>
      <c r="G58" s="82">
        <v>77</v>
      </c>
      <c r="H58" s="73" t="s">
        <v>20</v>
      </c>
      <c r="I58" s="82">
        <v>81</v>
      </c>
      <c r="J58" s="73" t="s">
        <v>20</v>
      </c>
      <c r="K58" s="82">
        <v>80</v>
      </c>
      <c r="L58" s="1168">
        <v>80</v>
      </c>
      <c r="M58" s="82">
        <v>85</v>
      </c>
      <c r="N58" s="84"/>
      <c r="O58" s="84"/>
      <c r="P58" s="84"/>
      <c r="Q58" s="84"/>
      <c r="R58" s="84"/>
      <c r="S58" s="84"/>
      <c r="T58" s="84"/>
      <c r="U58" s="84"/>
      <c r="V58" s="84"/>
      <c r="X58" s="84"/>
      <c r="Y58" s="84"/>
      <c r="Z58" s="84"/>
      <c r="AA58" s="84"/>
      <c r="AB58" s="84"/>
      <c r="AC58" s="84"/>
      <c r="AD58" s="84"/>
      <c r="AE58" s="84"/>
    </row>
    <row r="59" spans="1:31">
      <c r="A59" s="53" t="s">
        <v>405</v>
      </c>
      <c r="B59" s="998">
        <v>11</v>
      </c>
      <c r="C59" s="998">
        <v>10</v>
      </c>
      <c r="D59" s="998">
        <v>10</v>
      </c>
      <c r="E59" s="998">
        <v>12</v>
      </c>
      <c r="F59" s="998">
        <v>9</v>
      </c>
      <c r="G59" s="82">
        <v>11</v>
      </c>
      <c r="H59" s="73" t="s">
        <v>20</v>
      </c>
      <c r="I59" s="82">
        <v>9</v>
      </c>
      <c r="J59" s="73" t="s">
        <v>20</v>
      </c>
      <c r="K59" s="82">
        <v>7</v>
      </c>
      <c r="L59" s="1168">
        <v>9</v>
      </c>
      <c r="M59" s="82">
        <v>10</v>
      </c>
      <c r="N59" s="84"/>
      <c r="O59" s="84"/>
      <c r="P59" s="84"/>
      <c r="Q59" s="84"/>
      <c r="R59" s="84"/>
      <c r="S59" s="84"/>
      <c r="T59" s="84"/>
      <c r="U59" s="84"/>
      <c r="V59" s="84"/>
      <c r="X59" s="84"/>
      <c r="Y59" s="84"/>
      <c r="Z59" s="84"/>
      <c r="AA59" s="84"/>
      <c r="AB59" s="84"/>
      <c r="AC59" s="84"/>
      <c r="AD59" s="84"/>
      <c r="AE59" s="84"/>
    </row>
    <row r="60" spans="1:31">
      <c r="A60" s="53" t="s">
        <v>406</v>
      </c>
      <c r="B60" s="998">
        <v>4</v>
      </c>
      <c r="C60" s="998">
        <v>3</v>
      </c>
      <c r="D60" s="998">
        <v>3</v>
      </c>
      <c r="E60" s="998">
        <v>4</v>
      </c>
      <c r="F60" s="998">
        <v>3</v>
      </c>
      <c r="G60" s="82">
        <v>4</v>
      </c>
      <c r="H60" s="73" t="s">
        <v>20</v>
      </c>
      <c r="I60" s="82">
        <v>3</v>
      </c>
      <c r="J60" s="73" t="s">
        <v>20</v>
      </c>
      <c r="K60" s="82">
        <v>4</v>
      </c>
      <c r="L60" s="1168">
        <v>5</v>
      </c>
      <c r="M60" s="82">
        <v>3</v>
      </c>
      <c r="N60" s="84"/>
      <c r="O60" s="84"/>
      <c r="P60" s="84"/>
      <c r="Q60" s="84"/>
      <c r="R60" s="84"/>
      <c r="S60" s="84"/>
      <c r="T60" s="84"/>
      <c r="U60" s="84"/>
      <c r="V60" s="84"/>
      <c r="X60" s="84"/>
      <c r="Y60" s="84"/>
      <c r="Z60" s="84"/>
      <c r="AA60" s="84"/>
      <c r="AB60" s="84"/>
      <c r="AC60" s="84"/>
      <c r="AD60" s="84"/>
      <c r="AE60" s="84"/>
    </row>
    <row r="61" spans="1:31">
      <c r="A61" s="53" t="s">
        <v>407</v>
      </c>
      <c r="B61" s="998">
        <v>2</v>
      </c>
      <c r="C61" s="998">
        <v>2</v>
      </c>
      <c r="D61" s="998">
        <v>2</v>
      </c>
      <c r="E61" s="998">
        <v>2</v>
      </c>
      <c r="F61" s="998">
        <v>1</v>
      </c>
      <c r="G61" s="82">
        <v>1</v>
      </c>
      <c r="H61" s="73" t="s">
        <v>20</v>
      </c>
      <c r="I61" s="82">
        <v>2</v>
      </c>
      <c r="J61" s="73" t="s">
        <v>20</v>
      </c>
      <c r="K61" s="82">
        <v>2</v>
      </c>
      <c r="L61" s="1168">
        <v>2</v>
      </c>
      <c r="M61" s="82">
        <v>0</v>
      </c>
      <c r="V61" s="84"/>
      <c r="X61" s="84"/>
      <c r="Y61" s="84"/>
      <c r="Z61" s="84"/>
      <c r="AA61" s="84"/>
      <c r="AB61" s="84"/>
      <c r="AC61" s="84"/>
      <c r="AD61" s="84"/>
      <c r="AE61" s="84"/>
    </row>
    <row r="62" spans="1:31">
      <c r="A62" s="53" t="s">
        <v>408</v>
      </c>
      <c r="B62" s="998">
        <v>0</v>
      </c>
      <c r="C62" s="998">
        <v>0</v>
      </c>
      <c r="D62" s="998">
        <v>2</v>
      </c>
      <c r="E62" s="998">
        <v>2</v>
      </c>
      <c r="F62" s="998">
        <v>2</v>
      </c>
      <c r="G62" s="82">
        <v>1</v>
      </c>
      <c r="H62" s="73" t="s">
        <v>20</v>
      </c>
      <c r="I62" s="82">
        <v>1</v>
      </c>
      <c r="J62" s="73" t="s">
        <v>20</v>
      </c>
      <c r="K62" s="82">
        <v>2</v>
      </c>
      <c r="L62" s="1168">
        <v>1</v>
      </c>
      <c r="M62" s="82">
        <v>2</v>
      </c>
      <c r="N62" s="84"/>
      <c r="O62" s="84"/>
      <c r="P62" s="84"/>
      <c r="Q62" s="84"/>
      <c r="R62" s="84"/>
      <c r="S62" s="84"/>
      <c r="T62" s="84"/>
      <c r="U62" s="84"/>
      <c r="V62" s="84"/>
      <c r="X62" s="84"/>
      <c r="Y62" s="84"/>
      <c r="Z62" s="84"/>
      <c r="AA62" s="84"/>
      <c r="AB62" s="84"/>
      <c r="AC62" s="84"/>
      <c r="AD62" s="84"/>
      <c r="AE62" s="84"/>
    </row>
    <row r="63" spans="1:31">
      <c r="A63" s="53" t="s">
        <v>409</v>
      </c>
      <c r="B63" s="998">
        <v>3</v>
      </c>
      <c r="C63" s="998">
        <v>2</v>
      </c>
      <c r="D63" s="998">
        <v>2</v>
      </c>
      <c r="E63" s="998">
        <v>2</v>
      </c>
      <c r="F63" s="998">
        <v>2</v>
      </c>
      <c r="G63" s="82">
        <v>2</v>
      </c>
      <c r="H63" s="73" t="s">
        <v>20</v>
      </c>
      <c r="I63" s="82">
        <v>2</v>
      </c>
      <c r="J63" s="73" t="s">
        <v>20</v>
      </c>
      <c r="K63" s="82">
        <v>2</v>
      </c>
      <c r="L63" s="1168">
        <v>1</v>
      </c>
      <c r="M63" s="82">
        <v>0</v>
      </c>
      <c r="N63" s="84"/>
      <c r="O63" s="84"/>
      <c r="P63" s="84"/>
      <c r="Q63" s="84"/>
      <c r="R63" s="84"/>
      <c r="S63" s="84"/>
      <c r="T63" s="84"/>
      <c r="U63" s="84"/>
      <c r="V63" s="84"/>
      <c r="X63" s="84"/>
      <c r="Y63" s="84"/>
      <c r="Z63" s="84"/>
      <c r="AA63" s="84"/>
      <c r="AB63" s="84"/>
      <c r="AC63" s="84"/>
      <c r="AD63" s="84"/>
      <c r="AE63" s="84"/>
    </row>
    <row r="64" spans="1:31">
      <c r="A64" s="53" t="s">
        <v>410</v>
      </c>
      <c r="B64" s="998">
        <v>1</v>
      </c>
      <c r="C64" s="998">
        <v>3</v>
      </c>
      <c r="D64" s="998">
        <v>1</v>
      </c>
      <c r="E64" s="998">
        <v>1</v>
      </c>
      <c r="F64" s="998">
        <v>1</v>
      </c>
      <c r="G64" s="82">
        <v>2</v>
      </c>
      <c r="H64" s="73" t="s">
        <v>20</v>
      </c>
      <c r="I64" s="82">
        <v>1</v>
      </c>
      <c r="J64" s="73" t="s">
        <v>20</v>
      </c>
      <c r="K64" s="82">
        <v>2</v>
      </c>
      <c r="L64" s="1168">
        <v>1</v>
      </c>
      <c r="M64" s="82">
        <v>0</v>
      </c>
      <c r="N64" s="84"/>
      <c r="O64" s="84"/>
      <c r="P64" s="84"/>
      <c r="Q64" s="84"/>
      <c r="R64" s="84"/>
      <c r="S64" s="84"/>
      <c r="T64" s="84"/>
      <c r="U64" s="84"/>
      <c r="V64" s="84"/>
      <c r="X64" s="84"/>
      <c r="Y64" s="84"/>
      <c r="Z64" s="84"/>
      <c r="AA64" s="84"/>
      <c r="AB64" s="84"/>
      <c r="AC64" s="84"/>
      <c r="AD64" s="84"/>
      <c r="AE64" s="84"/>
    </row>
    <row r="65" spans="1:32">
      <c r="A65" s="53" t="s">
        <v>411</v>
      </c>
      <c r="B65" s="998">
        <v>1</v>
      </c>
      <c r="C65" s="998">
        <v>2</v>
      </c>
      <c r="D65" s="998">
        <v>1</v>
      </c>
      <c r="E65" s="998">
        <v>2</v>
      </c>
      <c r="F65" s="998">
        <v>1</v>
      </c>
      <c r="G65" s="82">
        <v>1</v>
      </c>
      <c r="H65" s="73" t="s">
        <v>20</v>
      </c>
      <c r="I65" s="82">
        <v>1</v>
      </c>
      <c r="J65" s="73" t="s">
        <v>20</v>
      </c>
      <c r="K65" s="82">
        <v>0</v>
      </c>
      <c r="L65" s="1168">
        <v>1</v>
      </c>
      <c r="M65" s="82">
        <v>1</v>
      </c>
      <c r="N65" s="84"/>
      <c r="O65" s="84"/>
      <c r="P65" s="84"/>
      <c r="Q65" s="84"/>
      <c r="R65" s="84"/>
      <c r="S65" s="84"/>
      <c r="T65" s="84"/>
      <c r="U65" s="84"/>
      <c r="V65" s="84"/>
      <c r="X65" s="84"/>
      <c r="Y65" s="84"/>
      <c r="Z65" s="84"/>
      <c r="AA65" s="84"/>
      <c r="AB65" s="84"/>
      <c r="AC65" s="84"/>
      <c r="AD65" s="84"/>
      <c r="AE65" s="84"/>
    </row>
    <row r="66" spans="1:32" ht="13.5" customHeight="1" thickBot="1">
      <c r="A66" s="7" t="s">
        <v>11</v>
      </c>
      <c r="B66" s="1006">
        <v>980</v>
      </c>
      <c r="C66" s="1006">
        <v>690</v>
      </c>
      <c r="D66" s="1006">
        <v>930</v>
      </c>
      <c r="E66" s="1006">
        <v>740</v>
      </c>
      <c r="F66" s="1006">
        <v>740</v>
      </c>
      <c r="G66" s="1006">
        <v>710</v>
      </c>
      <c r="H66" s="1004" t="s">
        <v>20</v>
      </c>
      <c r="I66" s="1007">
        <v>680</v>
      </c>
      <c r="J66" s="1004" t="s">
        <v>20</v>
      </c>
      <c r="K66" s="702">
        <v>720</v>
      </c>
      <c r="L66" s="1176">
        <v>700</v>
      </c>
      <c r="M66" s="702">
        <v>80</v>
      </c>
      <c r="N66" s="218"/>
      <c r="O66" s="218"/>
      <c r="P66" s="218"/>
      <c r="Q66" s="218"/>
      <c r="R66" s="218"/>
      <c r="S66" s="218"/>
      <c r="T66" s="218"/>
      <c r="U66" s="218"/>
      <c r="V66" s="218"/>
      <c r="X66" s="84"/>
      <c r="Y66" s="84"/>
      <c r="Z66" s="84"/>
      <c r="AA66" s="84"/>
      <c r="AB66" s="84"/>
      <c r="AC66" s="84"/>
      <c r="AD66" s="84"/>
      <c r="AE66" s="84"/>
    </row>
    <row r="67" spans="1:32" ht="14.25" customHeight="1">
      <c r="A67" s="1558" t="s">
        <v>422</v>
      </c>
      <c r="B67" s="1558"/>
      <c r="C67" s="1558"/>
      <c r="D67" s="1558"/>
      <c r="E67" s="1558"/>
      <c r="F67" s="1558"/>
      <c r="G67" s="1558"/>
      <c r="H67" s="1558"/>
      <c r="I67" s="1558"/>
      <c r="J67" s="1558"/>
      <c r="Y67" s="84"/>
      <c r="Z67" s="84"/>
      <c r="AA67" s="84"/>
      <c r="AB67" s="84"/>
      <c r="AC67" s="84"/>
      <c r="AD67" s="84"/>
      <c r="AE67" s="84"/>
      <c r="AF67" s="84"/>
    </row>
    <row r="68" spans="1:32" ht="13.5" customHeight="1">
      <c r="A68" s="1555" t="s">
        <v>923</v>
      </c>
      <c r="B68" s="1555"/>
      <c r="C68" s="1555"/>
      <c r="D68" s="1555"/>
      <c r="E68" s="1555"/>
      <c r="F68" s="1555"/>
      <c r="G68" s="1555"/>
      <c r="H68" s="462"/>
      <c r="I68" s="462"/>
      <c r="J68" s="462"/>
      <c r="Y68" s="84"/>
      <c r="Z68" s="84"/>
      <c r="AA68" s="84"/>
      <c r="AB68" s="84"/>
      <c r="AC68" s="84"/>
      <c r="AD68" s="84"/>
      <c r="AE68" s="84"/>
      <c r="AF68" s="84"/>
    </row>
    <row r="69" spans="1:32">
      <c r="A69" s="1555" t="s">
        <v>797</v>
      </c>
      <c r="B69" s="1555"/>
      <c r="C69" s="1555"/>
      <c r="D69" s="1555"/>
      <c r="E69" s="1555"/>
      <c r="F69" s="1555"/>
      <c r="G69" s="1555"/>
      <c r="H69" s="1555"/>
      <c r="I69" s="1555"/>
      <c r="J69" s="462"/>
      <c r="Y69" s="84"/>
      <c r="Z69" s="84"/>
      <c r="AA69" s="84"/>
      <c r="AB69" s="84"/>
      <c r="AC69" s="84"/>
      <c r="AD69" s="84"/>
      <c r="AE69" s="84"/>
      <c r="AF69" s="84"/>
    </row>
    <row r="70" spans="1:32" ht="23.25" customHeight="1">
      <c r="A70" s="1555" t="s">
        <v>989</v>
      </c>
      <c r="B70" s="1555"/>
      <c r="C70" s="1555"/>
      <c r="D70" s="1555"/>
      <c r="E70" s="1555"/>
      <c r="F70" s="1555"/>
      <c r="G70" s="1555"/>
      <c r="H70" s="1555"/>
      <c r="I70" s="1555"/>
      <c r="J70" s="1555"/>
      <c r="K70" s="1555"/>
      <c r="L70" s="1555"/>
      <c r="M70" s="1555"/>
      <c r="Y70" s="84"/>
      <c r="Z70" s="84"/>
      <c r="AA70" s="84"/>
      <c r="AB70" s="84"/>
      <c r="AC70" s="84"/>
      <c r="AD70" s="84"/>
      <c r="AE70" s="84"/>
      <c r="AF70" s="84"/>
    </row>
    <row r="71" spans="1:32" ht="12.75" customHeight="1">
      <c r="A71" s="1555" t="s">
        <v>798</v>
      </c>
      <c r="B71" s="1555"/>
      <c r="C71" s="1555"/>
      <c r="D71" s="1555"/>
      <c r="E71" s="1555"/>
      <c r="F71" s="1555"/>
      <c r="G71" s="1555"/>
      <c r="H71" s="1555"/>
      <c r="I71" s="1555"/>
      <c r="J71" s="1555"/>
      <c r="K71" s="1555"/>
      <c r="Y71" s="84"/>
      <c r="Z71" s="84"/>
      <c r="AA71" s="84"/>
      <c r="AB71" s="84"/>
      <c r="AC71" s="84"/>
      <c r="AD71" s="84"/>
      <c r="AE71" s="84"/>
      <c r="AF71" s="84"/>
    </row>
    <row r="75" spans="1:32">
      <c r="B75" s="66"/>
      <c r="C75" s="66"/>
      <c r="D75" s="66"/>
      <c r="E75" s="66"/>
      <c r="F75" s="66"/>
      <c r="G75" s="83"/>
      <c r="H75" s="66"/>
    </row>
  </sheetData>
  <mergeCells count="8">
    <mergeCell ref="A71:K71"/>
    <mergeCell ref="A7:K7"/>
    <mergeCell ref="A68:G68"/>
    <mergeCell ref="A67:J67"/>
    <mergeCell ref="A69:I69"/>
    <mergeCell ref="A8:H8"/>
    <mergeCell ref="A9:M9"/>
    <mergeCell ref="A70:M70"/>
  </mergeCells>
  <pageMargins left="0.7" right="0.7" top="0.75" bottom="0.75" header="0.3" footer="0.3"/>
  <pageSetup paperSize="9" scale="5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P22"/>
  <sheetViews>
    <sheetView zoomScale="110" zoomScaleNormal="110" workbookViewId="0"/>
  </sheetViews>
  <sheetFormatPr defaultColWidth="9.1796875" defaultRowHeight="12.5"/>
  <cols>
    <col min="1" max="1" width="30.7265625" style="33" customWidth="1"/>
    <col min="2" max="4" width="10.7265625" style="33" customWidth="1"/>
    <col min="5" max="5" width="10.7265625" style="42" customWidth="1"/>
    <col min="6" max="10" width="10.7265625" style="33" customWidth="1"/>
    <col min="11" max="11" width="9.81640625" style="33" bestFit="1" customWidth="1"/>
    <col min="12" max="16384" width="9.1796875" style="33"/>
  </cols>
  <sheetData>
    <row r="1" spans="1:42" ht="19" thickBot="1">
      <c r="A1" s="466" t="s">
        <v>982</v>
      </c>
      <c r="B1" s="48"/>
      <c r="C1" s="48"/>
      <c r="D1" s="48"/>
      <c r="E1" s="80"/>
      <c r="F1" s="48"/>
      <c r="G1" s="48"/>
    </row>
    <row r="2" spans="1:42" ht="15">
      <c r="A2" s="61"/>
      <c r="B2" s="78">
        <v>2009</v>
      </c>
      <c r="C2" s="78">
        <v>2010</v>
      </c>
      <c r="D2" s="78">
        <v>2011</v>
      </c>
      <c r="E2" s="78">
        <v>2012</v>
      </c>
      <c r="F2" s="78">
        <v>2013</v>
      </c>
      <c r="G2" s="78">
        <v>2014</v>
      </c>
      <c r="H2" s="78">
        <v>2015</v>
      </c>
      <c r="I2" s="78">
        <v>2016</v>
      </c>
      <c r="J2" s="78">
        <v>2017</v>
      </c>
      <c r="K2" s="78">
        <v>2018</v>
      </c>
      <c r="L2" s="1167">
        <v>2019</v>
      </c>
      <c r="M2" s="78" t="s">
        <v>935</v>
      </c>
      <c r="Z2" s="33">
        <v>2010</v>
      </c>
      <c r="AA2" s="33">
        <v>2011</v>
      </c>
      <c r="AB2" s="33">
        <v>2012</v>
      </c>
      <c r="AC2" s="33">
        <v>2013</v>
      </c>
      <c r="AD2" s="33">
        <v>2014</v>
      </c>
      <c r="AE2" s="33">
        <v>2015</v>
      </c>
      <c r="AF2" s="33">
        <v>2016</v>
      </c>
    </row>
    <row r="3" spans="1:42">
      <c r="A3" s="48"/>
      <c r="B3" s="994"/>
      <c r="C3" s="994"/>
      <c r="D3" s="994"/>
      <c r="E3" s="994"/>
      <c r="F3" s="994"/>
      <c r="G3" s="994"/>
      <c r="H3" s="994"/>
      <c r="I3" s="994"/>
      <c r="J3" s="994"/>
      <c r="K3" s="42"/>
      <c r="L3" s="1168"/>
      <c r="M3" s="42"/>
    </row>
    <row r="4" spans="1:42" ht="13.5" customHeight="1">
      <c r="A4" s="6" t="s">
        <v>412</v>
      </c>
      <c r="B4" s="999">
        <v>80</v>
      </c>
      <c r="C4" s="999">
        <v>83</v>
      </c>
      <c r="D4" s="999">
        <v>83</v>
      </c>
      <c r="E4" s="999">
        <v>83</v>
      </c>
      <c r="F4" s="999">
        <v>83</v>
      </c>
      <c r="G4" s="999">
        <v>85</v>
      </c>
      <c r="H4" s="73" t="s">
        <v>20</v>
      </c>
      <c r="I4" s="42">
        <v>84</v>
      </c>
      <c r="J4" s="73" t="s">
        <v>20</v>
      </c>
      <c r="K4" s="42">
        <v>79</v>
      </c>
      <c r="L4" s="1168">
        <v>79</v>
      </c>
      <c r="M4" s="82">
        <v>85</v>
      </c>
      <c r="N4" s="238"/>
      <c r="O4" s="238"/>
      <c r="P4" s="238"/>
      <c r="Q4" s="238"/>
      <c r="R4" s="238"/>
      <c r="S4" s="238"/>
      <c r="T4" s="238"/>
      <c r="U4" s="238"/>
      <c r="Y4" s="84"/>
      <c r="Z4" s="84">
        <f t="shared" ref="Z4:AD9" si="0">C4-O4</f>
        <v>83</v>
      </c>
      <c r="AA4" s="84">
        <f t="shared" si="0"/>
        <v>83</v>
      </c>
      <c r="AB4" s="84">
        <f t="shared" si="0"/>
        <v>83</v>
      </c>
      <c r="AC4" s="84">
        <f t="shared" si="0"/>
        <v>83</v>
      </c>
      <c r="AD4" s="84">
        <f t="shared" si="0"/>
        <v>85</v>
      </c>
      <c r="AE4" s="84"/>
      <c r="AF4" s="84">
        <f t="shared" ref="AF4:AF9" si="1">I4-U4</f>
        <v>84</v>
      </c>
      <c r="AG4" s="84"/>
      <c r="AH4" s="84"/>
      <c r="AI4" s="84">
        <f t="shared" ref="AI4:AI10" si="2">L4-X4</f>
        <v>79</v>
      </c>
      <c r="AJ4" s="84" t="e">
        <f>#REF!-Y4</f>
        <v>#REF!</v>
      </c>
      <c r="AK4" s="84"/>
      <c r="AL4" s="84"/>
      <c r="AM4" s="84"/>
      <c r="AN4" s="84"/>
      <c r="AO4" s="84"/>
      <c r="AP4" s="84"/>
    </row>
    <row r="5" spans="1:42">
      <c r="A5" s="105" t="s">
        <v>413</v>
      </c>
      <c r="B5" s="999">
        <v>28</v>
      </c>
      <c r="C5" s="999">
        <v>28</v>
      </c>
      <c r="D5" s="999">
        <v>25</v>
      </c>
      <c r="E5" s="999">
        <v>28</v>
      </c>
      <c r="F5" s="999">
        <v>23</v>
      </c>
      <c r="G5" s="999">
        <v>22</v>
      </c>
      <c r="H5" s="73" t="s">
        <v>20</v>
      </c>
      <c r="I5" s="42">
        <v>24</v>
      </c>
      <c r="J5" s="73" t="s">
        <v>20</v>
      </c>
      <c r="K5" s="42">
        <v>30</v>
      </c>
      <c r="L5" s="1168">
        <v>32</v>
      </c>
      <c r="M5" s="82">
        <v>24</v>
      </c>
      <c r="N5" s="238"/>
      <c r="O5" s="238"/>
      <c r="P5" s="238"/>
      <c r="Q5" s="238"/>
      <c r="R5" s="238"/>
      <c r="S5" s="238"/>
      <c r="T5" s="238"/>
      <c r="U5" s="238"/>
      <c r="Y5" s="84"/>
      <c r="Z5" s="84">
        <f t="shared" si="0"/>
        <v>28</v>
      </c>
      <c r="AA5" s="84">
        <f t="shared" si="0"/>
        <v>25</v>
      </c>
      <c r="AB5" s="84">
        <f t="shared" si="0"/>
        <v>28</v>
      </c>
      <c r="AC5" s="84">
        <f t="shared" si="0"/>
        <v>23</v>
      </c>
      <c r="AD5" s="84">
        <f t="shared" si="0"/>
        <v>22</v>
      </c>
      <c r="AE5" s="84"/>
      <c r="AF5" s="84">
        <f t="shared" si="1"/>
        <v>24</v>
      </c>
      <c r="AG5" s="84"/>
      <c r="AH5" s="84"/>
      <c r="AI5" s="84">
        <f t="shared" si="2"/>
        <v>32</v>
      </c>
      <c r="AJ5" s="84" t="e">
        <f>#REF!-Y5</f>
        <v>#REF!</v>
      </c>
      <c r="AK5" s="84"/>
      <c r="AL5" s="84"/>
      <c r="AM5" s="84"/>
      <c r="AN5" s="84"/>
      <c r="AO5" s="84"/>
      <c r="AP5" s="84"/>
    </row>
    <row r="6" spans="1:42">
      <c r="A6" s="105" t="s">
        <v>414</v>
      </c>
      <c r="B6" s="999">
        <v>4</v>
      </c>
      <c r="C6" s="999">
        <v>2</v>
      </c>
      <c r="D6" s="999">
        <v>1</v>
      </c>
      <c r="E6" s="999">
        <v>2</v>
      </c>
      <c r="F6" s="999">
        <v>2</v>
      </c>
      <c r="G6" s="999">
        <v>1</v>
      </c>
      <c r="H6" s="73" t="s">
        <v>20</v>
      </c>
      <c r="I6" s="42">
        <v>1</v>
      </c>
      <c r="J6" s="73" t="s">
        <v>20</v>
      </c>
      <c r="K6" s="42">
        <v>4</v>
      </c>
      <c r="L6" s="1168">
        <v>4</v>
      </c>
      <c r="M6" s="82">
        <v>2</v>
      </c>
      <c r="N6" s="238"/>
      <c r="O6" s="238"/>
      <c r="P6" s="238"/>
      <c r="Q6" s="238"/>
      <c r="R6" s="238"/>
      <c r="S6" s="238"/>
      <c r="T6" s="238"/>
      <c r="U6" s="238"/>
      <c r="Y6" s="84"/>
      <c r="Z6" s="84">
        <f t="shared" si="0"/>
        <v>2</v>
      </c>
      <c r="AA6" s="84">
        <f t="shared" si="0"/>
        <v>1</v>
      </c>
      <c r="AB6" s="84">
        <f t="shared" si="0"/>
        <v>2</v>
      </c>
      <c r="AC6" s="84">
        <f t="shared" si="0"/>
        <v>2</v>
      </c>
      <c r="AD6" s="84">
        <f t="shared" si="0"/>
        <v>1</v>
      </c>
      <c r="AE6" s="84"/>
      <c r="AF6" s="84">
        <f t="shared" si="1"/>
        <v>1</v>
      </c>
      <c r="AG6" s="84"/>
      <c r="AH6" s="84"/>
      <c r="AI6" s="84">
        <f t="shared" si="2"/>
        <v>4</v>
      </c>
      <c r="AJ6" s="84" t="e">
        <f>#REF!-Y6</f>
        <v>#REF!</v>
      </c>
      <c r="AK6" s="84"/>
      <c r="AL6" s="84"/>
      <c r="AM6" s="84"/>
      <c r="AN6" s="84"/>
      <c r="AO6" s="84"/>
      <c r="AP6" s="84"/>
    </row>
    <row r="7" spans="1:42">
      <c r="A7" s="105" t="s">
        <v>415</v>
      </c>
      <c r="B7" s="999">
        <v>3</v>
      </c>
      <c r="C7" s="999">
        <v>1</v>
      </c>
      <c r="D7" s="999">
        <v>1</v>
      </c>
      <c r="E7" s="999">
        <v>1</v>
      </c>
      <c r="F7" s="999">
        <v>2</v>
      </c>
      <c r="G7" s="999">
        <v>1</v>
      </c>
      <c r="H7" s="73" t="s">
        <v>20</v>
      </c>
      <c r="I7" s="42">
        <v>1</v>
      </c>
      <c r="J7" s="73" t="s">
        <v>20</v>
      </c>
      <c r="K7" s="42">
        <v>2</v>
      </c>
      <c r="L7" s="1168">
        <v>2</v>
      </c>
      <c r="M7" s="82">
        <v>3</v>
      </c>
      <c r="N7" s="238"/>
      <c r="O7" s="238"/>
      <c r="P7" s="238"/>
      <c r="Q7" s="238"/>
      <c r="R7" s="238"/>
      <c r="S7" s="238"/>
      <c r="T7" s="238"/>
      <c r="U7" s="238"/>
      <c r="Y7" s="84"/>
      <c r="Z7" s="84">
        <f t="shared" si="0"/>
        <v>1</v>
      </c>
      <c r="AA7" s="84">
        <f t="shared" si="0"/>
        <v>1</v>
      </c>
      <c r="AB7" s="84">
        <f t="shared" si="0"/>
        <v>1</v>
      </c>
      <c r="AC7" s="84">
        <f t="shared" si="0"/>
        <v>2</v>
      </c>
      <c r="AD7" s="84">
        <f t="shared" si="0"/>
        <v>1</v>
      </c>
      <c r="AE7" s="84"/>
      <c r="AF7" s="84">
        <f t="shared" si="1"/>
        <v>1</v>
      </c>
      <c r="AG7" s="84"/>
      <c r="AH7" s="84"/>
      <c r="AI7" s="84">
        <f t="shared" si="2"/>
        <v>2</v>
      </c>
      <c r="AJ7" s="84" t="e">
        <f>#REF!-Y7</f>
        <v>#REF!</v>
      </c>
      <c r="AK7" s="84"/>
      <c r="AL7" s="84"/>
      <c r="AM7" s="84"/>
      <c r="AN7" s="84"/>
      <c r="AO7" s="84"/>
      <c r="AP7" s="84"/>
    </row>
    <row r="8" spans="1:42" ht="13.5" customHeight="1">
      <c r="A8" s="105" t="s">
        <v>416</v>
      </c>
      <c r="B8" s="999">
        <v>2</v>
      </c>
      <c r="C8" s="999">
        <v>2</v>
      </c>
      <c r="D8" s="999">
        <v>2</v>
      </c>
      <c r="E8" s="999">
        <v>2</v>
      </c>
      <c r="F8" s="999">
        <v>3</v>
      </c>
      <c r="G8" s="999">
        <v>2</v>
      </c>
      <c r="H8" s="73" t="s">
        <v>20</v>
      </c>
      <c r="I8" s="42">
        <v>1</v>
      </c>
      <c r="J8" s="73" t="s">
        <v>20</v>
      </c>
      <c r="K8" s="42">
        <v>3</v>
      </c>
      <c r="L8" s="1168">
        <v>3</v>
      </c>
      <c r="M8" s="82">
        <v>3</v>
      </c>
      <c r="N8" s="238"/>
      <c r="O8" s="238"/>
      <c r="P8" s="238"/>
      <c r="Q8" s="238"/>
      <c r="R8" s="238"/>
      <c r="S8" s="238"/>
      <c r="T8" s="238"/>
      <c r="U8" s="238"/>
      <c r="Y8" s="84"/>
      <c r="Z8" s="84">
        <f t="shared" si="0"/>
        <v>2</v>
      </c>
      <c r="AA8" s="84">
        <f t="shared" si="0"/>
        <v>2</v>
      </c>
      <c r="AB8" s="84">
        <f t="shared" si="0"/>
        <v>2</v>
      </c>
      <c r="AC8" s="84">
        <f t="shared" si="0"/>
        <v>3</v>
      </c>
      <c r="AD8" s="84">
        <f t="shared" si="0"/>
        <v>2</v>
      </c>
      <c r="AE8" s="84"/>
      <c r="AF8" s="84">
        <f t="shared" si="1"/>
        <v>1</v>
      </c>
      <c r="AG8" s="84"/>
      <c r="AH8" s="84"/>
      <c r="AI8" s="84">
        <f t="shared" si="2"/>
        <v>3</v>
      </c>
      <c r="AJ8" s="84" t="e">
        <f>#REF!-Y8</f>
        <v>#REF!</v>
      </c>
      <c r="AK8" s="84"/>
      <c r="AL8" s="84"/>
      <c r="AM8" s="84"/>
      <c r="AN8" s="84"/>
      <c r="AO8" s="84"/>
      <c r="AP8" s="84"/>
    </row>
    <row r="9" spans="1:42" ht="13.5" customHeight="1">
      <c r="A9" s="105" t="s">
        <v>417</v>
      </c>
      <c r="B9" s="999">
        <v>2</v>
      </c>
      <c r="C9" s="999">
        <v>1</v>
      </c>
      <c r="D9" s="999">
        <v>2</v>
      </c>
      <c r="E9" s="999">
        <v>1</v>
      </c>
      <c r="F9" s="999">
        <v>1</v>
      </c>
      <c r="G9" s="999">
        <v>1</v>
      </c>
      <c r="H9" s="73" t="s">
        <v>20</v>
      </c>
      <c r="I9" s="42">
        <v>1</v>
      </c>
      <c r="J9" s="73" t="s">
        <v>20</v>
      </c>
      <c r="K9" s="42">
        <v>1</v>
      </c>
      <c r="L9" s="1168">
        <v>2</v>
      </c>
      <c r="M9" s="82">
        <v>4</v>
      </c>
      <c r="N9" s="238"/>
      <c r="O9" s="238"/>
      <c r="P9" s="238"/>
      <c r="Q9" s="238"/>
      <c r="R9" s="238"/>
      <c r="S9" s="238"/>
      <c r="T9" s="238"/>
      <c r="U9" s="238"/>
      <c r="Y9" s="84"/>
      <c r="Z9" s="84">
        <f t="shared" si="0"/>
        <v>1</v>
      </c>
      <c r="AA9" s="84">
        <f t="shared" si="0"/>
        <v>2</v>
      </c>
      <c r="AB9" s="84">
        <f t="shared" si="0"/>
        <v>1</v>
      </c>
      <c r="AC9" s="84">
        <f t="shared" si="0"/>
        <v>1</v>
      </c>
      <c r="AD9" s="84">
        <f t="shared" si="0"/>
        <v>1</v>
      </c>
      <c r="AE9" s="84"/>
      <c r="AF9" s="84">
        <f t="shared" si="1"/>
        <v>1</v>
      </c>
      <c r="AG9" s="84"/>
      <c r="AH9" s="84"/>
      <c r="AI9" s="84">
        <f t="shared" si="2"/>
        <v>2</v>
      </c>
      <c r="AJ9" s="84" t="e">
        <f>#REF!-Y9</f>
        <v>#REF!</v>
      </c>
      <c r="AK9" s="84"/>
      <c r="AL9" s="84"/>
      <c r="AM9" s="84"/>
      <c r="AN9" s="84"/>
      <c r="AO9" s="84"/>
      <c r="AP9" s="84"/>
    </row>
    <row r="10" spans="1:42" ht="13.5" thickBot="1">
      <c r="A10" s="7" t="s">
        <v>11</v>
      </c>
      <c r="B10" s="1003">
        <v>1590</v>
      </c>
      <c r="C10" s="1003">
        <v>1510</v>
      </c>
      <c r="D10" s="1003">
        <v>1150</v>
      </c>
      <c r="E10" s="1003">
        <v>2010</v>
      </c>
      <c r="F10" s="1003">
        <v>2050</v>
      </c>
      <c r="G10" s="1003">
        <v>1920</v>
      </c>
      <c r="H10" s="1008" t="s">
        <v>20</v>
      </c>
      <c r="I10" s="1003">
        <v>2030</v>
      </c>
      <c r="J10" s="1008" t="s">
        <v>20</v>
      </c>
      <c r="K10" s="701">
        <v>2080</v>
      </c>
      <c r="L10" s="1169">
        <v>1980</v>
      </c>
      <c r="M10" s="702">
        <v>450</v>
      </c>
      <c r="AI10" s="33">
        <f t="shared" si="2"/>
        <v>1980</v>
      </c>
    </row>
    <row r="11" spans="1:42">
      <c r="A11" s="462" t="s">
        <v>426</v>
      </c>
    </row>
    <row r="12" spans="1:42">
      <c r="A12" s="1370" t="s">
        <v>739</v>
      </c>
      <c r="B12" s="66"/>
      <c r="C12" s="66"/>
      <c r="D12" s="66"/>
      <c r="E12" s="83"/>
      <c r="F12" s="66"/>
      <c r="G12" s="66"/>
      <c r="H12" s="66"/>
    </row>
    <row r="13" spans="1:42">
      <c r="A13" s="1370" t="s">
        <v>933</v>
      </c>
      <c r="B13" s="66"/>
      <c r="C13" s="66"/>
      <c r="D13" s="66"/>
      <c r="E13" s="83"/>
      <c r="F13" s="66"/>
      <c r="G13" s="66"/>
      <c r="H13" s="66"/>
    </row>
    <row r="14" spans="1:42">
      <c r="A14" s="1199"/>
      <c r="B14" s="1199"/>
      <c r="C14" s="1199"/>
      <c r="D14" s="1199"/>
    </row>
    <row r="15" spans="1:42" ht="15.5">
      <c r="A15" s="467" t="s">
        <v>712</v>
      </c>
      <c r="B15" s="48"/>
      <c r="C15" s="48"/>
      <c r="D15" s="48"/>
      <c r="E15" s="80"/>
    </row>
    <row r="16" spans="1:42">
      <c r="A16" s="1554" t="s">
        <v>534</v>
      </c>
      <c r="B16" s="1554"/>
      <c r="C16" s="1554"/>
      <c r="D16" s="1554"/>
      <c r="E16" s="1554"/>
      <c r="F16" s="1554"/>
      <c r="G16" s="1554"/>
      <c r="H16" s="1554"/>
      <c r="I16" s="1554"/>
      <c r="J16" s="1554"/>
      <c r="K16" s="1554"/>
      <c r="L16" s="1554"/>
    </row>
    <row r="17" spans="1:12">
      <c r="C17" s="66"/>
      <c r="D17" s="66"/>
      <c r="E17" s="83"/>
      <c r="F17" s="66"/>
      <c r="G17" s="66"/>
    </row>
    <row r="18" spans="1:12" ht="15.5">
      <c r="A18" s="467" t="s">
        <v>713</v>
      </c>
      <c r="B18" s="48"/>
      <c r="C18" s="48"/>
      <c r="D18" s="48"/>
      <c r="E18" s="80"/>
      <c r="F18" s="48"/>
      <c r="G18" s="48"/>
    </row>
    <row r="19" spans="1:12" ht="13.5" customHeight="1">
      <c r="A19" s="1554" t="s">
        <v>535</v>
      </c>
      <c r="B19" s="1554"/>
      <c r="C19" s="1554"/>
      <c r="D19" s="1554"/>
      <c r="E19" s="1554"/>
      <c r="F19" s="1554"/>
      <c r="G19" s="1554"/>
      <c r="H19" s="1554"/>
      <c r="I19" s="1554"/>
      <c r="J19" s="1554"/>
      <c r="K19" s="1554"/>
      <c r="L19" s="1554"/>
    </row>
    <row r="20" spans="1:12">
      <c r="C20" s="66"/>
      <c r="D20" s="66"/>
      <c r="E20" s="83"/>
      <c r="F20" s="66"/>
      <c r="G20" s="66"/>
    </row>
    <row r="21" spans="1:12" ht="15.5">
      <c r="A21" s="467" t="s">
        <v>714</v>
      </c>
      <c r="B21" s="48"/>
      <c r="C21" s="48"/>
      <c r="D21" s="48"/>
      <c r="E21" s="80"/>
      <c r="F21" s="48"/>
      <c r="G21" s="48"/>
    </row>
    <row r="22" spans="1:12">
      <c r="A22" s="1554" t="s">
        <v>536</v>
      </c>
      <c r="B22" s="1554"/>
      <c r="C22" s="1554"/>
      <c r="D22" s="1554"/>
      <c r="E22" s="1554"/>
      <c r="F22" s="1554"/>
      <c r="G22" s="1554"/>
      <c r="H22" s="1554"/>
      <c r="I22" s="1554"/>
      <c r="J22" s="1554"/>
      <c r="K22" s="1554"/>
      <c r="L22" s="1554"/>
    </row>
  </sheetData>
  <mergeCells count="3">
    <mergeCell ref="A16:L16"/>
    <mergeCell ref="A19:L19"/>
    <mergeCell ref="A22:L22"/>
  </mergeCells>
  <pageMargins left="0.7" right="0.7" top="0.75" bottom="0.75" header="0.3" footer="0.3"/>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27"/>
  <sheetViews>
    <sheetView zoomScaleNormal="100" workbookViewId="0"/>
  </sheetViews>
  <sheetFormatPr defaultColWidth="9.1796875" defaultRowHeight="12.5"/>
  <cols>
    <col min="1" max="1" width="33.1796875" style="196" customWidth="1"/>
    <col min="2" max="16384" width="9.1796875" style="196"/>
  </cols>
  <sheetData>
    <row r="1" spans="1:26" ht="21" customHeight="1" thickBot="1">
      <c r="A1" s="479" t="s">
        <v>909</v>
      </c>
      <c r="B1" s="479"/>
      <c r="C1" s="479"/>
      <c r="D1" s="479"/>
      <c r="E1" s="479"/>
      <c r="F1" s="479"/>
      <c r="G1" s="479"/>
      <c r="H1" s="480"/>
      <c r="I1" s="480"/>
    </row>
    <row r="2" spans="1:26" ht="15">
      <c r="A2" s="197"/>
      <c r="B2" s="198">
        <v>2012</v>
      </c>
      <c r="C2" s="198">
        <v>2013</v>
      </c>
      <c r="D2" s="198">
        <v>2014</v>
      </c>
      <c r="E2" s="198">
        <v>2015</v>
      </c>
      <c r="F2" s="198">
        <v>2016</v>
      </c>
      <c r="G2" s="198">
        <v>2017</v>
      </c>
      <c r="H2" s="198">
        <v>2018</v>
      </c>
      <c r="I2" s="1187">
        <v>2019</v>
      </c>
      <c r="J2" s="198" t="s">
        <v>935</v>
      </c>
    </row>
    <row r="3" spans="1:26">
      <c r="A3" s="199" t="s">
        <v>454</v>
      </c>
      <c r="B3" s="1009">
        <v>14.3</v>
      </c>
      <c r="C3" s="1009">
        <v>14.2</v>
      </c>
      <c r="D3" s="1009">
        <v>16.3</v>
      </c>
      <c r="E3" s="1010" t="s">
        <v>20</v>
      </c>
      <c r="F3" s="1009">
        <v>17.600000000000001</v>
      </c>
      <c r="G3" s="1010" t="s">
        <v>20</v>
      </c>
      <c r="H3" s="945">
        <v>12.7</v>
      </c>
      <c r="I3" s="1188" t="s">
        <v>20</v>
      </c>
      <c r="J3" s="945">
        <v>15.2</v>
      </c>
      <c r="L3" s="669"/>
      <c r="T3" s="216"/>
      <c r="U3" s="216"/>
      <c r="V3" s="216"/>
      <c r="W3" s="216"/>
      <c r="X3" s="216"/>
      <c r="Y3" s="216"/>
      <c r="Z3" s="216"/>
    </row>
    <row r="4" spans="1:26">
      <c r="A4" s="200" t="s">
        <v>334</v>
      </c>
      <c r="B4" s="1009">
        <v>16.5</v>
      </c>
      <c r="C4" s="1009">
        <v>13.2</v>
      </c>
      <c r="D4" s="1009">
        <v>15.6</v>
      </c>
      <c r="E4" s="1010" t="s">
        <v>20</v>
      </c>
      <c r="F4" s="1009">
        <v>19</v>
      </c>
      <c r="G4" s="1010" t="s">
        <v>20</v>
      </c>
      <c r="H4" s="945">
        <v>9.6999999999999993</v>
      </c>
      <c r="I4" s="1188" t="s">
        <v>20</v>
      </c>
      <c r="J4" s="945">
        <v>7.1</v>
      </c>
      <c r="L4" s="669"/>
      <c r="T4" s="216"/>
      <c r="U4" s="216"/>
      <c r="V4" s="216"/>
      <c r="W4" s="216"/>
      <c r="X4" s="216"/>
      <c r="Y4" s="216"/>
      <c r="Z4" s="216"/>
    </row>
    <row r="5" spans="1:26">
      <c r="A5" s="199" t="s">
        <v>283</v>
      </c>
      <c r="B5" s="1009">
        <v>10.8</v>
      </c>
      <c r="C5" s="1009">
        <v>9.1</v>
      </c>
      <c r="D5" s="1009">
        <v>7.5</v>
      </c>
      <c r="E5" s="1010" t="s">
        <v>20</v>
      </c>
      <c r="F5" s="1009">
        <v>9.9</v>
      </c>
      <c r="G5" s="1010" t="s">
        <v>20</v>
      </c>
      <c r="H5" s="945">
        <v>10.1</v>
      </c>
      <c r="I5" s="1188" t="s">
        <v>20</v>
      </c>
      <c r="J5" s="945">
        <v>5.0999999999999996</v>
      </c>
      <c r="L5" s="670"/>
      <c r="T5" s="216"/>
      <c r="U5" s="216"/>
      <c r="V5" s="216"/>
      <c r="W5" s="216"/>
      <c r="X5" s="216"/>
      <c r="Y5" s="216"/>
      <c r="Z5" s="216"/>
    </row>
    <row r="6" spans="1:26">
      <c r="A6" s="199" t="s">
        <v>335</v>
      </c>
      <c r="B6" s="1009">
        <v>12.4</v>
      </c>
      <c r="C6" s="1009">
        <v>10.6</v>
      </c>
      <c r="D6" s="1009">
        <v>10.1</v>
      </c>
      <c r="E6" s="1010" t="s">
        <v>20</v>
      </c>
      <c r="F6" s="1009">
        <v>11.5</v>
      </c>
      <c r="G6" s="1010" t="s">
        <v>20</v>
      </c>
      <c r="H6" s="945">
        <v>6.9</v>
      </c>
      <c r="I6" s="1188" t="s">
        <v>20</v>
      </c>
      <c r="J6" s="945">
        <v>7.9</v>
      </c>
      <c r="L6" s="669"/>
      <c r="T6" s="216"/>
      <c r="U6" s="216"/>
      <c r="V6" s="216"/>
      <c r="W6" s="216"/>
      <c r="X6" s="216"/>
      <c r="Y6" s="216"/>
      <c r="Z6" s="216"/>
    </row>
    <row r="7" spans="1:26">
      <c r="A7" s="199" t="s">
        <v>456</v>
      </c>
      <c r="B7" s="1009">
        <v>23.8</v>
      </c>
      <c r="C7" s="1009">
        <v>20.6</v>
      </c>
      <c r="D7" s="1009">
        <v>18.899999999999999</v>
      </c>
      <c r="E7" s="1010" t="s">
        <v>20</v>
      </c>
      <c r="F7" s="1009">
        <v>19.3</v>
      </c>
      <c r="G7" s="1010" t="s">
        <v>20</v>
      </c>
      <c r="H7" s="945">
        <v>26.3</v>
      </c>
      <c r="I7" s="1188" t="s">
        <v>20</v>
      </c>
      <c r="J7" s="945">
        <v>22.3</v>
      </c>
      <c r="L7" s="669"/>
      <c r="T7" s="216"/>
      <c r="U7" s="216"/>
      <c r="V7" s="216"/>
      <c r="W7" s="216"/>
      <c r="X7" s="216"/>
      <c r="Y7" s="216"/>
      <c r="Z7" s="216"/>
    </row>
    <row r="8" spans="1:26">
      <c r="A8" s="199" t="s">
        <v>569</v>
      </c>
      <c r="B8" s="1009">
        <v>6.2</v>
      </c>
      <c r="C8" s="1009">
        <v>6.7</v>
      </c>
      <c r="D8" s="1009">
        <v>4.5999999999999996</v>
      </c>
      <c r="E8" s="1010" t="s">
        <v>20</v>
      </c>
      <c r="F8" s="1009">
        <v>5.4</v>
      </c>
      <c r="G8" s="1010" t="s">
        <v>20</v>
      </c>
      <c r="H8" s="945">
        <v>3.1</v>
      </c>
      <c r="I8" s="1188" t="s">
        <v>20</v>
      </c>
      <c r="J8" s="945">
        <v>5.9</v>
      </c>
      <c r="L8" s="670"/>
      <c r="T8" s="216"/>
      <c r="U8" s="216"/>
      <c r="V8" s="216"/>
      <c r="W8" s="216"/>
      <c r="X8" s="216"/>
      <c r="Y8" s="216"/>
      <c r="Z8" s="216"/>
    </row>
    <row r="9" spans="1:26">
      <c r="A9" s="199" t="s">
        <v>336</v>
      </c>
      <c r="B9" s="1009">
        <v>9.4</v>
      </c>
      <c r="C9" s="1009">
        <v>9.1999999999999993</v>
      </c>
      <c r="D9" s="1009">
        <v>8.1999999999999993</v>
      </c>
      <c r="E9" s="1010" t="s">
        <v>20</v>
      </c>
      <c r="F9" s="1009">
        <v>7.6</v>
      </c>
      <c r="G9" s="1010" t="s">
        <v>20</v>
      </c>
      <c r="H9" s="945">
        <v>6.7</v>
      </c>
      <c r="I9" s="1188" t="s">
        <v>20</v>
      </c>
      <c r="J9" s="945">
        <v>5.2</v>
      </c>
      <c r="L9" s="669"/>
      <c r="T9" s="216"/>
      <c r="U9" s="216"/>
      <c r="V9" s="216"/>
      <c r="W9" s="216"/>
      <c r="X9" s="216"/>
      <c r="Y9" s="216"/>
      <c r="Z9" s="216"/>
    </row>
    <row r="10" spans="1:26">
      <c r="A10" s="199" t="s">
        <v>662</v>
      </c>
      <c r="B10" s="1009">
        <v>2.1</v>
      </c>
      <c r="C10" s="1009">
        <v>2.4</v>
      </c>
      <c r="D10" s="1009">
        <v>1.6</v>
      </c>
      <c r="E10" s="1010" t="s">
        <v>20</v>
      </c>
      <c r="F10" s="1009">
        <v>1.8</v>
      </c>
      <c r="G10" s="1010" t="s">
        <v>20</v>
      </c>
      <c r="H10" s="945">
        <v>1.2</v>
      </c>
      <c r="I10" s="1188" t="s">
        <v>20</v>
      </c>
      <c r="J10" s="1009">
        <v>1.1000000000000001</v>
      </c>
      <c r="L10" s="670"/>
      <c r="T10" s="216"/>
      <c r="U10" s="216"/>
      <c r="V10" s="216"/>
      <c r="W10" s="216"/>
      <c r="X10" s="216"/>
      <c r="Y10" s="216"/>
      <c r="Z10" s="216"/>
    </row>
    <row r="11" spans="1:26">
      <c r="A11" s="199" t="s">
        <v>457</v>
      </c>
      <c r="B11" s="1009">
        <v>2.9</v>
      </c>
      <c r="C11" s="1009">
        <v>3.6</v>
      </c>
      <c r="D11" s="1009">
        <v>2.6</v>
      </c>
      <c r="E11" s="1010" t="s">
        <v>20</v>
      </c>
      <c r="F11" s="1009">
        <v>2.9</v>
      </c>
      <c r="G11" s="1010" t="s">
        <v>20</v>
      </c>
      <c r="H11" s="945">
        <v>3.9</v>
      </c>
      <c r="I11" s="1188" t="s">
        <v>20</v>
      </c>
      <c r="J11" s="945">
        <v>3.3</v>
      </c>
      <c r="L11" s="669"/>
      <c r="T11" s="216"/>
      <c r="U11" s="216"/>
      <c r="V11" s="216"/>
      <c r="W11" s="216"/>
      <c r="X11" s="216"/>
      <c r="Y11" s="216"/>
      <c r="Z11" s="216"/>
    </row>
    <row r="12" spans="1:26">
      <c r="A12" s="199" t="s">
        <v>337</v>
      </c>
      <c r="B12" s="1009">
        <v>11.3</v>
      </c>
      <c r="C12" s="1009">
        <v>11.6</v>
      </c>
      <c r="D12" s="1009">
        <v>10.1</v>
      </c>
      <c r="E12" s="1010" t="s">
        <v>20</v>
      </c>
      <c r="F12" s="1009">
        <v>9.6999999999999993</v>
      </c>
      <c r="G12" s="1010" t="s">
        <v>20</v>
      </c>
      <c r="H12" s="945">
        <v>7.7</v>
      </c>
      <c r="I12" s="1188" t="s">
        <v>20</v>
      </c>
      <c r="J12" s="945">
        <v>8.9</v>
      </c>
      <c r="L12" s="669"/>
      <c r="T12" s="216"/>
      <c r="U12" s="216"/>
      <c r="V12" s="216"/>
      <c r="W12" s="216"/>
      <c r="X12" s="216"/>
      <c r="Y12" s="216"/>
      <c r="Z12" s="216"/>
    </row>
    <row r="13" spans="1:26">
      <c r="A13" s="199" t="s">
        <v>338</v>
      </c>
      <c r="B13" s="1009">
        <v>5.2</v>
      </c>
      <c r="C13" s="1009">
        <v>4.4000000000000004</v>
      </c>
      <c r="D13" s="1009">
        <v>4.5</v>
      </c>
      <c r="E13" s="1010" t="s">
        <v>20</v>
      </c>
      <c r="F13" s="1009">
        <v>4.5999999999999996</v>
      </c>
      <c r="G13" s="1010" t="s">
        <v>20</v>
      </c>
      <c r="H13" s="945">
        <v>5.6</v>
      </c>
      <c r="I13" s="1188" t="s">
        <v>20</v>
      </c>
      <c r="J13" s="945">
        <v>4.2</v>
      </c>
      <c r="L13" s="669"/>
      <c r="T13" s="216"/>
      <c r="U13" s="216"/>
      <c r="V13" s="216"/>
      <c r="W13" s="216"/>
      <c r="X13" s="216"/>
      <c r="Y13" s="216"/>
      <c r="Z13" s="216"/>
    </row>
    <row r="14" spans="1:26">
      <c r="A14" s="199" t="s">
        <v>183</v>
      </c>
      <c r="B14" s="1009">
        <v>9.4</v>
      </c>
      <c r="C14" s="1009">
        <v>8.6999999999999993</v>
      </c>
      <c r="D14" s="1009">
        <v>8.1</v>
      </c>
      <c r="E14" s="1010" t="s">
        <v>20</v>
      </c>
      <c r="F14" s="1009">
        <v>7.9</v>
      </c>
      <c r="G14" s="1010" t="s">
        <v>20</v>
      </c>
      <c r="H14" s="945">
        <v>6.8</v>
      </c>
      <c r="I14" s="1188" t="s">
        <v>20</v>
      </c>
      <c r="J14" s="945">
        <v>7.9</v>
      </c>
      <c r="L14" s="669"/>
      <c r="T14" s="216"/>
      <c r="U14" s="216"/>
      <c r="V14" s="216"/>
      <c r="W14" s="216"/>
      <c r="X14" s="216"/>
      <c r="Y14" s="216"/>
      <c r="Z14" s="216"/>
    </row>
    <row r="15" spans="1:26">
      <c r="A15" s="199" t="s">
        <v>458</v>
      </c>
      <c r="B15" s="1009">
        <v>1.3</v>
      </c>
      <c r="C15" s="1009">
        <v>1.6</v>
      </c>
      <c r="D15" s="1009">
        <v>1.1000000000000001</v>
      </c>
      <c r="E15" s="1010" t="s">
        <v>20</v>
      </c>
      <c r="F15" s="1009">
        <v>1.5</v>
      </c>
      <c r="G15" s="1010" t="s">
        <v>20</v>
      </c>
      <c r="H15" s="945">
        <v>1.1000000000000001</v>
      </c>
      <c r="I15" s="1188" t="s">
        <v>20</v>
      </c>
      <c r="J15" s="945">
        <v>0.9</v>
      </c>
      <c r="L15" s="669"/>
      <c r="T15" s="216"/>
      <c r="U15" s="216"/>
      <c r="V15" s="216"/>
      <c r="W15" s="216"/>
      <c r="X15" s="216"/>
      <c r="Y15" s="216"/>
      <c r="Z15" s="216"/>
    </row>
    <row r="16" spans="1:26">
      <c r="A16" s="199" t="s">
        <v>459</v>
      </c>
      <c r="B16" s="1009">
        <v>3.2</v>
      </c>
      <c r="C16" s="1009">
        <v>2.8</v>
      </c>
      <c r="D16" s="1009">
        <v>2.1</v>
      </c>
      <c r="E16" s="1010" t="s">
        <v>20</v>
      </c>
      <c r="F16" s="1009">
        <v>2.2000000000000002</v>
      </c>
      <c r="G16" s="1010" t="s">
        <v>20</v>
      </c>
      <c r="H16" s="945">
        <v>1.6</v>
      </c>
      <c r="I16" s="1188" t="s">
        <v>20</v>
      </c>
      <c r="J16" s="945">
        <v>1.6</v>
      </c>
      <c r="L16" s="669"/>
      <c r="T16" s="216"/>
      <c r="U16" s="216"/>
      <c r="V16" s="216"/>
      <c r="W16" s="216"/>
      <c r="X16" s="216"/>
      <c r="Y16" s="216"/>
      <c r="Z16" s="216"/>
    </row>
    <row r="17" spans="1:26">
      <c r="A17" s="199" t="s">
        <v>341</v>
      </c>
      <c r="B17" s="1009">
        <v>1.7</v>
      </c>
      <c r="C17" s="1009">
        <v>1.6</v>
      </c>
      <c r="D17" s="1009">
        <v>1.4</v>
      </c>
      <c r="E17" s="1010" t="s">
        <v>20</v>
      </c>
      <c r="F17" s="1009">
        <v>1.4</v>
      </c>
      <c r="G17" s="1010" t="s">
        <v>20</v>
      </c>
      <c r="H17" s="945">
        <v>1.2</v>
      </c>
      <c r="I17" s="1188" t="s">
        <v>20</v>
      </c>
      <c r="J17" s="945">
        <v>0.7</v>
      </c>
      <c r="L17" s="669"/>
      <c r="T17" s="216"/>
      <c r="U17" s="216"/>
      <c r="V17" s="216"/>
      <c r="W17" s="216"/>
      <c r="X17" s="216"/>
      <c r="Y17" s="216"/>
      <c r="Z17" s="216"/>
    </row>
    <row r="18" spans="1:26">
      <c r="A18" s="199" t="s">
        <v>460</v>
      </c>
      <c r="B18" s="1009">
        <v>16</v>
      </c>
      <c r="C18" s="1009">
        <v>19</v>
      </c>
      <c r="D18" s="1009">
        <v>20.2</v>
      </c>
      <c r="E18" s="1010" t="s">
        <v>20</v>
      </c>
      <c r="F18" s="1009">
        <v>19.899999999999999</v>
      </c>
      <c r="G18" s="1010" t="s">
        <v>20</v>
      </c>
      <c r="H18" s="945">
        <v>19.8</v>
      </c>
      <c r="I18" s="1188" t="s">
        <v>20</v>
      </c>
      <c r="J18" s="945">
        <v>28.3</v>
      </c>
      <c r="L18" s="669"/>
      <c r="T18" s="216"/>
      <c r="U18" s="216"/>
      <c r="V18" s="216"/>
      <c r="W18" s="216"/>
      <c r="X18" s="216"/>
      <c r="Y18" s="216"/>
      <c r="Z18" s="216"/>
    </row>
    <row r="19" spans="1:26">
      <c r="A19" s="199" t="s">
        <v>455</v>
      </c>
      <c r="B19" s="1009">
        <v>4.0999999999999996</v>
      </c>
      <c r="C19" s="1009">
        <v>5</v>
      </c>
      <c r="D19" s="1009">
        <v>3.9</v>
      </c>
      <c r="E19" s="1010" t="s">
        <v>20</v>
      </c>
      <c r="F19" s="1009">
        <v>4</v>
      </c>
      <c r="G19" s="1010" t="s">
        <v>20</v>
      </c>
      <c r="H19" s="945">
        <v>4.4000000000000004</v>
      </c>
      <c r="I19" s="1188" t="s">
        <v>20</v>
      </c>
      <c r="J19" s="945">
        <v>4.0999999999999996</v>
      </c>
      <c r="L19" s="669"/>
      <c r="T19" s="216"/>
      <c r="U19" s="216"/>
      <c r="V19" s="216"/>
      <c r="W19" s="216"/>
      <c r="X19" s="216"/>
      <c r="Y19" s="216"/>
      <c r="Z19" s="216"/>
    </row>
    <row r="20" spans="1:26">
      <c r="A20" s="199" t="s">
        <v>340</v>
      </c>
      <c r="B20" s="1009">
        <v>2.6</v>
      </c>
      <c r="C20" s="1009">
        <v>2.4</v>
      </c>
      <c r="D20" s="1009">
        <v>1.7</v>
      </c>
      <c r="E20" s="1010" t="s">
        <v>20</v>
      </c>
      <c r="F20" s="1009">
        <v>2.5</v>
      </c>
      <c r="G20" s="1010" t="s">
        <v>20</v>
      </c>
      <c r="H20" s="945">
        <v>1.8</v>
      </c>
      <c r="I20" s="1188" t="s">
        <v>20</v>
      </c>
      <c r="J20" s="945">
        <v>2.2000000000000002</v>
      </c>
      <c r="L20" s="669"/>
      <c r="T20" s="216"/>
      <c r="U20" s="216"/>
      <c r="V20" s="216"/>
      <c r="W20" s="216"/>
      <c r="X20" s="216"/>
      <c r="Y20" s="216"/>
      <c r="Z20" s="216"/>
    </row>
    <row r="21" spans="1:26">
      <c r="A21" s="199" t="s">
        <v>339</v>
      </c>
      <c r="B21" s="1009">
        <v>3.3</v>
      </c>
      <c r="C21" s="1009">
        <v>2.7</v>
      </c>
      <c r="D21" s="1009">
        <v>2.2999999999999998</v>
      </c>
      <c r="E21" s="1010" t="s">
        <v>20</v>
      </c>
      <c r="F21" s="1009">
        <v>3.2</v>
      </c>
      <c r="G21" s="1010" t="s">
        <v>20</v>
      </c>
      <c r="H21" s="945">
        <v>2.4</v>
      </c>
      <c r="I21" s="1188" t="s">
        <v>20</v>
      </c>
      <c r="J21" s="945">
        <v>2.5</v>
      </c>
      <c r="L21" s="669"/>
      <c r="T21" s="216"/>
      <c r="U21" s="216"/>
      <c r="V21" s="216"/>
      <c r="W21" s="216"/>
      <c r="X21" s="216"/>
      <c r="Y21" s="216"/>
      <c r="Z21" s="216"/>
    </row>
    <row r="22" spans="1:26">
      <c r="A22" s="199" t="s">
        <v>461</v>
      </c>
      <c r="B22" s="1009">
        <v>2.5</v>
      </c>
      <c r="C22" s="1009">
        <v>2.6</v>
      </c>
      <c r="D22" s="1009">
        <v>2.7</v>
      </c>
      <c r="E22" s="1010" t="s">
        <v>20</v>
      </c>
      <c r="F22" s="1009">
        <v>1.4</v>
      </c>
      <c r="G22" s="1010" t="s">
        <v>20</v>
      </c>
      <c r="H22" s="945">
        <v>3.3</v>
      </c>
      <c r="I22" s="1188" t="s">
        <v>20</v>
      </c>
      <c r="J22" s="1011">
        <v>2.1</v>
      </c>
      <c r="L22" s="669"/>
      <c r="T22" s="216"/>
      <c r="U22" s="216"/>
      <c r="V22" s="216"/>
      <c r="W22" s="216"/>
      <c r="X22" s="216"/>
      <c r="Y22" s="216"/>
      <c r="Z22" s="216"/>
    </row>
    <row r="23" spans="1:26">
      <c r="A23" s="199" t="s">
        <v>802</v>
      </c>
      <c r="B23" s="1009">
        <v>0.8</v>
      </c>
      <c r="C23" s="1009">
        <v>1.03</v>
      </c>
      <c r="D23" s="1009">
        <v>1.1000000000000001</v>
      </c>
      <c r="E23" s="1010" t="s">
        <v>20</v>
      </c>
      <c r="F23" s="1009">
        <v>0.9</v>
      </c>
      <c r="G23" s="1010" t="s">
        <v>20</v>
      </c>
      <c r="H23" s="945">
        <v>1.2</v>
      </c>
      <c r="I23" s="1188" t="s">
        <v>20</v>
      </c>
      <c r="J23" s="1009">
        <v>1</v>
      </c>
      <c r="L23" s="669"/>
      <c r="T23" s="216"/>
      <c r="U23" s="216"/>
      <c r="V23" s="216"/>
      <c r="W23" s="216"/>
      <c r="X23" s="216"/>
      <c r="Y23" s="216"/>
      <c r="Z23" s="216"/>
    </row>
    <row r="24" spans="1:26" ht="13.5" thickBot="1">
      <c r="A24" s="201" t="s">
        <v>11</v>
      </c>
      <c r="B24" s="1012">
        <v>7900</v>
      </c>
      <c r="C24" s="1012">
        <v>7700</v>
      </c>
      <c r="D24" s="1012">
        <v>7760</v>
      </c>
      <c r="E24" s="1013" t="s">
        <v>20</v>
      </c>
      <c r="F24" s="1012">
        <v>7700</v>
      </c>
      <c r="G24" s="1013" t="s">
        <v>20</v>
      </c>
      <c r="H24" s="1012">
        <v>7560</v>
      </c>
      <c r="I24" s="1189" t="s">
        <v>20</v>
      </c>
      <c r="J24" s="671">
        <v>2660</v>
      </c>
      <c r="K24" s="215"/>
      <c r="L24" s="215"/>
      <c r="M24" s="215"/>
      <c r="N24" s="215"/>
      <c r="O24" s="215"/>
      <c r="P24" s="215"/>
      <c r="Q24" s="215"/>
    </row>
    <row r="25" spans="1:26">
      <c r="A25" s="203" t="s">
        <v>910</v>
      </c>
      <c r="B25" s="202"/>
      <c r="C25" s="202"/>
      <c r="D25" s="202"/>
      <c r="E25" s="202"/>
      <c r="F25" s="202"/>
    </row>
    <row r="26" spans="1:26">
      <c r="A26" s="200" t="s">
        <v>854</v>
      </c>
      <c r="B26" s="200"/>
      <c r="C26" s="200"/>
      <c r="D26" s="200"/>
      <c r="E26" s="200"/>
      <c r="F26" s="200"/>
    </row>
    <row r="27" spans="1:26" ht="24" customHeight="1">
      <c r="A27" s="1559" t="s">
        <v>933</v>
      </c>
      <c r="B27" s="1559"/>
      <c r="C27" s="1559"/>
      <c r="D27" s="1559"/>
      <c r="E27" s="1559"/>
      <c r="F27" s="1559"/>
      <c r="G27" s="1559"/>
      <c r="H27" s="1559"/>
      <c r="I27" s="1559"/>
      <c r="J27" s="1559"/>
    </row>
  </sheetData>
  <mergeCells count="1">
    <mergeCell ref="A27:J27"/>
  </mergeCells>
  <pageMargins left="0.7" right="0.7" top="0.75" bottom="0.75" header="0.3" footer="0.3"/>
  <pageSetup paperSize="9" scale="83"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57"/>
  <sheetViews>
    <sheetView zoomScaleNormal="100" workbookViewId="0">
      <selection sqref="A1:J1"/>
    </sheetView>
  </sheetViews>
  <sheetFormatPr defaultColWidth="9.1796875" defaultRowHeight="12.5"/>
  <cols>
    <col min="1" max="1" width="34.7265625" style="54" customWidth="1"/>
    <col min="2" max="4" width="8.26953125" style="54" customWidth="1"/>
    <col min="5" max="5" width="6" style="54" customWidth="1"/>
    <col min="6" max="10" width="7.453125" style="6" customWidth="1"/>
    <col min="11" max="11" width="7.54296875" style="33" customWidth="1"/>
    <col min="12" max="12" width="34.453125" style="33" customWidth="1"/>
    <col min="13" max="13" width="8" style="33" customWidth="1"/>
    <col min="14" max="14" width="8.1796875" style="54" customWidth="1"/>
    <col min="15" max="15" width="9.1796875" style="54"/>
    <col min="16" max="16" width="9.1796875" style="54" customWidth="1"/>
    <col min="17" max="16384" width="9.1796875" style="54"/>
  </cols>
  <sheetData>
    <row r="1" spans="1:26" ht="33.75" customHeight="1" thickBot="1">
      <c r="A1" s="1561" t="s">
        <v>856</v>
      </c>
      <c r="B1" s="1561"/>
      <c r="C1" s="1561"/>
      <c r="D1" s="1561"/>
      <c r="E1" s="1561"/>
      <c r="F1" s="1561"/>
      <c r="G1" s="1561"/>
      <c r="H1" s="1561"/>
      <c r="I1" s="1561"/>
      <c r="J1" s="1561"/>
      <c r="K1" s="212"/>
      <c r="L1" s="1561" t="s">
        <v>859</v>
      </c>
      <c r="M1" s="1561"/>
      <c r="N1" s="1561"/>
      <c r="O1" s="1561"/>
      <c r="P1" s="1561"/>
      <c r="Q1" s="1561"/>
      <c r="R1" s="1561"/>
      <c r="S1" s="1561"/>
      <c r="T1" s="1371"/>
      <c r="U1" s="1371"/>
    </row>
    <row r="2" spans="1:26" ht="15">
      <c r="A2" s="1014"/>
      <c r="B2" s="1015">
        <v>2012</v>
      </c>
      <c r="C2" s="1015">
        <v>2013</v>
      </c>
      <c r="D2" s="1016">
        <v>2014</v>
      </c>
      <c r="E2" s="1016">
        <v>2015</v>
      </c>
      <c r="F2" s="1017" t="s">
        <v>857</v>
      </c>
      <c r="G2" s="1016">
        <v>2017</v>
      </c>
      <c r="H2" s="1016">
        <v>2018</v>
      </c>
      <c r="I2" s="1232">
        <v>2019</v>
      </c>
      <c r="J2" s="1016" t="s">
        <v>988</v>
      </c>
      <c r="K2" s="212"/>
      <c r="L2" s="1014"/>
      <c r="M2" s="1015">
        <v>2014</v>
      </c>
      <c r="N2" s="1015">
        <v>2015</v>
      </c>
      <c r="O2" s="1015">
        <v>2016</v>
      </c>
      <c r="P2" s="1015">
        <v>2017</v>
      </c>
      <c r="Q2" s="1015">
        <v>2018</v>
      </c>
      <c r="R2" s="1232">
        <v>2019</v>
      </c>
      <c r="S2" s="78">
        <v>2020</v>
      </c>
    </row>
    <row r="3" spans="1:26">
      <c r="A3" s="1018" t="s">
        <v>285</v>
      </c>
      <c r="B3" s="998">
        <v>57</v>
      </c>
      <c r="C3" s="1019">
        <v>56</v>
      </c>
      <c r="D3" s="1019">
        <v>56</v>
      </c>
      <c r="E3" s="1019" t="s">
        <v>20</v>
      </c>
      <c r="F3" s="1019">
        <v>54</v>
      </c>
      <c r="G3" s="1020" t="s">
        <v>20</v>
      </c>
      <c r="H3" s="1020" t="s">
        <v>20</v>
      </c>
      <c r="I3" s="1233">
        <v>37</v>
      </c>
      <c r="J3" s="1020" t="s">
        <v>20</v>
      </c>
      <c r="K3" s="212"/>
      <c r="L3" s="1018" t="s">
        <v>285</v>
      </c>
      <c r="M3" s="998">
        <v>39</v>
      </c>
      <c r="N3" s="1020" t="s">
        <v>20</v>
      </c>
      <c r="O3" s="1019">
        <v>34</v>
      </c>
      <c r="P3" s="1020" t="s">
        <v>20</v>
      </c>
      <c r="Q3" s="1020" t="s">
        <v>20</v>
      </c>
      <c r="R3" s="1168">
        <v>22</v>
      </c>
      <c r="S3" s="1020" t="s">
        <v>20</v>
      </c>
      <c r="X3" s="428"/>
      <c r="Z3" s="428"/>
    </row>
    <row r="4" spans="1:26">
      <c r="A4" s="1018" t="s">
        <v>466</v>
      </c>
      <c r="B4" s="998">
        <v>4</v>
      </c>
      <c r="C4" s="998">
        <v>5</v>
      </c>
      <c r="D4" s="998">
        <v>6</v>
      </c>
      <c r="E4" s="998" t="s">
        <v>20</v>
      </c>
      <c r="F4" s="998">
        <v>8</v>
      </c>
      <c r="G4" s="997" t="s">
        <v>20</v>
      </c>
      <c r="H4" s="997" t="s">
        <v>20</v>
      </c>
      <c r="I4" s="1233">
        <v>13</v>
      </c>
      <c r="J4" s="997" t="s">
        <v>20</v>
      </c>
      <c r="K4" s="212"/>
      <c r="L4" s="1018" t="s">
        <v>466</v>
      </c>
      <c r="M4" s="999">
        <v>16</v>
      </c>
      <c r="N4" s="997" t="s">
        <v>20</v>
      </c>
      <c r="O4" s="998">
        <v>19</v>
      </c>
      <c r="P4" s="997" t="s">
        <v>20</v>
      </c>
      <c r="Q4" s="997" t="s">
        <v>20</v>
      </c>
      <c r="R4" s="1168">
        <v>24</v>
      </c>
      <c r="S4" s="997" t="s">
        <v>20</v>
      </c>
      <c r="X4" s="428"/>
      <c r="Z4" s="428"/>
    </row>
    <row r="5" spans="1:26">
      <c r="A5" s="80" t="s">
        <v>334</v>
      </c>
      <c r="B5" s="998">
        <v>1</v>
      </c>
      <c r="C5" s="998">
        <v>1</v>
      </c>
      <c r="D5" s="998">
        <v>1</v>
      </c>
      <c r="E5" s="998" t="s">
        <v>20</v>
      </c>
      <c r="F5" s="998">
        <v>1</v>
      </c>
      <c r="G5" s="997" t="s">
        <v>20</v>
      </c>
      <c r="H5" s="997" t="s">
        <v>20</v>
      </c>
      <c r="I5" s="1233">
        <v>1</v>
      </c>
      <c r="J5" s="997" t="s">
        <v>20</v>
      </c>
      <c r="K5" s="212"/>
      <c r="L5" s="80" t="s">
        <v>334</v>
      </c>
      <c r="M5" s="999">
        <v>1</v>
      </c>
      <c r="N5" s="997" t="s">
        <v>20</v>
      </c>
      <c r="O5" s="998">
        <v>1</v>
      </c>
      <c r="P5" s="997" t="s">
        <v>20</v>
      </c>
      <c r="Q5" s="997" t="s">
        <v>20</v>
      </c>
      <c r="R5" s="1168">
        <v>1</v>
      </c>
      <c r="S5" s="997" t="s">
        <v>20</v>
      </c>
      <c r="T5" s="212"/>
      <c r="X5" s="428"/>
      <c r="Z5" s="428"/>
    </row>
    <row r="6" spans="1:26">
      <c r="A6" s="1018" t="s">
        <v>283</v>
      </c>
      <c r="B6" s="998">
        <v>3</v>
      </c>
      <c r="C6" s="998">
        <v>3</v>
      </c>
      <c r="D6" s="998">
        <v>1</v>
      </c>
      <c r="E6" s="998" t="s">
        <v>20</v>
      </c>
      <c r="F6" s="998">
        <v>2</v>
      </c>
      <c r="G6" s="997" t="s">
        <v>20</v>
      </c>
      <c r="H6" s="997" t="s">
        <v>20</v>
      </c>
      <c r="I6" s="1233">
        <v>4</v>
      </c>
      <c r="J6" s="997" t="s">
        <v>20</v>
      </c>
      <c r="K6" s="212"/>
      <c r="L6" s="1018" t="s">
        <v>283</v>
      </c>
      <c r="M6" s="999">
        <v>2</v>
      </c>
      <c r="N6" s="997" t="s">
        <v>20</v>
      </c>
      <c r="O6" s="998">
        <v>3</v>
      </c>
      <c r="P6" s="997" t="s">
        <v>20</v>
      </c>
      <c r="Q6" s="997" t="s">
        <v>20</v>
      </c>
      <c r="R6" s="1168">
        <v>2</v>
      </c>
      <c r="S6" s="997" t="s">
        <v>20</v>
      </c>
      <c r="X6" s="428"/>
      <c r="Z6" s="428"/>
    </row>
    <row r="7" spans="1:26">
      <c r="A7" s="1018" t="s">
        <v>335</v>
      </c>
      <c r="B7" s="998">
        <v>2</v>
      </c>
      <c r="C7" s="998">
        <v>2</v>
      </c>
      <c r="D7" s="998">
        <v>2</v>
      </c>
      <c r="E7" s="998" t="s">
        <v>20</v>
      </c>
      <c r="F7" s="998">
        <v>2</v>
      </c>
      <c r="G7" s="997" t="s">
        <v>20</v>
      </c>
      <c r="H7" s="997" t="s">
        <v>20</v>
      </c>
      <c r="I7" s="1233">
        <v>2</v>
      </c>
      <c r="J7" s="997" t="s">
        <v>20</v>
      </c>
      <c r="K7" s="212"/>
      <c r="L7" s="1018" t="s">
        <v>335</v>
      </c>
      <c r="M7" s="999">
        <v>3</v>
      </c>
      <c r="N7" s="997" t="s">
        <v>20</v>
      </c>
      <c r="O7" s="998">
        <v>3</v>
      </c>
      <c r="P7" s="997" t="s">
        <v>20</v>
      </c>
      <c r="Q7" s="997" t="s">
        <v>20</v>
      </c>
      <c r="R7" s="1168">
        <v>3</v>
      </c>
      <c r="S7" s="997" t="s">
        <v>20</v>
      </c>
      <c r="X7" s="428"/>
      <c r="Z7" s="428"/>
    </row>
    <row r="8" spans="1:26">
      <c r="A8" s="1018" t="s">
        <v>456</v>
      </c>
      <c r="B8" s="998">
        <v>6</v>
      </c>
      <c r="C8" s="998">
        <v>3</v>
      </c>
      <c r="D8" s="998">
        <v>2</v>
      </c>
      <c r="E8" s="998" t="s">
        <v>20</v>
      </c>
      <c r="F8" s="998">
        <v>3</v>
      </c>
      <c r="G8" s="997" t="s">
        <v>20</v>
      </c>
      <c r="H8" s="997" t="s">
        <v>20</v>
      </c>
      <c r="I8" s="1233">
        <v>5</v>
      </c>
      <c r="J8" s="997" t="s">
        <v>20</v>
      </c>
      <c r="K8" s="212"/>
      <c r="L8" s="1018" t="s">
        <v>456</v>
      </c>
      <c r="M8" s="999">
        <v>4</v>
      </c>
      <c r="N8" s="997" t="s">
        <v>20</v>
      </c>
      <c r="O8" s="998">
        <v>4</v>
      </c>
      <c r="P8" s="997" t="s">
        <v>20</v>
      </c>
      <c r="Q8" s="997" t="s">
        <v>20</v>
      </c>
      <c r="R8" s="1168">
        <v>7</v>
      </c>
      <c r="S8" s="997" t="s">
        <v>20</v>
      </c>
      <c r="X8" s="428"/>
      <c r="Z8" s="428"/>
    </row>
    <row r="9" spans="1:26">
      <c r="A9" s="1018" t="s">
        <v>463</v>
      </c>
      <c r="B9" s="998">
        <v>0</v>
      </c>
      <c r="C9" s="998">
        <v>1</v>
      </c>
      <c r="D9" s="998">
        <v>1</v>
      </c>
      <c r="E9" s="998" t="s">
        <v>20</v>
      </c>
      <c r="F9" s="998">
        <v>1</v>
      </c>
      <c r="G9" s="997" t="s">
        <v>20</v>
      </c>
      <c r="H9" s="997" t="s">
        <v>20</v>
      </c>
      <c r="I9" s="1233">
        <v>1</v>
      </c>
      <c r="J9" s="997" t="s">
        <v>20</v>
      </c>
      <c r="K9" s="212"/>
      <c r="L9" s="1018" t="s">
        <v>463</v>
      </c>
      <c r="M9" s="999">
        <v>1</v>
      </c>
      <c r="N9" s="997" t="s">
        <v>20</v>
      </c>
      <c r="O9" s="998">
        <v>1</v>
      </c>
      <c r="P9" s="997" t="s">
        <v>20</v>
      </c>
      <c r="Q9" s="997" t="s">
        <v>20</v>
      </c>
      <c r="R9" s="1168">
        <v>1</v>
      </c>
      <c r="S9" s="997" t="s">
        <v>20</v>
      </c>
      <c r="X9" s="428"/>
      <c r="Z9" s="428"/>
    </row>
    <row r="10" spans="1:26">
      <c r="A10" s="1018" t="s">
        <v>336</v>
      </c>
      <c r="B10" s="998">
        <v>17</v>
      </c>
      <c r="C10" s="998">
        <v>17</v>
      </c>
      <c r="D10" s="998">
        <v>12</v>
      </c>
      <c r="E10" s="998" t="s">
        <v>20</v>
      </c>
      <c r="F10" s="998">
        <v>11</v>
      </c>
      <c r="G10" s="997" t="s">
        <v>20</v>
      </c>
      <c r="H10" s="997" t="s">
        <v>20</v>
      </c>
      <c r="I10" s="1233">
        <v>15</v>
      </c>
      <c r="J10" s="997" t="s">
        <v>20</v>
      </c>
      <c r="K10" s="212"/>
      <c r="L10" s="1018" t="s">
        <v>336</v>
      </c>
      <c r="M10" s="999">
        <v>10</v>
      </c>
      <c r="N10" s="997" t="s">
        <v>20</v>
      </c>
      <c r="O10" s="998">
        <v>9</v>
      </c>
      <c r="P10" s="997" t="s">
        <v>20</v>
      </c>
      <c r="Q10" s="997" t="s">
        <v>20</v>
      </c>
      <c r="R10" s="1168">
        <v>9</v>
      </c>
      <c r="S10" s="997" t="s">
        <v>20</v>
      </c>
      <c r="X10" s="428"/>
      <c r="Z10" s="428"/>
    </row>
    <row r="11" spans="1:26">
      <c r="A11" s="1018" t="s">
        <v>464</v>
      </c>
      <c r="B11" s="998">
        <v>0</v>
      </c>
      <c r="C11" s="998">
        <v>0</v>
      </c>
      <c r="D11" s="998">
        <v>0</v>
      </c>
      <c r="E11" s="998" t="s">
        <v>20</v>
      </c>
      <c r="F11" s="998">
        <v>0</v>
      </c>
      <c r="G11" s="997" t="s">
        <v>20</v>
      </c>
      <c r="H11" s="997" t="s">
        <v>20</v>
      </c>
      <c r="I11" s="1233">
        <v>0</v>
      </c>
      <c r="J11" s="997" t="s">
        <v>20</v>
      </c>
      <c r="K11" s="212"/>
      <c r="L11" s="1018" t="s">
        <v>464</v>
      </c>
      <c r="M11" s="999">
        <v>0</v>
      </c>
      <c r="N11" s="997" t="s">
        <v>20</v>
      </c>
      <c r="O11" s="998">
        <v>0</v>
      </c>
      <c r="P11" s="997" t="s">
        <v>20</v>
      </c>
      <c r="Q11" s="997" t="s">
        <v>20</v>
      </c>
      <c r="R11" s="1168">
        <v>0</v>
      </c>
      <c r="S11" s="997" t="s">
        <v>20</v>
      </c>
      <c r="X11" s="428"/>
      <c r="Z11" s="428"/>
    </row>
    <row r="12" spans="1:26">
      <c r="A12" s="1018" t="s">
        <v>734</v>
      </c>
      <c r="B12" s="998">
        <v>1</v>
      </c>
      <c r="C12" s="998">
        <v>1</v>
      </c>
      <c r="D12" s="998">
        <v>1</v>
      </c>
      <c r="E12" s="998" t="s">
        <v>20</v>
      </c>
      <c r="F12" s="998">
        <v>1</v>
      </c>
      <c r="G12" s="997" t="s">
        <v>20</v>
      </c>
      <c r="H12" s="997" t="s">
        <v>20</v>
      </c>
      <c r="I12" s="1233">
        <v>6</v>
      </c>
      <c r="J12" s="997" t="s">
        <v>20</v>
      </c>
      <c r="K12" s="212"/>
      <c r="L12" s="1018" t="s">
        <v>734</v>
      </c>
      <c r="M12" s="999">
        <v>0</v>
      </c>
      <c r="N12" s="997" t="s">
        <v>20</v>
      </c>
      <c r="O12" s="998">
        <v>0</v>
      </c>
      <c r="P12" s="997" t="s">
        <v>20</v>
      </c>
      <c r="Q12" s="997" t="s">
        <v>20</v>
      </c>
      <c r="R12" s="1168">
        <v>1</v>
      </c>
      <c r="S12" s="997" t="s">
        <v>20</v>
      </c>
      <c r="X12" s="428"/>
      <c r="Z12" s="428"/>
    </row>
    <row r="13" spans="1:26">
      <c r="A13" s="1018" t="s">
        <v>337</v>
      </c>
      <c r="B13" s="998">
        <v>2</v>
      </c>
      <c r="C13" s="998">
        <v>1</v>
      </c>
      <c r="D13" s="998">
        <v>1</v>
      </c>
      <c r="E13" s="998" t="s">
        <v>20</v>
      </c>
      <c r="F13" s="998">
        <v>2</v>
      </c>
      <c r="G13" s="997" t="s">
        <v>20</v>
      </c>
      <c r="H13" s="997" t="s">
        <v>20</v>
      </c>
      <c r="I13" s="1233">
        <v>2</v>
      </c>
      <c r="J13" s="997" t="s">
        <v>20</v>
      </c>
      <c r="K13" s="212"/>
      <c r="L13" s="1018" t="s">
        <v>337</v>
      </c>
      <c r="M13" s="999">
        <v>2</v>
      </c>
      <c r="N13" s="997" t="s">
        <v>20</v>
      </c>
      <c r="O13" s="998">
        <v>2</v>
      </c>
      <c r="P13" s="997" t="s">
        <v>20</v>
      </c>
      <c r="Q13" s="997" t="s">
        <v>20</v>
      </c>
      <c r="R13" s="1168">
        <v>1</v>
      </c>
      <c r="S13" s="997" t="s">
        <v>20</v>
      </c>
      <c r="X13" s="428"/>
      <c r="Z13" s="428"/>
    </row>
    <row r="14" spans="1:26">
      <c r="A14" s="1018" t="s">
        <v>338</v>
      </c>
      <c r="B14" s="998">
        <v>1</v>
      </c>
      <c r="C14" s="998">
        <v>0</v>
      </c>
      <c r="D14" s="998">
        <v>1</v>
      </c>
      <c r="E14" s="998" t="s">
        <v>20</v>
      </c>
      <c r="F14" s="998">
        <v>1</v>
      </c>
      <c r="G14" s="997" t="s">
        <v>20</v>
      </c>
      <c r="H14" s="997" t="s">
        <v>20</v>
      </c>
      <c r="I14" s="1233">
        <v>1</v>
      </c>
      <c r="J14" s="997" t="s">
        <v>20</v>
      </c>
      <c r="K14" s="212"/>
      <c r="L14" s="1018" t="s">
        <v>338</v>
      </c>
      <c r="M14" s="999">
        <v>0</v>
      </c>
      <c r="N14" s="997" t="s">
        <v>20</v>
      </c>
      <c r="O14" s="998">
        <v>0</v>
      </c>
      <c r="P14" s="997" t="s">
        <v>20</v>
      </c>
      <c r="Q14" s="997" t="s">
        <v>20</v>
      </c>
      <c r="R14" s="1168">
        <v>0</v>
      </c>
      <c r="S14" s="997" t="s">
        <v>20</v>
      </c>
      <c r="X14" s="428"/>
      <c r="Z14" s="428"/>
    </row>
    <row r="15" spans="1:26">
      <c r="A15" s="1018" t="s">
        <v>183</v>
      </c>
      <c r="B15" s="998">
        <v>0</v>
      </c>
      <c r="C15" s="998">
        <v>1</v>
      </c>
      <c r="D15" s="998">
        <v>0</v>
      </c>
      <c r="E15" s="998" t="s">
        <v>20</v>
      </c>
      <c r="F15" s="998">
        <v>1</v>
      </c>
      <c r="G15" s="997" t="s">
        <v>20</v>
      </c>
      <c r="H15" s="997" t="s">
        <v>20</v>
      </c>
      <c r="I15" s="1233">
        <v>1</v>
      </c>
      <c r="J15" s="997" t="s">
        <v>20</v>
      </c>
      <c r="K15" s="212"/>
      <c r="L15" s="1018" t="s">
        <v>183</v>
      </c>
      <c r="M15" s="999">
        <v>5</v>
      </c>
      <c r="N15" s="997" t="s">
        <v>20</v>
      </c>
      <c r="O15" s="998">
        <v>5</v>
      </c>
      <c r="P15" s="997" t="s">
        <v>20</v>
      </c>
      <c r="Q15" s="997" t="s">
        <v>20</v>
      </c>
      <c r="R15" s="1168">
        <v>5</v>
      </c>
      <c r="S15" s="997" t="s">
        <v>20</v>
      </c>
      <c r="X15" s="428"/>
      <c r="Z15" s="428"/>
    </row>
    <row r="16" spans="1:26">
      <c r="A16" s="1018" t="s">
        <v>467</v>
      </c>
      <c r="B16" s="998">
        <v>0</v>
      </c>
      <c r="C16" s="998">
        <v>1</v>
      </c>
      <c r="D16" s="998">
        <v>0</v>
      </c>
      <c r="E16" s="998" t="s">
        <v>20</v>
      </c>
      <c r="F16" s="998">
        <v>0</v>
      </c>
      <c r="G16" s="997" t="s">
        <v>20</v>
      </c>
      <c r="H16" s="997" t="s">
        <v>20</v>
      </c>
      <c r="I16" s="1233">
        <v>1</v>
      </c>
      <c r="J16" s="997" t="s">
        <v>20</v>
      </c>
      <c r="K16" s="212"/>
      <c r="L16" s="1018" t="s">
        <v>467</v>
      </c>
      <c r="M16" s="999">
        <v>0</v>
      </c>
      <c r="N16" s="997" t="s">
        <v>20</v>
      </c>
      <c r="O16" s="998">
        <v>1</v>
      </c>
      <c r="P16" s="997" t="s">
        <v>20</v>
      </c>
      <c r="Q16" s="997" t="s">
        <v>20</v>
      </c>
      <c r="R16" s="1168">
        <v>1</v>
      </c>
      <c r="S16" s="997" t="s">
        <v>20</v>
      </c>
      <c r="X16" s="428"/>
      <c r="Z16" s="428"/>
    </row>
    <row r="17" spans="1:26">
      <c r="A17" s="1018" t="s">
        <v>468</v>
      </c>
      <c r="B17" s="998">
        <v>0</v>
      </c>
      <c r="C17" s="998">
        <v>0</v>
      </c>
      <c r="D17" s="998">
        <v>0</v>
      </c>
      <c r="E17" s="998" t="s">
        <v>20</v>
      </c>
      <c r="F17" s="998">
        <v>0</v>
      </c>
      <c r="G17" s="997" t="s">
        <v>20</v>
      </c>
      <c r="H17" s="997" t="s">
        <v>20</v>
      </c>
      <c r="I17" s="1233">
        <v>0</v>
      </c>
      <c r="J17" s="997" t="s">
        <v>20</v>
      </c>
      <c r="K17" s="212"/>
      <c r="L17" s="1018" t="s">
        <v>468</v>
      </c>
      <c r="M17" s="999">
        <v>0</v>
      </c>
      <c r="N17" s="997" t="s">
        <v>20</v>
      </c>
      <c r="O17" s="998">
        <v>0</v>
      </c>
      <c r="P17" s="997" t="s">
        <v>20</v>
      </c>
      <c r="Q17" s="997" t="s">
        <v>20</v>
      </c>
      <c r="R17" s="1168">
        <v>0</v>
      </c>
      <c r="S17" s="997" t="s">
        <v>20</v>
      </c>
      <c r="X17" s="428"/>
      <c r="Z17" s="428"/>
    </row>
    <row r="18" spans="1:26">
      <c r="A18" s="1018" t="s">
        <v>341</v>
      </c>
      <c r="B18" s="998">
        <v>0</v>
      </c>
      <c r="C18" s="998">
        <v>0</v>
      </c>
      <c r="D18" s="998">
        <v>0</v>
      </c>
      <c r="E18" s="998" t="s">
        <v>20</v>
      </c>
      <c r="F18" s="998">
        <v>0</v>
      </c>
      <c r="G18" s="997" t="s">
        <v>20</v>
      </c>
      <c r="H18" s="997" t="s">
        <v>20</v>
      </c>
      <c r="I18" s="1233">
        <v>1</v>
      </c>
      <c r="J18" s="997" t="s">
        <v>20</v>
      </c>
      <c r="K18" s="212"/>
      <c r="L18" s="1018" t="s">
        <v>341</v>
      </c>
      <c r="M18" s="999">
        <v>0</v>
      </c>
      <c r="N18" s="997" t="s">
        <v>20</v>
      </c>
      <c r="O18" s="998">
        <v>0</v>
      </c>
      <c r="P18" s="997" t="s">
        <v>20</v>
      </c>
      <c r="Q18" s="997" t="s">
        <v>20</v>
      </c>
      <c r="R18" s="1168">
        <v>0</v>
      </c>
      <c r="S18" s="997" t="s">
        <v>20</v>
      </c>
      <c r="X18" s="428"/>
      <c r="Z18" s="428"/>
    </row>
    <row r="19" spans="1:26">
      <c r="A19" s="1018" t="s">
        <v>460</v>
      </c>
      <c r="B19" s="998">
        <v>8</v>
      </c>
      <c r="C19" s="998">
        <v>10</v>
      </c>
      <c r="D19" s="998">
        <v>17</v>
      </c>
      <c r="E19" s="998" t="s">
        <v>20</v>
      </c>
      <c r="F19" s="998">
        <v>15</v>
      </c>
      <c r="G19" s="997" t="s">
        <v>20</v>
      </c>
      <c r="H19" s="997" t="s">
        <v>20</v>
      </c>
      <c r="I19" s="1233">
        <v>20</v>
      </c>
      <c r="J19" s="997" t="s">
        <v>20</v>
      </c>
      <c r="K19" s="212"/>
      <c r="L19" s="42" t="s">
        <v>460</v>
      </c>
      <c r="M19" s="82">
        <v>23</v>
      </c>
      <c r="N19" s="997" t="s">
        <v>20</v>
      </c>
      <c r="O19" s="998">
        <v>24</v>
      </c>
      <c r="P19" s="997" t="s">
        <v>20</v>
      </c>
      <c r="Q19" s="997" t="s">
        <v>20</v>
      </c>
      <c r="R19" s="1168">
        <v>34</v>
      </c>
      <c r="S19" s="997" t="s">
        <v>20</v>
      </c>
      <c r="X19" s="428"/>
      <c r="Z19" s="428"/>
    </row>
    <row r="20" spans="1:26">
      <c r="A20" s="1018" t="s">
        <v>342</v>
      </c>
      <c r="B20" s="998">
        <v>0</v>
      </c>
      <c r="C20" s="998">
        <v>0</v>
      </c>
      <c r="D20" s="998">
        <v>0</v>
      </c>
      <c r="E20" s="998" t="s">
        <v>20</v>
      </c>
      <c r="F20" s="998">
        <v>0</v>
      </c>
      <c r="G20" s="997" t="s">
        <v>20</v>
      </c>
      <c r="H20" s="997" t="s">
        <v>20</v>
      </c>
      <c r="I20" s="1233">
        <v>0</v>
      </c>
      <c r="J20" s="997" t="s">
        <v>20</v>
      </c>
      <c r="K20" s="212"/>
      <c r="L20" s="1018" t="s">
        <v>342</v>
      </c>
      <c r="M20" s="999">
        <v>0</v>
      </c>
      <c r="N20" s="997" t="s">
        <v>20</v>
      </c>
      <c r="O20" s="998">
        <v>0</v>
      </c>
      <c r="P20" s="997" t="s">
        <v>20</v>
      </c>
      <c r="Q20" s="997" t="s">
        <v>20</v>
      </c>
      <c r="R20" s="1168">
        <v>0</v>
      </c>
      <c r="S20" s="997" t="s">
        <v>20</v>
      </c>
      <c r="T20" s="238"/>
      <c r="Z20" s="428"/>
    </row>
    <row r="21" spans="1:26">
      <c r="A21" s="1018" t="s">
        <v>465</v>
      </c>
      <c r="B21" s="998">
        <v>0</v>
      </c>
      <c r="C21" s="998">
        <v>0</v>
      </c>
      <c r="D21" s="998">
        <v>0</v>
      </c>
      <c r="E21" s="998" t="s">
        <v>20</v>
      </c>
      <c r="F21" s="998">
        <v>0</v>
      </c>
      <c r="G21" s="997" t="s">
        <v>20</v>
      </c>
      <c r="H21" s="997" t="s">
        <v>20</v>
      </c>
      <c r="I21" s="1233">
        <v>1</v>
      </c>
      <c r="J21" s="997" t="s">
        <v>20</v>
      </c>
      <c r="K21" s="212"/>
      <c r="L21" s="1018" t="s">
        <v>465</v>
      </c>
      <c r="M21" s="999">
        <v>0</v>
      </c>
      <c r="N21" s="997" t="s">
        <v>20</v>
      </c>
      <c r="O21" s="998">
        <v>0</v>
      </c>
      <c r="P21" s="997" t="s">
        <v>20</v>
      </c>
      <c r="Q21" s="997" t="s">
        <v>20</v>
      </c>
      <c r="R21" s="1168">
        <v>0</v>
      </c>
      <c r="S21" s="997" t="s">
        <v>20</v>
      </c>
      <c r="X21" s="428"/>
      <c r="Z21" s="428"/>
    </row>
    <row r="22" spans="1:26">
      <c r="A22" s="1018" t="s">
        <v>469</v>
      </c>
      <c r="B22" s="998">
        <v>0</v>
      </c>
      <c r="C22" s="998">
        <v>0</v>
      </c>
      <c r="D22" s="998">
        <v>0</v>
      </c>
      <c r="E22" s="998" t="s">
        <v>20</v>
      </c>
      <c r="F22" s="998">
        <v>0</v>
      </c>
      <c r="G22" s="997" t="s">
        <v>20</v>
      </c>
      <c r="H22" s="997" t="s">
        <v>20</v>
      </c>
      <c r="I22" s="1233">
        <v>0</v>
      </c>
      <c r="J22" s="997" t="s">
        <v>20</v>
      </c>
      <c r="K22" s="212"/>
      <c r="L22" s="1018" t="s">
        <v>469</v>
      </c>
      <c r="M22" s="999">
        <v>0</v>
      </c>
      <c r="N22" s="997" t="s">
        <v>20</v>
      </c>
      <c r="O22" s="998">
        <v>0</v>
      </c>
      <c r="P22" s="997" t="s">
        <v>20</v>
      </c>
      <c r="Q22" s="997" t="s">
        <v>20</v>
      </c>
      <c r="R22" s="1168">
        <v>0</v>
      </c>
      <c r="S22" s="997" t="s">
        <v>20</v>
      </c>
      <c r="X22" s="428"/>
      <c r="Z22" s="428"/>
    </row>
    <row r="23" spans="1:26">
      <c r="A23" s="1018" t="s">
        <v>470</v>
      </c>
      <c r="B23" s="998">
        <v>0</v>
      </c>
      <c r="C23" s="998">
        <v>0</v>
      </c>
      <c r="D23" s="998">
        <v>1</v>
      </c>
      <c r="E23" s="998" t="s">
        <v>20</v>
      </c>
      <c r="F23" s="998">
        <v>1</v>
      </c>
      <c r="G23" s="997" t="s">
        <v>20</v>
      </c>
      <c r="H23" s="997" t="s">
        <v>20</v>
      </c>
      <c r="I23" s="1233">
        <v>1</v>
      </c>
      <c r="J23" s="997" t="s">
        <v>20</v>
      </c>
      <c r="K23" s="212"/>
      <c r="L23" s="1018" t="s">
        <v>470</v>
      </c>
      <c r="M23" s="999">
        <v>1</v>
      </c>
      <c r="N23" s="997" t="s">
        <v>20</v>
      </c>
      <c r="O23" s="998">
        <v>1</v>
      </c>
      <c r="P23" s="997" t="s">
        <v>20</v>
      </c>
      <c r="Q23" s="997" t="s">
        <v>20</v>
      </c>
      <c r="R23" s="1168">
        <v>1</v>
      </c>
      <c r="S23" s="997" t="s">
        <v>20</v>
      </c>
      <c r="X23" s="428"/>
      <c r="Z23" s="428"/>
    </row>
    <row r="24" spans="1:26">
      <c r="A24" s="1018" t="s">
        <v>286</v>
      </c>
      <c r="B24" s="998">
        <v>0</v>
      </c>
      <c r="C24" s="998">
        <v>0</v>
      </c>
      <c r="D24" s="998">
        <v>0</v>
      </c>
      <c r="E24" s="998" t="s">
        <v>20</v>
      </c>
      <c r="F24" s="998">
        <v>0</v>
      </c>
      <c r="G24" s="997" t="s">
        <v>20</v>
      </c>
      <c r="H24" s="997" t="s">
        <v>20</v>
      </c>
      <c r="I24" s="1233">
        <v>0</v>
      </c>
      <c r="J24" s="997" t="s">
        <v>20</v>
      </c>
      <c r="K24" s="212"/>
      <c r="L24" s="1018" t="s">
        <v>286</v>
      </c>
      <c r="M24" s="999">
        <v>0</v>
      </c>
      <c r="N24" s="997" t="s">
        <v>20</v>
      </c>
      <c r="O24" s="998">
        <v>0</v>
      </c>
      <c r="P24" s="997" t="s">
        <v>20</v>
      </c>
      <c r="Q24" s="997" t="s">
        <v>20</v>
      </c>
      <c r="R24" s="1168">
        <v>0</v>
      </c>
      <c r="S24" s="997" t="s">
        <v>20</v>
      </c>
      <c r="X24" s="428"/>
      <c r="Z24" s="428"/>
    </row>
    <row r="25" spans="1:26">
      <c r="A25" s="1018" t="s">
        <v>287</v>
      </c>
      <c r="B25" s="998">
        <v>0</v>
      </c>
      <c r="C25" s="998">
        <v>0</v>
      </c>
      <c r="D25" s="998">
        <v>0</v>
      </c>
      <c r="E25" s="998" t="s">
        <v>20</v>
      </c>
      <c r="F25" s="998">
        <v>0</v>
      </c>
      <c r="G25" s="997" t="s">
        <v>20</v>
      </c>
      <c r="H25" s="997" t="s">
        <v>20</v>
      </c>
      <c r="I25" s="1233">
        <v>0</v>
      </c>
      <c r="J25" s="997" t="s">
        <v>20</v>
      </c>
      <c r="K25" s="212"/>
      <c r="L25" s="1018" t="s">
        <v>287</v>
      </c>
      <c r="M25" s="999">
        <v>0</v>
      </c>
      <c r="N25" s="997" t="s">
        <v>20</v>
      </c>
      <c r="O25" s="998">
        <v>0</v>
      </c>
      <c r="P25" s="997" t="s">
        <v>20</v>
      </c>
      <c r="Q25" s="997" t="s">
        <v>20</v>
      </c>
      <c r="R25" s="1168">
        <v>0</v>
      </c>
      <c r="S25" s="997" t="s">
        <v>20</v>
      </c>
      <c r="X25" s="428"/>
      <c r="Z25" s="428"/>
    </row>
    <row r="26" spans="1:26">
      <c r="A26" s="1018" t="s">
        <v>291</v>
      </c>
      <c r="B26" s="998">
        <v>0</v>
      </c>
      <c r="C26" s="998">
        <v>0</v>
      </c>
      <c r="D26" s="998">
        <v>0</v>
      </c>
      <c r="E26" s="998" t="s">
        <v>20</v>
      </c>
      <c r="F26" s="998">
        <v>0</v>
      </c>
      <c r="G26" s="997" t="s">
        <v>20</v>
      </c>
      <c r="H26" s="997" t="s">
        <v>20</v>
      </c>
      <c r="I26" s="1233">
        <v>0</v>
      </c>
      <c r="J26" s="997" t="s">
        <v>20</v>
      </c>
      <c r="K26" s="212"/>
      <c r="L26" s="1018" t="s">
        <v>291</v>
      </c>
      <c r="M26" s="999">
        <v>0</v>
      </c>
      <c r="N26" s="997" t="s">
        <v>20</v>
      </c>
      <c r="O26" s="998">
        <v>0</v>
      </c>
      <c r="P26" s="997" t="s">
        <v>20</v>
      </c>
      <c r="Q26" s="997" t="s">
        <v>20</v>
      </c>
      <c r="R26" s="1168">
        <v>0</v>
      </c>
      <c r="S26" s="997" t="s">
        <v>20</v>
      </c>
      <c r="X26" s="428"/>
      <c r="Z26" s="428"/>
    </row>
    <row r="27" spans="1:26">
      <c r="A27" s="1018" t="s">
        <v>288</v>
      </c>
      <c r="B27" s="998">
        <v>1</v>
      </c>
      <c r="C27" s="998">
        <v>1</v>
      </c>
      <c r="D27" s="998">
        <v>1</v>
      </c>
      <c r="E27" s="998" t="s">
        <v>20</v>
      </c>
      <c r="F27" s="998">
        <v>2</v>
      </c>
      <c r="G27" s="997" t="s">
        <v>20</v>
      </c>
      <c r="H27" s="997" t="s">
        <v>20</v>
      </c>
      <c r="I27" s="1233">
        <v>3</v>
      </c>
      <c r="J27" s="997" t="s">
        <v>20</v>
      </c>
      <c r="K27" s="212"/>
      <c r="L27" s="1018" t="s">
        <v>288</v>
      </c>
      <c r="M27" s="999">
        <v>0</v>
      </c>
      <c r="N27" s="997" t="s">
        <v>20</v>
      </c>
      <c r="O27" s="998">
        <v>0</v>
      </c>
      <c r="P27" s="997" t="s">
        <v>20</v>
      </c>
      <c r="Q27" s="997" t="s">
        <v>20</v>
      </c>
      <c r="R27" s="1168">
        <v>1</v>
      </c>
      <c r="S27" s="997" t="s">
        <v>20</v>
      </c>
      <c r="X27" s="428"/>
      <c r="Z27" s="428"/>
    </row>
    <row r="28" spans="1:26">
      <c r="A28" s="1018" t="s">
        <v>289</v>
      </c>
      <c r="B28" s="998">
        <v>0</v>
      </c>
      <c r="C28" s="998">
        <v>1</v>
      </c>
      <c r="D28" s="998">
        <v>0</v>
      </c>
      <c r="E28" s="998" t="s">
        <v>20</v>
      </c>
      <c r="F28" s="998">
        <v>0</v>
      </c>
      <c r="G28" s="997" t="s">
        <v>20</v>
      </c>
      <c r="H28" s="997" t="s">
        <v>20</v>
      </c>
      <c r="I28" s="1233">
        <v>0</v>
      </c>
      <c r="J28" s="997" t="s">
        <v>20</v>
      </c>
      <c r="K28" s="212"/>
      <c r="L28" s="1018" t="s">
        <v>289</v>
      </c>
      <c r="M28" s="999">
        <v>0</v>
      </c>
      <c r="N28" s="997" t="s">
        <v>20</v>
      </c>
      <c r="O28" s="998">
        <v>0</v>
      </c>
      <c r="P28" s="997" t="s">
        <v>20</v>
      </c>
      <c r="Q28" s="997" t="s">
        <v>20</v>
      </c>
      <c r="R28" s="1168">
        <v>0</v>
      </c>
      <c r="S28" s="997" t="s">
        <v>20</v>
      </c>
      <c r="X28" s="428"/>
      <c r="Z28" s="428"/>
    </row>
    <row r="29" spans="1:26">
      <c r="A29" s="1018" t="s">
        <v>290</v>
      </c>
      <c r="B29" s="998">
        <v>0</v>
      </c>
      <c r="C29" s="998">
        <v>0</v>
      </c>
      <c r="D29" s="998">
        <v>0.1</v>
      </c>
      <c r="E29" s="998" t="s">
        <v>20</v>
      </c>
      <c r="F29" s="998">
        <v>0.1</v>
      </c>
      <c r="G29" s="997" t="s">
        <v>20</v>
      </c>
      <c r="H29" s="997" t="s">
        <v>20</v>
      </c>
      <c r="I29" s="1233">
        <v>0</v>
      </c>
      <c r="J29" s="997" t="s">
        <v>20</v>
      </c>
      <c r="K29" s="212"/>
      <c r="L29" s="1018" t="s">
        <v>290</v>
      </c>
      <c r="M29" s="999">
        <v>0</v>
      </c>
      <c r="N29" s="997" t="s">
        <v>20</v>
      </c>
      <c r="O29" s="998">
        <v>0</v>
      </c>
      <c r="P29" s="997" t="s">
        <v>20</v>
      </c>
      <c r="Q29" s="997" t="s">
        <v>20</v>
      </c>
      <c r="R29" s="1168">
        <v>0</v>
      </c>
      <c r="S29" s="997" t="s">
        <v>20</v>
      </c>
      <c r="X29" s="428"/>
      <c r="Z29" s="428"/>
    </row>
    <row r="30" spans="1:26">
      <c r="A30" s="1018" t="s">
        <v>37</v>
      </c>
      <c r="B30" s="998">
        <v>3</v>
      </c>
      <c r="C30" s="998">
        <v>2</v>
      </c>
      <c r="D30" s="998">
        <v>2</v>
      </c>
      <c r="E30" s="998" t="s">
        <v>20</v>
      </c>
      <c r="F30" s="998">
        <v>3</v>
      </c>
      <c r="G30" s="997" t="s">
        <v>20</v>
      </c>
      <c r="H30" s="997" t="s">
        <v>20</v>
      </c>
      <c r="I30" s="1233">
        <v>4</v>
      </c>
      <c r="J30" s="997" t="s">
        <v>20</v>
      </c>
      <c r="K30" s="212"/>
      <c r="L30" s="1018" t="s">
        <v>37</v>
      </c>
      <c r="M30" s="999">
        <v>2</v>
      </c>
      <c r="N30" s="997" t="s">
        <v>20</v>
      </c>
      <c r="O30" s="998">
        <v>3</v>
      </c>
      <c r="P30" s="997" t="s">
        <v>20</v>
      </c>
      <c r="Q30" s="997" t="s">
        <v>20</v>
      </c>
      <c r="R30" s="1168">
        <v>2</v>
      </c>
      <c r="S30" s="997" t="s">
        <v>20</v>
      </c>
    </row>
    <row r="31" spans="1:26" ht="13.5" thickBot="1">
      <c r="A31" s="1021" t="s">
        <v>11</v>
      </c>
      <c r="B31" s="1003">
        <v>2060</v>
      </c>
      <c r="C31" s="1003">
        <v>2110</v>
      </c>
      <c r="D31" s="1003">
        <v>2300</v>
      </c>
      <c r="E31" s="1008" t="s">
        <v>20</v>
      </c>
      <c r="F31" s="1003">
        <v>2210</v>
      </c>
      <c r="G31" s="1008" t="s">
        <v>20</v>
      </c>
      <c r="H31" s="1008" t="s">
        <v>20</v>
      </c>
      <c r="I31" s="1234">
        <v>2150</v>
      </c>
      <c r="J31" s="1008" t="s">
        <v>20</v>
      </c>
      <c r="K31" s="212"/>
      <c r="L31" s="1021" t="s">
        <v>11</v>
      </c>
      <c r="M31" s="1003">
        <v>7160</v>
      </c>
      <c r="N31" s="1008" t="s">
        <v>20</v>
      </c>
      <c r="O31" s="1003">
        <v>7080</v>
      </c>
      <c r="P31" s="1008" t="s">
        <v>20</v>
      </c>
      <c r="Q31" s="1008" t="s">
        <v>20</v>
      </c>
      <c r="R31" s="1234">
        <v>7240</v>
      </c>
      <c r="S31" s="1008" t="s">
        <v>20</v>
      </c>
    </row>
    <row r="32" spans="1:26" ht="36.75" customHeight="1">
      <c r="A32" s="1564" t="s">
        <v>515</v>
      </c>
      <c r="B32" s="1564"/>
      <c r="C32" s="1564"/>
      <c r="D32" s="1564"/>
      <c r="E32" s="1564"/>
      <c r="F32" s="1564"/>
      <c r="G32" s="1564"/>
      <c r="H32" s="1564"/>
      <c r="I32" s="1564"/>
      <c r="J32" s="1564"/>
      <c r="K32" s="212"/>
      <c r="L32" s="1564" t="s">
        <v>858</v>
      </c>
      <c r="M32" s="1564"/>
      <c r="N32" s="1564"/>
      <c r="O32" s="1564"/>
      <c r="P32" s="1564"/>
      <c r="Q32" s="1564"/>
      <c r="R32" s="1564"/>
      <c r="S32" s="1564"/>
    </row>
    <row r="33" spans="1:19">
      <c r="A33" s="1562" t="s">
        <v>855</v>
      </c>
      <c r="B33" s="1562"/>
      <c r="C33" s="1562"/>
      <c r="D33" s="1562"/>
      <c r="E33" s="1562"/>
      <c r="F33" s="1562"/>
      <c r="G33" s="1562"/>
      <c r="H33" s="1562"/>
      <c r="I33" s="1562"/>
      <c r="J33" s="1022"/>
      <c r="L33" s="634" t="s">
        <v>799</v>
      </c>
      <c r="M33" s="462"/>
      <c r="N33" s="462"/>
      <c r="O33" s="462"/>
      <c r="P33" s="468"/>
      <c r="Q33" s="468"/>
      <c r="R33" s="67"/>
      <c r="S33" s="67"/>
    </row>
    <row r="34" spans="1:19" ht="24.75" customHeight="1">
      <c r="A34" s="465" t="s">
        <v>800</v>
      </c>
      <c r="B34" s="465"/>
      <c r="C34" s="465"/>
      <c r="D34" s="465"/>
      <c r="E34" s="465"/>
      <c r="F34" s="1023"/>
      <c r="G34" s="1023"/>
      <c r="H34" s="1023"/>
      <c r="I34" s="1023"/>
      <c r="J34" s="1023"/>
      <c r="L34" s="1560" t="s">
        <v>933</v>
      </c>
      <c r="M34" s="1560"/>
      <c r="N34" s="1560"/>
      <c r="O34" s="1560"/>
      <c r="P34" s="1560"/>
      <c r="Q34" s="1560"/>
      <c r="R34" s="1560"/>
      <c r="S34" s="1560"/>
    </row>
    <row r="35" spans="1:19" ht="26.25" customHeight="1">
      <c r="A35" s="1562" t="s">
        <v>989</v>
      </c>
      <c r="B35" s="1562"/>
      <c r="C35" s="1562"/>
      <c r="D35" s="1562"/>
      <c r="E35" s="1562"/>
      <c r="F35" s="1562"/>
      <c r="G35" s="1562"/>
      <c r="H35" s="1562"/>
      <c r="I35" s="1562"/>
      <c r="J35" s="1562"/>
      <c r="P35" s="67"/>
      <c r="Q35" s="67"/>
      <c r="R35" s="67"/>
      <c r="S35" s="67"/>
    </row>
    <row r="36" spans="1:19" ht="16.5" customHeight="1"/>
    <row r="37" spans="1:19" ht="21" customHeight="1" thickBot="1">
      <c r="A37" s="1563" t="s">
        <v>860</v>
      </c>
      <c r="B37" s="1563"/>
      <c r="C37" s="1563"/>
      <c r="D37" s="1563"/>
      <c r="E37" s="1563"/>
      <c r="F37" s="1563"/>
      <c r="G37" s="1563"/>
      <c r="H37" s="1563"/>
      <c r="I37" s="1563"/>
      <c r="J37" s="1563"/>
      <c r="K37" s="1563"/>
    </row>
    <row r="38" spans="1:19" ht="15">
      <c r="A38" s="1014"/>
      <c r="B38" s="1015">
        <v>2012</v>
      </c>
      <c r="C38" s="1015">
        <v>2013</v>
      </c>
      <c r="D38" s="1015">
        <v>2014</v>
      </c>
      <c r="E38" s="1015">
        <v>2015</v>
      </c>
      <c r="F38" s="1015">
        <v>2016</v>
      </c>
      <c r="G38" s="1015">
        <v>2017</v>
      </c>
      <c r="H38" s="1015">
        <v>2018</v>
      </c>
      <c r="I38" s="1232">
        <v>2019</v>
      </c>
      <c r="J38" s="78" t="s">
        <v>932</v>
      </c>
      <c r="K38" s="42"/>
    </row>
    <row r="39" spans="1:19">
      <c r="A39" s="1018" t="s">
        <v>285</v>
      </c>
      <c r="B39" s="998">
        <v>51</v>
      </c>
      <c r="C39" s="998">
        <v>60</v>
      </c>
      <c r="D39" s="998">
        <v>57</v>
      </c>
      <c r="E39" s="997" t="s">
        <v>20</v>
      </c>
      <c r="F39" s="998">
        <v>54</v>
      </c>
      <c r="G39" s="997" t="s">
        <v>20</v>
      </c>
      <c r="H39" s="997" t="s">
        <v>20</v>
      </c>
      <c r="I39" s="1233">
        <v>55</v>
      </c>
      <c r="J39" s="997" t="s">
        <v>20</v>
      </c>
      <c r="K39" s="42"/>
      <c r="L39" s="429"/>
      <c r="M39" s="429"/>
      <c r="N39" s="429"/>
    </row>
    <row r="40" spans="1:19" ht="13.5" customHeight="1">
      <c r="A40" s="80" t="s">
        <v>334</v>
      </c>
      <c r="B40" s="998">
        <v>4</v>
      </c>
      <c r="C40" s="998">
        <v>4</v>
      </c>
      <c r="D40" s="998">
        <v>5</v>
      </c>
      <c r="E40" s="997" t="s">
        <v>20</v>
      </c>
      <c r="F40" s="998">
        <v>6</v>
      </c>
      <c r="G40" s="997" t="s">
        <v>20</v>
      </c>
      <c r="H40" s="997" t="s">
        <v>20</v>
      </c>
      <c r="I40" s="1233">
        <v>4</v>
      </c>
      <c r="J40" s="997" t="s">
        <v>20</v>
      </c>
      <c r="K40" s="42"/>
      <c r="L40" s="429"/>
      <c r="M40" s="429"/>
      <c r="N40" s="429"/>
    </row>
    <row r="41" spans="1:19">
      <c r="A41" s="1018" t="s">
        <v>472</v>
      </c>
      <c r="B41" s="998">
        <v>16</v>
      </c>
      <c r="C41" s="998">
        <v>16</v>
      </c>
      <c r="D41" s="998">
        <v>15</v>
      </c>
      <c r="E41" s="997" t="s">
        <v>20</v>
      </c>
      <c r="F41" s="998">
        <v>16</v>
      </c>
      <c r="G41" s="997" t="s">
        <v>20</v>
      </c>
      <c r="H41" s="997" t="s">
        <v>20</v>
      </c>
      <c r="I41" s="1233">
        <v>16</v>
      </c>
      <c r="J41" s="997" t="s">
        <v>20</v>
      </c>
      <c r="K41" s="42"/>
      <c r="L41" s="429"/>
      <c r="M41" s="429"/>
      <c r="N41" s="429"/>
    </row>
    <row r="42" spans="1:19">
      <c r="A42" s="1018" t="s">
        <v>473</v>
      </c>
      <c r="B42" s="998">
        <v>20</v>
      </c>
      <c r="C42" s="998">
        <v>11</v>
      </c>
      <c r="D42" s="998">
        <v>15</v>
      </c>
      <c r="E42" s="997" t="s">
        <v>20</v>
      </c>
      <c r="F42" s="998">
        <v>18</v>
      </c>
      <c r="G42" s="997" t="s">
        <v>20</v>
      </c>
      <c r="H42" s="997" t="s">
        <v>20</v>
      </c>
      <c r="I42" s="1233">
        <v>13</v>
      </c>
      <c r="J42" s="997" t="s">
        <v>20</v>
      </c>
      <c r="K42" s="42"/>
      <c r="L42" s="212"/>
      <c r="M42" s="429"/>
      <c r="N42" s="429"/>
    </row>
    <row r="43" spans="1:19">
      <c r="A43" s="1018" t="s">
        <v>289</v>
      </c>
      <c r="B43" s="998">
        <v>1</v>
      </c>
      <c r="C43" s="998">
        <v>1</v>
      </c>
      <c r="D43" s="998">
        <v>1</v>
      </c>
      <c r="E43" s="997" t="s">
        <v>20</v>
      </c>
      <c r="F43" s="998">
        <v>1</v>
      </c>
      <c r="G43" s="997" t="s">
        <v>20</v>
      </c>
      <c r="H43" s="997" t="s">
        <v>20</v>
      </c>
      <c r="I43" s="1233">
        <v>1</v>
      </c>
      <c r="J43" s="997" t="s">
        <v>20</v>
      </c>
      <c r="K43" s="42"/>
      <c r="L43" s="429"/>
      <c r="M43" s="429"/>
      <c r="N43" s="429"/>
    </row>
    <row r="44" spans="1:19">
      <c r="A44" s="1018" t="s">
        <v>474</v>
      </c>
      <c r="B44" s="998">
        <v>1</v>
      </c>
      <c r="C44" s="998">
        <v>1</v>
      </c>
      <c r="D44" s="998">
        <v>0</v>
      </c>
      <c r="E44" s="997" t="s">
        <v>20</v>
      </c>
      <c r="F44" s="998">
        <v>1</v>
      </c>
      <c r="G44" s="997" t="s">
        <v>20</v>
      </c>
      <c r="H44" s="997" t="s">
        <v>20</v>
      </c>
      <c r="I44" s="1233">
        <v>1</v>
      </c>
      <c r="J44" s="997" t="s">
        <v>20</v>
      </c>
      <c r="K44" s="42"/>
      <c r="L44" s="429"/>
      <c r="M44" s="429"/>
      <c r="N44" s="429"/>
    </row>
    <row r="45" spans="1:19">
      <c r="A45" s="1018" t="s">
        <v>475</v>
      </c>
      <c r="B45" s="998">
        <v>0</v>
      </c>
      <c r="C45" s="998">
        <v>1</v>
      </c>
      <c r="D45" s="998">
        <v>1</v>
      </c>
      <c r="E45" s="997" t="s">
        <v>20</v>
      </c>
      <c r="F45" s="998">
        <v>1</v>
      </c>
      <c r="G45" s="997" t="s">
        <v>20</v>
      </c>
      <c r="H45" s="997" t="s">
        <v>20</v>
      </c>
      <c r="I45" s="1233">
        <v>1</v>
      </c>
      <c r="J45" s="997" t="s">
        <v>20</v>
      </c>
      <c r="K45" s="42"/>
      <c r="L45" s="429"/>
      <c r="M45" s="429"/>
      <c r="N45" s="429"/>
    </row>
    <row r="46" spans="1:19">
      <c r="A46" s="1018" t="s">
        <v>283</v>
      </c>
      <c r="B46" s="998">
        <v>0</v>
      </c>
      <c r="C46" s="998">
        <v>1</v>
      </c>
      <c r="D46" s="998">
        <v>0</v>
      </c>
      <c r="E46" s="997" t="s">
        <v>20</v>
      </c>
      <c r="F46" s="998">
        <v>1</v>
      </c>
      <c r="G46" s="997" t="s">
        <v>20</v>
      </c>
      <c r="H46" s="997" t="s">
        <v>20</v>
      </c>
      <c r="I46" s="1233">
        <v>1</v>
      </c>
      <c r="J46" s="997" t="s">
        <v>20</v>
      </c>
      <c r="K46" s="42"/>
      <c r="L46" s="429"/>
      <c r="M46" s="429"/>
      <c r="N46" s="429"/>
    </row>
    <row r="47" spans="1:19">
      <c r="A47" s="1018" t="s">
        <v>468</v>
      </c>
      <c r="B47" s="998">
        <v>1</v>
      </c>
      <c r="C47" s="998">
        <v>0</v>
      </c>
      <c r="D47" s="998">
        <v>0</v>
      </c>
      <c r="E47" s="997" t="s">
        <v>20</v>
      </c>
      <c r="F47" s="998">
        <v>1</v>
      </c>
      <c r="G47" s="997" t="s">
        <v>20</v>
      </c>
      <c r="H47" s="997" t="s">
        <v>20</v>
      </c>
      <c r="I47" s="1233">
        <v>0</v>
      </c>
      <c r="J47" s="997" t="s">
        <v>20</v>
      </c>
      <c r="K47" s="42"/>
      <c r="L47" s="429"/>
      <c r="M47" s="429"/>
      <c r="N47" s="429"/>
    </row>
    <row r="48" spans="1:19">
      <c r="A48" s="1018" t="s">
        <v>476</v>
      </c>
      <c r="B48" s="998">
        <v>0</v>
      </c>
      <c r="C48" s="998">
        <v>0</v>
      </c>
      <c r="D48" s="998">
        <v>0</v>
      </c>
      <c r="E48" s="997" t="s">
        <v>20</v>
      </c>
      <c r="F48" s="998">
        <v>0</v>
      </c>
      <c r="G48" s="997" t="s">
        <v>20</v>
      </c>
      <c r="H48" s="997" t="s">
        <v>20</v>
      </c>
      <c r="I48" s="1233">
        <v>0</v>
      </c>
      <c r="J48" s="997" t="s">
        <v>20</v>
      </c>
      <c r="K48" s="42"/>
      <c r="L48" s="429"/>
      <c r="M48" s="429"/>
      <c r="N48" s="429"/>
    </row>
    <row r="49" spans="1:19" s="33" customFormat="1">
      <c r="A49" s="1018" t="s">
        <v>460</v>
      </c>
      <c r="B49" s="998">
        <v>3</v>
      </c>
      <c r="C49" s="998">
        <v>2</v>
      </c>
      <c r="D49" s="998">
        <v>2</v>
      </c>
      <c r="E49" s="997" t="s">
        <v>20</v>
      </c>
      <c r="F49" s="998">
        <v>2</v>
      </c>
      <c r="G49" s="997" t="s">
        <v>20</v>
      </c>
      <c r="H49" s="997" t="s">
        <v>20</v>
      </c>
      <c r="I49" s="1233">
        <v>4</v>
      </c>
      <c r="J49" s="997" t="s">
        <v>20</v>
      </c>
      <c r="K49" s="42"/>
      <c r="L49" s="429"/>
      <c r="M49" s="429"/>
      <c r="N49" s="429"/>
      <c r="O49" s="54"/>
      <c r="P49" s="54"/>
      <c r="Q49" s="54"/>
      <c r="R49" s="54"/>
      <c r="S49" s="54"/>
    </row>
    <row r="50" spans="1:19" s="33" customFormat="1" ht="12.75" customHeight="1">
      <c r="A50" s="1018" t="s">
        <v>477</v>
      </c>
      <c r="B50" s="998">
        <v>0</v>
      </c>
      <c r="C50" s="998">
        <v>1</v>
      </c>
      <c r="D50" s="998">
        <v>0</v>
      </c>
      <c r="E50" s="997" t="s">
        <v>20</v>
      </c>
      <c r="F50" s="998">
        <v>1</v>
      </c>
      <c r="G50" s="997" t="s">
        <v>20</v>
      </c>
      <c r="H50" s="997" t="s">
        <v>20</v>
      </c>
      <c r="I50" s="1233">
        <v>0</v>
      </c>
      <c r="J50" s="997" t="s">
        <v>20</v>
      </c>
      <c r="K50" s="42"/>
      <c r="L50" s="429"/>
      <c r="M50" s="429"/>
      <c r="N50" s="429"/>
      <c r="O50" s="54"/>
      <c r="P50" s="54"/>
      <c r="Q50" s="54"/>
      <c r="R50" s="54"/>
      <c r="S50" s="54"/>
    </row>
    <row r="51" spans="1:19" s="33" customFormat="1" ht="12.75" customHeight="1">
      <c r="A51" s="1018" t="s">
        <v>478</v>
      </c>
      <c r="B51" s="998">
        <v>1</v>
      </c>
      <c r="C51" s="998">
        <v>1</v>
      </c>
      <c r="D51" s="998">
        <v>0</v>
      </c>
      <c r="E51" s="997" t="s">
        <v>20</v>
      </c>
      <c r="F51" s="998">
        <v>0</v>
      </c>
      <c r="G51" s="997" t="s">
        <v>20</v>
      </c>
      <c r="H51" s="997" t="s">
        <v>20</v>
      </c>
      <c r="I51" s="1233">
        <v>1</v>
      </c>
      <c r="J51" s="997" t="s">
        <v>20</v>
      </c>
      <c r="K51" s="42"/>
      <c r="L51" s="429"/>
      <c r="M51" s="429"/>
      <c r="N51" s="429"/>
      <c r="O51" s="54"/>
      <c r="P51" s="54"/>
      <c r="Q51" s="54"/>
      <c r="R51" s="54"/>
      <c r="S51" s="54"/>
    </row>
    <row r="52" spans="1:19" s="33" customFormat="1">
      <c r="A52" s="1018" t="s">
        <v>291</v>
      </c>
      <c r="B52" s="998">
        <v>0</v>
      </c>
      <c r="C52" s="998">
        <v>0</v>
      </c>
      <c r="D52" s="998">
        <v>0</v>
      </c>
      <c r="E52" s="997" t="s">
        <v>20</v>
      </c>
      <c r="F52" s="998">
        <v>0</v>
      </c>
      <c r="G52" s="997" t="s">
        <v>20</v>
      </c>
      <c r="H52" s="997" t="s">
        <v>20</v>
      </c>
      <c r="I52" s="1233">
        <v>0</v>
      </c>
      <c r="J52" s="997" t="s">
        <v>20</v>
      </c>
      <c r="K52" s="42"/>
      <c r="L52" s="429"/>
      <c r="M52" s="429"/>
      <c r="N52" s="429"/>
      <c r="O52" s="54"/>
      <c r="P52" s="54"/>
      <c r="Q52" s="54"/>
      <c r="R52" s="54"/>
      <c r="S52" s="54"/>
    </row>
    <row r="53" spans="1:19" s="33" customFormat="1" ht="13.5" customHeight="1">
      <c r="A53" s="1018" t="s">
        <v>290</v>
      </c>
      <c r="B53" s="998">
        <v>4</v>
      </c>
      <c r="C53" s="998">
        <v>5</v>
      </c>
      <c r="D53" s="998">
        <v>4</v>
      </c>
      <c r="E53" s="997" t="s">
        <v>20</v>
      </c>
      <c r="F53" s="998">
        <v>4</v>
      </c>
      <c r="G53" s="997" t="s">
        <v>20</v>
      </c>
      <c r="H53" s="997" t="s">
        <v>20</v>
      </c>
      <c r="I53" s="1233">
        <v>4</v>
      </c>
      <c r="J53" s="997" t="s">
        <v>20</v>
      </c>
      <c r="K53" s="42"/>
      <c r="L53" s="429"/>
      <c r="M53" s="429"/>
      <c r="N53" s="429"/>
      <c r="O53" s="54"/>
      <c r="P53" s="54"/>
      <c r="Q53" s="54"/>
      <c r="R53" s="54"/>
      <c r="S53" s="54"/>
    </row>
    <row r="54" spans="1:19" s="33" customFormat="1" ht="13.5" customHeight="1">
      <c r="A54" s="1018" t="s">
        <v>37</v>
      </c>
      <c r="B54" s="998">
        <v>4</v>
      </c>
      <c r="C54" s="998">
        <v>3</v>
      </c>
      <c r="D54" s="998">
        <v>3</v>
      </c>
      <c r="E54" s="997" t="s">
        <v>20</v>
      </c>
      <c r="F54" s="998">
        <v>4</v>
      </c>
      <c r="G54" s="997" t="s">
        <v>20</v>
      </c>
      <c r="H54" s="997" t="s">
        <v>20</v>
      </c>
      <c r="I54" s="1233">
        <v>5</v>
      </c>
      <c r="J54" s="997" t="s">
        <v>20</v>
      </c>
      <c r="K54" s="42"/>
      <c r="L54" s="429"/>
      <c r="M54" s="429"/>
      <c r="N54" s="429"/>
      <c r="O54" s="54"/>
      <c r="P54" s="54"/>
      <c r="Q54" s="54"/>
      <c r="R54" s="54"/>
      <c r="S54" s="54"/>
    </row>
    <row r="55" spans="1:19" s="33" customFormat="1" ht="13.5" thickBot="1">
      <c r="A55" s="1021" t="s">
        <v>11</v>
      </c>
      <c r="B55" s="1003">
        <v>9890</v>
      </c>
      <c r="C55" s="1003">
        <v>9920</v>
      </c>
      <c r="D55" s="1003">
        <v>9800</v>
      </c>
      <c r="E55" s="1024" t="s">
        <v>20</v>
      </c>
      <c r="F55" s="1003">
        <v>9640</v>
      </c>
      <c r="G55" s="1024" t="s">
        <v>20</v>
      </c>
      <c r="H55" s="1024" t="s">
        <v>20</v>
      </c>
      <c r="I55" s="1234">
        <v>9780</v>
      </c>
      <c r="J55" s="1024" t="s">
        <v>20</v>
      </c>
      <c r="K55" s="42"/>
      <c r="L55" s="429"/>
      <c r="M55" s="429"/>
      <c r="N55" s="429"/>
      <c r="O55" s="54"/>
      <c r="P55" s="54"/>
      <c r="Q55" s="54"/>
      <c r="R55" s="54"/>
      <c r="S55" s="54"/>
    </row>
    <row r="56" spans="1:19" s="33" customFormat="1" ht="12.75" customHeight="1">
      <c r="A56" s="1556" t="s">
        <v>912</v>
      </c>
      <c r="B56" s="1556"/>
      <c r="C56" s="1556"/>
      <c r="D56" s="1556"/>
      <c r="E56" s="1556"/>
      <c r="F56" s="1556"/>
      <c r="G56" s="1556"/>
      <c r="H56" s="1556"/>
      <c r="I56" s="1556"/>
      <c r="J56" s="806"/>
      <c r="K56" s="42"/>
      <c r="N56" s="54"/>
      <c r="O56" s="54"/>
      <c r="P56" s="54"/>
      <c r="Q56" s="54"/>
      <c r="R56" s="54"/>
      <c r="S56" s="54"/>
    </row>
    <row r="57" spans="1:19" s="33" customFormat="1" ht="24" customHeight="1">
      <c r="A57" s="1560" t="s">
        <v>934</v>
      </c>
      <c r="B57" s="1560"/>
      <c r="C57" s="1560"/>
      <c r="D57" s="1560"/>
      <c r="E57" s="1560"/>
      <c r="F57" s="1560"/>
      <c r="G57" s="1560"/>
      <c r="H57" s="1560"/>
      <c r="I57" s="1560"/>
      <c r="J57" s="1560"/>
      <c r="N57" s="54"/>
      <c r="O57" s="54"/>
      <c r="P57" s="54"/>
      <c r="Q57" s="54"/>
      <c r="R57" s="54"/>
      <c r="S57" s="54"/>
    </row>
  </sheetData>
  <mergeCells count="10">
    <mergeCell ref="A57:J57"/>
    <mergeCell ref="A1:J1"/>
    <mergeCell ref="L1:S1"/>
    <mergeCell ref="A56:I56"/>
    <mergeCell ref="A33:I33"/>
    <mergeCell ref="A37:K37"/>
    <mergeCell ref="A32:J32"/>
    <mergeCell ref="L32:S32"/>
    <mergeCell ref="A35:J35"/>
    <mergeCell ref="L34:S34"/>
  </mergeCells>
  <pageMargins left="0.7" right="0.7" top="0.75" bottom="0.75" header="0.3" footer="0.3"/>
  <pageSetup paperSize="9" scale="4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31"/>
  <sheetViews>
    <sheetView zoomScaleNormal="100" workbookViewId="0"/>
  </sheetViews>
  <sheetFormatPr defaultColWidth="9.1796875" defaultRowHeight="12.5"/>
  <cols>
    <col min="1" max="1" width="51" style="247" customWidth="1"/>
    <col min="2" max="7" width="9.453125" style="247" bestFit="1" customWidth="1"/>
    <col min="8" max="16384" width="9.1796875" style="247"/>
  </cols>
  <sheetData>
    <row r="1" spans="1:16" ht="19" thickBot="1">
      <c r="A1" s="470" t="s">
        <v>913</v>
      </c>
      <c r="B1" s="246"/>
      <c r="C1" s="246"/>
      <c r="D1" s="246"/>
      <c r="E1" s="246"/>
      <c r="F1" s="246"/>
      <c r="G1" s="246"/>
      <c r="H1" s="246"/>
      <c r="I1" s="246"/>
      <c r="J1" s="1359"/>
      <c r="K1" s="267"/>
      <c r="L1" s="249"/>
    </row>
    <row r="2" spans="1:16" ht="15">
      <c r="A2" s="179"/>
      <c r="B2" s="1030">
        <v>2012</v>
      </c>
      <c r="C2" s="1030">
        <v>2013</v>
      </c>
      <c r="D2" s="1030">
        <v>2014</v>
      </c>
      <c r="E2" s="1030">
        <v>2015</v>
      </c>
      <c r="F2" s="1030">
        <v>2016</v>
      </c>
      <c r="G2" s="1030">
        <v>2017</v>
      </c>
      <c r="H2" s="1186" t="s">
        <v>861</v>
      </c>
      <c r="I2" s="1181">
        <v>2019</v>
      </c>
      <c r="J2" s="1180" t="s">
        <v>987</v>
      </c>
      <c r="K2" s="251"/>
    </row>
    <row r="3" spans="1:16" ht="13">
      <c r="A3" s="178" t="s">
        <v>450</v>
      </c>
      <c r="B3" s="920"/>
      <c r="C3" s="920"/>
      <c r="D3" s="920"/>
      <c r="E3" s="920"/>
      <c r="F3" s="920"/>
      <c r="G3" s="920"/>
      <c r="H3" s="1372"/>
      <c r="I3" s="1373"/>
      <c r="J3" s="249"/>
    </row>
    <row r="4" spans="1:16">
      <c r="A4" s="148" t="s">
        <v>449</v>
      </c>
      <c r="B4" s="1374">
        <v>14</v>
      </c>
      <c r="C4" s="1374">
        <v>11</v>
      </c>
      <c r="D4" s="1374">
        <v>11</v>
      </c>
      <c r="E4" s="1374">
        <v>12</v>
      </c>
      <c r="F4" s="1374">
        <v>12</v>
      </c>
      <c r="G4" s="1374">
        <v>14</v>
      </c>
      <c r="H4" s="1372">
        <v>15</v>
      </c>
      <c r="I4" s="1375">
        <v>14</v>
      </c>
      <c r="J4" s="249">
        <v>20</v>
      </c>
      <c r="K4" s="1376"/>
      <c r="L4" s="1376"/>
      <c r="M4" s="1376"/>
      <c r="N4" s="1376"/>
      <c r="O4" s="1376"/>
      <c r="P4" s="1376"/>
    </row>
    <row r="5" spans="1:16">
      <c r="A5" s="148" t="s">
        <v>448</v>
      </c>
      <c r="B5" s="497">
        <v>10</v>
      </c>
      <c r="C5" s="497">
        <v>12</v>
      </c>
      <c r="D5" s="497">
        <v>12</v>
      </c>
      <c r="E5" s="497">
        <v>9</v>
      </c>
      <c r="F5" s="497">
        <v>10</v>
      </c>
      <c r="G5" s="497">
        <v>8</v>
      </c>
      <c r="H5" s="1372">
        <v>11</v>
      </c>
      <c r="I5" s="841">
        <v>11</v>
      </c>
      <c r="J5" s="249">
        <v>12</v>
      </c>
      <c r="K5" s="1376"/>
      <c r="L5" s="1376"/>
      <c r="M5" s="1376"/>
      <c r="N5" s="1376"/>
      <c r="O5" s="1376"/>
      <c r="P5" s="1376"/>
    </row>
    <row r="6" spans="1:16">
      <c r="A6" s="148" t="s">
        <v>537</v>
      </c>
      <c r="B6" s="497">
        <v>5</v>
      </c>
      <c r="C6" s="497">
        <v>5</v>
      </c>
      <c r="D6" s="497">
        <v>4</v>
      </c>
      <c r="E6" s="497">
        <v>4</v>
      </c>
      <c r="F6" s="497">
        <v>4</v>
      </c>
      <c r="G6" s="497">
        <v>4</v>
      </c>
      <c r="H6" s="1372">
        <v>4</v>
      </c>
      <c r="I6" s="841">
        <v>3</v>
      </c>
      <c r="J6" s="249">
        <v>3</v>
      </c>
      <c r="K6" s="1376"/>
      <c r="L6" s="1376"/>
      <c r="M6" s="1376"/>
      <c r="N6" s="1376"/>
      <c r="O6" s="1376"/>
      <c r="P6" s="1376"/>
    </row>
    <row r="7" spans="1:16">
      <c r="A7" s="148" t="s">
        <v>538</v>
      </c>
      <c r="B7" s="497">
        <v>33</v>
      </c>
      <c r="C7" s="497">
        <v>34</v>
      </c>
      <c r="D7" s="497">
        <v>33</v>
      </c>
      <c r="E7" s="497">
        <v>39</v>
      </c>
      <c r="F7" s="497">
        <v>35</v>
      </c>
      <c r="G7" s="497">
        <v>37</v>
      </c>
      <c r="H7" s="1372">
        <v>33</v>
      </c>
      <c r="I7" s="841">
        <v>31</v>
      </c>
      <c r="J7" s="249">
        <v>13</v>
      </c>
      <c r="K7" s="1376"/>
      <c r="L7" s="1376"/>
      <c r="M7" s="1376"/>
      <c r="N7" s="1376"/>
      <c r="O7" s="1376"/>
      <c r="P7" s="1376"/>
    </row>
    <row r="8" spans="1:16">
      <c r="A8" s="148" t="s">
        <v>451</v>
      </c>
      <c r="B8" s="497">
        <v>3</v>
      </c>
      <c r="C8" s="497">
        <v>3</v>
      </c>
      <c r="D8" s="497">
        <v>2</v>
      </c>
      <c r="E8" s="497">
        <v>2</v>
      </c>
      <c r="F8" s="497">
        <v>2</v>
      </c>
      <c r="G8" s="497">
        <v>3</v>
      </c>
      <c r="H8" s="1372">
        <v>3</v>
      </c>
      <c r="I8" s="841">
        <v>2</v>
      </c>
      <c r="J8" s="249">
        <v>4</v>
      </c>
      <c r="K8" s="1376"/>
      <c r="L8" s="1376"/>
      <c r="M8" s="1376"/>
      <c r="N8" s="1376"/>
      <c r="O8" s="1376"/>
      <c r="P8" s="1376"/>
    </row>
    <row r="9" spans="1:16">
      <c r="A9" s="148" t="s">
        <v>452</v>
      </c>
      <c r="B9" s="497">
        <v>26</v>
      </c>
      <c r="C9" s="497">
        <v>25</v>
      </c>
      <c r="D9" s="497">
        <v>25</v>
      </c>
      <c r="E9" s="497">
        <v>26</v>
      </c>
      <c r="F9" s="497">
        <v>25</v>
      </c>
      <c r="G9" s="497">
        <v>27</v>
      </c>
      <c r="H9" s="1372">
        <v>26</v>
      </c>
      <c r="I9" s="841">
        <v>28</v>
      </c>
      <c r="J9" s="249">
        <v>19</v>
      </c>
      <c r="K9" s="1376"/>
      <c r="L9" s="1376"/>
      <c r="M9" s="1376"/>
      <c r="N9" s="1376"/>
      <c r="O9" s="1376"/>
      <c r="P9" s="1376"/>
    </row>
    <row r="10" spans="1:16">
      <c r="A10" s="148" t="s">
        <v>539</v>
      </c>
      <c r="B10" s="497">
        <v>13</v>
      </c>
      <c r="C10" s="497">
        <v>13</v>
      </c>
      <c r="D10" s="497">
        <v>13</v>
      </c>
      <c r="E10" s="497">
        <v>16</v>
      </c>
      <c r="F10" s="497">
        <v>16</v>
      </c>
      <c r="G10" s="497">
        <v>16</v>
      </c>
      <c r="H10" s="1372">
        <v>14</v>
      </c>
      <c r="I10" s="841">
        <v>16</v>
      </c>
      <c r="J10" s="249">
        <v>17</v>
      </c>
      <c r="K10" s="1376"/>
      <c r="L10" s="1376"/>
      <c r="M10" s="1376"/>
      <c r="N10" s="1376"/>
      <c r="O10" s="1376"/>
      <c r="P10" s="1376"/>
    </row>
    <row r="11" spans="1:16">
      <c r="A11" s="148" t="s">
        <v>540</v>
      </c>
      <c r="B11" s="497">
        <v>18</v>
      </c>
      <c r="C11" s="497">
        <v>20</v>
      </c>
      <c r="D11" s="497">
        <v>20</v>
      </c>
      <c r="E11" s="497">
        <v>21</v>
      </c>
      <c r="F11" s="497">
        <v>20</v>
      </c>
      <c r="G11" s="497">
        <v>22</v>
      </c>
      <c r="H11" s="1372">
        <v>23</v>
      </c>
      <c r="I11" s="841">
        <v>27</v>
      </c>
      <c r="J11" s="249">
        <v>5</v>
      </c>
      <c r="K11" s="1376"/>
      <c r="L11" s="1376"/>
      <c r="M11" s="1376"/>
      <c r="N11" s="1376"/>
      <c r="O11" s="1376"/>
      <c r="P11" s="1376"/>
    </row>
    <row r="12" spans="1:16" ht="13.5" thickBot="1">
      <c r="A12" s="162" t="s">
        <v>11</v>
      </c>
      <c r="B12" s="921">
        <v>2440</v>
      </c>
      <c r="C12" s="921">
        <v>2480</v>
      </c>
      <c r="D12" s="921">
        <v>2640</v>
      </c>
      <c r="E12" s="921">
        <v>2500</v>
      </c>
      <c r="F12" s="921">
        <v>2560</v>
      </c>
      <c r="G12" s="921">
        <v>2610</v>
      </c>
      <c r="H12" s="1377">
        <v>2540</v>
      </c>
      <c r="I12" s="848">
        <v>2530</v>
      </c>
      <c r="J12" s="849">
        <v>110</v>
      </c>
    </row>
    <row r="13" spans="1:16">
      <c r="A13" s="438" t="s">
        <v>993</v>
      </c>
      <c r="B13" s="251"/>
      <c r="C13" s="251"/>
      <c r="D13" s="251"/>
      <c r="E13" s="251"/>
      <c r="F13" s="251"/>
      <c r="G13" s="251"/>
      <c r="I13" s="251"/>
    </row>
    <row r="14" spans="1:16">
      <c r="A14" s="438" t="s">
        <v>994</v>
      </c>
      <c r="B14" s="251"/>
      <c r="C14" s="251"/>
      <c r="D14" s="251"/>
      <c r="E14" s="251"/>
      <c r="F14" s="251"/>
      <c r="G14" s="251"/>
    </row>
    <row r="15" spans="1:16" ht="26.25" customHeight="1">
      <c r="A15" s="1566" t="s">
        <v>933</v>
      </c>
      <c r="B15" s="1566"/>
      <c r="C15" s="1566"/>
      <c r="D15" s="1566"/>
      <c r="E15" s="1566"/>
      <c r="F15" s="1566"/>
      <c r="G15" s="1566"/>
      <c r="H15" s="1566"/>
      <c r="I15" s="1566"/>
      <c r="J15" s="1567"/>
    </row>
    <row r="17" spans="1:12" ht="19" thickBot="1">
      <c r="A17" s="469" t="s">
        <v>735</v>
      </c>
      <c r="B17" s="181"/>
      <c r="C17" s="181"/>
      <c r="D17" s="181"/>
      <c r="E17" s="181"/>
      <c r="F17" s="181"/>
      <c r="J17" s="248"/>
      <c r="K17" s="248"/>
    </row>
    <row r="18" spans="1:12" ht="13">
      <c r="A18" s="184"/>
      <c r="B18" s="1025">
        <v>2012</v>
      </c>
      <c r="C18" s="1025">
        <v>2013</v>
      </c>
      <c r="D18" s="1025">
        <v>2014</v>
      </c>
      <c r="E18" s="1025">
        <v>2015</v>
      </c>
      <c r="F18" s="1025">
        <v>2016</v>
      </c>
      <c r="G18" s="1025">
        <v>2017</v>
      </c>
      <c r="H18" s="1025">
        <v>2018</v>
      </c>
      <c r="I18" s="1181">
        <v>2019</v>
      </c>
      <c r="J18" s="1183">
        <v>2020</v>
      </c>
      <c r="K18" s="49"/>
      <c r="L18" s="249"/>
    </row>
    <row r="19" spans="1:12">
      <c r="A19" s="183" t="s">
        <v>78</v>
      </c>
      <c r="B19" s="1026">
        <v>86</v>
      </c>
      <c r="C19" s="1026" t="s">
        <v>20</v>
      </c>
      <c r="D19" s="1027">
        <v>87</v>
      </c>
      <c r="E19" s="1026" t="s">
        <v>20</v>
      </c>
      <c r="F19" s="1026">
        <v>84</v>
      </c>
      <c r="G19" s="1026" t="s">
        <v>20</v>
      </c>
      <c r="H19" s="1026" t="s">
        <v>20</v>
      </c>
      <c r="I19" s="1378">
        <v>83</v>
      </c>
      <c r="J19" s="1184" t="s">
        <v>20</v>
      </c>
      <c r="K19" s="251"/>
    </row>
    <row r="20" spans="1:12">
      <c r="A20" s="127" t="s">
        <v>499</v>
      </c>
      <c r="B20" s="1028">
        <v>3</v>
      </c>
      <c r="C20" s="1028" t="s">
        <v>20</v>
      </c>
      <c r="D20" s="1029">
        <v>3</v>
      </c>
      <c r="E20" s="1028" t="s">
        <v>20</v>
      </c>
      <c r="F20" s="1028">
        <v>4</v>
      </c>
      <c r="G20" s="1028" t="s">
        <v>20</v>
      </c>
      <c r="H20" s="1028" t="s">
        <v>20</v>
      </c>
      <c r="I20" s="841">
        <v>3</v>
      </c>
      <c r="J20" s="1185" t="s">
        <v>20</v>
      </c>
    </row>
    <row r="21" spans="1:12">
      <c r="A21" s="170" t="s">
        <v>498</v>
      </c>
      <c r="B21" s="1028">
        <v>6</v>
      </c>
      <c r="C21" s="1028" t="s">
        <v>20</v>
      </c>
      <c r="D21" s="1029">
        <v>6</v>
      </c>
      <c r="E21" s="1028" t="s">
        <v>20</v>
      </c>
      <c r="F21" s="1028">
        <v>6</v>
      </c>
      <c r="G21" s="1028" t="s">
        <v>20</v>
      </c>
      <c r="H21" s="1028" t="s">
        <v>20</v>
      </c>
      <c r="I21" s="841">
        <v>6</v>
      </c>
      <c r="J21" s="1185" t="s">
        <v>20</v>
      </c>
    </row>
    <row r="22" spans="1:12">
      <c r="A22" s="127" t="s">
        <v>497</v>
      </c>
      <c r="B22" s="1028">
        <v>2</v>
      </c>
      <c r="C22" s="1028" t="s">
        <v>20</v>
      </c>
      <c r="D22" s="1029">
        <v>3</v>
      </c>
      <c r="E22" s="1028" t="s">
        <v>20</v>
      </c>
      <c r="F22" s="1028">
        <v>3</v>
      </c>
      <c r="G22" s="1028" t="s">
        <v>20</v>
      </c>
      <c r="H22" s="1028" t="s">
        <v>20</v>
      </c>
      <c r="I22" s="841">
        <v>4</v>
      </c>
      <c r="J22" s="1185" t="s">
        <v>20</v>
      </c>
    </row>
    <row r="23" spans="1:12">
      <c r="A23" s="127" t="s">
        <v>496</v>
      </c>
      <c r="B23" s="1028">
        <v>1</v>
      </c>
      <c r="C23" s="1028" t="s">
        <v>20</v>
      </c>
      <c r="D23" s="1029">
        <v>1</v>
      </c>
      <c r="E23" s="1028" t="s">
        <v>20</v>
      </c>
      <c r="F23" s="1028">
        <v>1</v>
      </c>
      <c r="G23" s="1028" t="s">
        <v>20</v>
      </c>
      <c r="H23" s="1028" t="s">
        <v>20</v>
      </c>
      <c r="I23" s="841">
        <v>1</v>
      </c>
      <c r="J23" s="1185" t="s">
        <v>20</v>
      </c>
      <c r="K23" s="1379"/>
    </row>
    <row r="24" spans="1:12" ht="12.75" customHeight="1">
      <c r="A24" s="127" t="s">
        <v>495</v>
      </c>
      <c r="B24" s="1028">
        <v>1</v>
      </c>
      <c r="C24" s="1028" t="s">
        <v>20</v>
      </c>
      <c r="D24" s="1029">
        <v>1</v>
      </c>
      <c r="E24" s="1028" t="s">
        <v>20</v>
      </c>
      <c r="F24" s="1028">
        <v>1</v>
      </c>
      <c r="G24" s="1028" t="s">
        <v>20</v>
      </c>
      <c r="H24" s="1028" t="s">
        <v>20</v>
      </c>
      <c r="I24" s="841">
        <v>2</v>
      </c>
      <c r="J24" s="1185" t="s">
        <v>20</v>
      </c>
    </row>
    <row r="25" spans="1:12" ht="12.75" customHeight="1">
      <c r="A25" s="127" t="s">
        <v>736</v>
      </c>
      <c r="B25" s="1028">
        <v>0</v>
      </c>
      <c r="C25" s="1028" t="s">
        <v>20</v>
      </c>
      <c r="D25" s="1029">
        <v>1</v>
      </c>
      <c r="E25" s="1028" t="s">
        <v>20</v>
      </c>
      <c r="F25" s="1028">
        <v>1</v>
      </c>
      <c r="G25" s="1028" t="s">
        <v>20</v>
      </c>
      <c r="H25" s="1028" t="s">
        <v>20</v>
      </c>
      <c r="I25" s="841">
        <v>1</v>
      </c>
      <c r="J25" s="1185" t="s">
        <v>20</v>
      </c>
    </row>
    <row r="26" spans="1:12">
      <c r="A26" s="127" t="s">
        <v>494</v>
      </c>
      <c r="B26" s="1028">
        <v>2</v>
      </c>
      <c r="C26" s="1028" t="s">
        <v>20</v>
      </c>
      <c r="D26" s="1029">
        <v>2</v>
      </c>
      <c r="E26" s="1028" t="s">
        <v>20</v>
      </c>
      <c r="F26" s="1028">
        <v>2</v>
      </c>
      <c r="G26" s="1028" t="s">
        <v>20</v>
      </c>
      <c r="H26" s="1028" t="s">
        <v>20</v>
      </c>
      <c r="I26" s="841">
        <v>2</v>
      </c>
      <c r="J26" s="1185" t="s">
        <v>20</v>
      </c>
    </row>
    <row r="27" spans="1:12">
      <c r="A27" s="127" t="s">
        <v>493</v>
      </c>
      <c r="B27" s="1028">
        <v>1</v>
      </c>
      <c r="C27" s="1028" t="s">
        <v>20</v>
      </c>
      <c r="D27" s="1029">
        <v>1</v>
      </c>
      <c r="E27" s="1028" t="s">
        <v>20</v>
      </c>
      <c r="F27" s="1028">
        <v>2</v>
      </c>
      <c r="G27" s="1028" t="s">
        <v>20</v>
      </c>
      <c r="H27" s="1028" t="s">
        <v>20</v>
      </c>
      <c r="I27" s="841">
        <v>2</v>
      </c>
      <c r="J27" s="1185" t="s">
        <v>20</v>
      </c>
    </row>
    <row r="28" spans="1:12">
      <c r="A28" s="127" t="s">
        <v>37</v>
      </c>
      <c r="B28" s="1028">
        <v>3</v>
      </c>
      <c r="C28" s="1028" t="s">
        <v>20</v>
      </c>
      <c r="D28" s="1029">
        <v>2</v>
      </c>
      <c r="E28" s="1028" t="s">
        <v>20</v>
      </c>
      <c r="F28" s="1028">
        <v>3</v>
      </c>
      <c r="G28" s="1028" t="s">
        <v>20</v>
      </c>
      <c r="H28" s="1028" t="s">
        <v>20</v>
      </c>
      <c r="I28" s="841">
        <v>3</v>
      </c>
      <c r="J28" s="1185" t="s">
        <v>20</v>
      </c>
      <c r="K28" s="248"/>
    </row>
    <row r="29" spans="1:12" ht="13.5" thickBot="1">
      <c r="A29" s="182" t="s">
        <v>500</v>
      </c>
      <c r="B29" s="1003">
        <v>3850</v>
      </c>
      <c r="C29" s="1003" t="s">
        <v>20</v>
      </c>
      <c r="D29" s="1003">
        <v>3940</v>
      </c>
      <c r="E29" s="1024" t="s">
        <v>20</v>
      </c>
      <c r="F29" s="1003">
        <v>3860</v>
      </c>
      <c r="G29" s="1024" t="s">
        <v>20</v>
      </c>
      <c r="H29" s="1024" t="s">
        <v>20</v>
      </c>
      <c r="I29" s="1234">
        <v>3680</v>
      </c>
      <c r="J29" s="1024" t="s">
        <v>20</v>
      </c>
      <c r="K29" s="72"/>
      <c r="L29" s="249"/>
    </row>
    <row r="30" spans="1:12" ht="12.75" customHeight="1">
      <c r="A30" s="1565" t="s">
        <v>991</v>
      </c>
      <c r="B30" s="1565"/>
      <c r="C30" s="1565"/>
      <c r="D30" s="1565"/>
      <c r="E30" s="1565"/>
      <c r="F30" s="1565"/>
      <c r="J30" s="251"/>
      <c r="K30" s="251"/>
    </row>
    <row r="31" spans="1:12">
      <c r="A31" s="582" t="s">
        <v>992</v>
      </c>
      <c r="B31" s="1380"/>
      <c r="C31" s="1380"/>
      <c r="D31" s="1380"/>
      <c r="E31" s="1380"/>
      <c r="F31" s="1380"/>
    </row>
  </sheetData>
  <mergeCells count="2">
    <mergeCell ref="A30:F30"/>
    <mergeCell ref="A15:J15"/>
  </mergeCells>
  <pageMargins left="0.7" right="0.7" top="0.75" bottom="0.75" header="0.3" footer="0.3"/>
  <pageSetup paperSize="9" scale="70"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0"/>
  <sheetViews>
    <sheetView zoomScaleNormal="100" workbookViewId="0"/>
  </sheetViews>
  <sheetFormatPr defaultColWidth="9.1796875" defaultRowHeight="12.5"/>
  <cols>
    <col min="1" max="1" width="35.1796875" style="266" customWidth="1"/>
    <col min="2" max="6" width="10.7265625" style="266" customWidth="1"/>
    <col min="7" max="16384" width="9.1796875" style="266"/>
  </cols>
  <sheetData>
    <row r="1" spans="1:20" ht="16" thickBot="1">
      <c r="A1" s="635" t="s">
        <v>917</v>
      </c>
    </row>
    <row r="2" spans="1:20" ht="13.15" customHeight="1">
      <c r="A2" s="636"/>
      <c r="B2" s="1570" t="s">
        <v>525</v>
      </c>
      <c r="C2" s="1570" t="s">
        <v>524</v>
      </c>
      <c r="D2" s="651"/>
      <c r="E2" s="651"/>
      <c r="F2" s="1568" t="s">
        <v>11</v>
      </c>
      <c r="M2" s="261"/>
      <c r="N2" s="262"/>
      <c r="O2" s="264"/>
      <c r="P2" s="261"/>
    </row>
    <row r="3" spans="1:20" ht="39" customHeight="1">
      <c r="A3" s="637"/>
      <c r="B3" s="1571"/>
      <c r="C3" s="1571"/>
      <c r="D3" s="652" t="s">
        <v>526</v>
      </c>
      <c r="E3" s="652" t="s">
        <v>527</v>
      </c>
      <c r="F3" s="1569"/>
      <c r="G3" s="261"/>
      <c r="H3" s="264"/>
      <c r="J3" s="261"/>
      <c r="K3" s="264"/>
      <c r="M3" s="371"/>
      <c r="P3" s="265"/>
    </row>
    <row r="4" spans="1:20" ht="13.5" customHeight="1">
      <c r="A4" s="638"/>
      <c r="B4" s="265"/>
      <c r="C4" s="265"/>
      <c r="D4" s="265"/>
      <c r="E4" s="274" t="s">
        <v>179</v>
      </c>
      <c r="F4" s="265"/>
      <c r="G4" s="265"/>
      <c r="J4" s="265"/>
      <c r="M4" s="265"/>
    </row>
    <row r="5" spans="1:20" ht="13">
      <c r="A5" s="639" t="s">
        <v>350</v>
      </c>
      <c r="B5" s="270">
        <v>24</v>
      </c>
      <c r="C5" s="270">
        <v>11</v>
      </c>
      <c r="D5" s="270">
        <v>80</v>
      </c>
      <c r="E5" s="270">
        <v>40</v>
      </c>
      <c r="F5" s="988">
        <v>2790</v>
      </c>
      <c r="I5" s="672"/>
      <c r="J5" s="672"/>
      <c r="K5" s="672"/>
      <c r="L5" s="672"/>
      <c r="M5" s="303"/>
      <c r="O5" s="703"/>
      <c r="P5" s="672"/>
      <c r="Q5" s="672"/>
      <c r="R5" s="672"/>
      <c r="S5" s="672"/>
      <c r="T5" s="658"/>
    </row>
    <row r="6" spans="1:20" ht="13">
      <c r="A6" s="639" t="s">
        <v>1</v>
      </c>
      <c r="B6" s="372"/>
      <c r="C6" s="372"/>
      <c r="D6" s="270"/>
      <c r="E6" s="372"/>
      <c r="F6" s="992"/>
    </row>
    <row r="7" spans="1:20" ht="13">
      <c r="A7" s="640" t="s">
        <v>293</v>
      </c>
      <c r="B7" s="270">
        <v>28</v>
      </c>
      <c r="C7" s="270">
        <v>14</v>
      </c>
      <c r="D7" s="270">
        <v>84</v>
      </c>
      <c r="E7" s="783">
        <v>41</v>
      </c>
      <c r="F7" s="988">
        <v>1250</v>
      </c>
    </row>
    <row r="8" spans="1:20" ht="13">
      <c r="A8" s="640" t="s">
        <v>294</v>
      </c>
      <c r="B8" s="270">
        <v>19</v>
      </c>
      <c r="C8" s="270">
        <v>9</v>
      </c>
      <c r="D8" s="270">
        <v>77</v>
      </c>
      <c r="E8" s="783">
        <v>38</v>
      </c>
      <c r="F8" s="988">
        <v>1530</v>
      </c>
    </row>
    <row r="9" spans="1:20" ht="13">
      <c r="A9" s="640" t="s">
        <v>664</v>
      </c>
      <c r="B9" s="698" t="s">
        <v>282</v>
      </c>
      <c r="C9" s="698" t="s">
        <v>282</v>
      </c>
      <c r="D9" s="755" t="s">
        <v>282</v>
      </c>
      <c r="E9" s="698" t="s">
        <v>282</v>
      </c>
      <c r="F9" s="988">
        <v>0</v>
      </c>
    </row>
    <row r="10" spans="1:20" ht="13">
      <c r="A10" s="640" t="s">
        <v>663</v>
      </c>
      <c r="B10" s="657" t="s">
        <v>282</v>
      </c>
      <c r="C10" s="698" t="s">
        <v>282</v>
      </c>
      <c r="D10" s="755" t="s">
        <v>282</v>
      </c>
      <c r="E10" s="698" t="s">
        <v>282</v>
      </c>
      <c r="F10" s="1031">
        <v>0</v>
      </c>
    </row>
    <row r="11" spans="1:20" ht="13">
      <c r="A11" s="639" t="s">
        <v>2</v>
      </c>
      <c r="C11" s="177"/>
      <c r="D11" s="177"/>
      <c r="F11" s="325"/>
    </row>
    <row r="12" spans="1:20" ht="13">
      <c r="A12" s="640" t="s">
        <v>295</v>
      </c>
      <c r="B12" s="266">
        <v>11</v>
      </c>
      <c r="C12" s="269">
        <v>9</v>
      </c>
      <c r="D12" s="269">
        <v>73</v>
      </c>
      <c r="E12" s="269">
        <v>35</v>
      </c>
      <c r="F12" s="990">
        <v>50</v>
      </c>
    </row>
    <row r="13" spans="1:20" ht="13">
      <c r="A13" s="640" t="s">
        <v>296</v>
      </c>
      <c r="B13" s="266">
        <v>13</v>
      </c>
      <c r="C13" s="269">
        <v>8</v>
      </c>
      <c r="D13" s="269">
        <v>73</v>
      </c>
      <c r="E13" s="269">
        <v>36</v>
      </c>
      <c r="F13" s="990">
        <v>160</v>
      </c>
    </row>
    <row r="14" spans="1:20" ht="13">
      <c r="A14" s="640" t="s">
        <v>297</v>
      </c>
      <c r="B14" s="266">
        <v>21</v>
      </c>
      <c r="C14" s="269">
        <v>9</v>
      </c>
      <c r="D14" s="269">
        <v>81</v>
      </c>
      <c r="E14" s="269">
        <v>41</v>
      </c>
      <c r="F14" s="990">
        <v>310</v>
      </c>
    </row>
    <row r="15" spans="1:20" ht="13">
      <c r="A15" s="640" t="s">
        <v>298</v>
      </c>
      <c r="B15" s="266">
        <v>31</v>
      </c>
      <c r="C15" s="269">
        <v>16</v>
      </c>
      <c r="D15" s="269">
        <v>88</v>
      </c>
      <c r="E15" s="269">
        <v>49</v>
      </c>
      <c r="F15" s="990">
        <v>340</v>
      </c>
    </row>
    <row r="16" spans="1:20" ht="13">
      <c r="A16" s="640" t="s">
        <v>299</v>
      </c>
      <c r="B16" s="266">
        <v>32</v>
      </c>
      <c r="C16" s="269">
        <v>12</v>
      </c>
      <c r="D16" s="269">
        <v>85</v>
      </c>
      <c r="E16" s="269">
        <v>46</v>
      </c>
      <c r="F16" s="990">
        <v>530</v>
      </c>
    </row>
    <row r="17" spans="1:17" ht="13">
      <c r="A17" s="640" t="s">
        <v>300</v>
      </c>
      <c r="B17" s="266">
        <v>32</v>
      </c>
      <c r="C17" s="269">
        <v>15</v>
      </c>
      <c r="D17" s="269">
        <v>86</v>
      </c>
      <c r="E17" s="269">
        <v>41</v>
      </c>
      <c r="F17" s="990">
        <v>690</v>
      </c>
    </row>
    <row r="18" spans="1:17" ht="13">
      <c r="A18" s="640" t="s">
        <v>301</v>
      </c>
      <c r="B18" s="266">
        <v>19</v>
      </c>
      <c r="C18" s="269">
        <v>10</v>
      </c>
      <c r="D18" s="269">
        <v>73</v>
      </c>
      <c r="E18" s="269">
        <v>28</v>
      </c>
      <c r="F18" s="990">
        <v>550</v>
      </c>
    </row>
    <row r="19" spans="1:17" ht="13">
      <c r="A19" s="640" t="s">
        <v>302</v>
      </c>
      <c r="B19" s="266">
        <v>10</v>
      </c>
      <c r="C19" s="269">
        <v>6</v>
      </c>
      <c r="D19" s="269">
        <v>62</v>
      </c>
      <c r="E19" s="269">
        <v>21</v>
      </c>
      <c r="F19" s="990">
        <v>170</v>
      </c>
    </row>
    <row r="20" spans="1:17" ht="13">
      <c r="A20" s="746" t="s">
        <v>823</v>
      </c>
      <c r="C20" s="269"/>
      <c r="D20" s="269"/>
      <c r="E20" s="269"/>
      <c r="F20" s="989"/>
    </row>
    <row r="21" spans="1:17" ht="13">
      <c r="A21" s="640" t="s">
        <v>805</v>
      </c>
      <c r="B21" s="783">
        <v>18</v>
      </c>
      <c r="C21" s="269">
        <v>10</v>
      </c>
      <c r="D21" s="269">
        <v>73</v>
      </c>
      <c r="E21" s="269">
        <v>30</v>
      </c>
      <c r="F21" s="988">
        <v>720</v>
      </c>
    </row>
    <row r="22" spans="1:17" ht="13">
      <c r="A22" s="640" t="s">
        <v>806</v>
      </c>
      <c r="B22" s="783">
        <v>25</v>
      </c>
      <c r="C22" s="269">
        <v>12</v>
      </c>
      <c r="D22" s="269">
        <v>83</v>
      </c>
      <c r="E22" s="269">
        <v>43</v>
      </c>
      <c r="F22" s="988">
        <v>2060</v>
      </c>
    </row>
    <row r="23" spans="1:17" ht="13">
      <c r="A23" s="639" t="s">
        <v>42</v>
      </c>
      <c r="C23" s="269"/>
      <c r="D23" s="269"/>
      <c r="E23" s="269"/>
      <c r="F23" s="325"/>
    </row>
    <row r="24" spans="1:17" ht="13">
      <c r="A24" s="640" t="s">
        <v>303</v>
      </c>
      <c r="B24" s="266">
        <v>32</v>
      </c>
      <c r="C24" s="269">
        <v>18</v>
      </c>
      <c r="D24" s="269">
        <v>86</v>
      </c>
      <c r="E24" s="269">
        <v>46</v>
      </c>
      <c r="F24" s="988">
        <v>170</v>
      </c>
    </row>
    <row r="25" spans="1:17" ht="13">
      <c r="A25" s="640" t="s">
        <v>304</v>
      </c>
      <c r="B25" s="266">
        <v>29</v>
      </c>
      <c r="C25" s="269">
        <v>14</v>
      </c>
      <c r="D25" s="269">
        <v>88</v>
      </c>
      <c r="E25" s="269">
        <v>48</v>
      </c>
      <c r="F25" s="988">
        <v>870</v>
      </c>
    </row>
    <row r="26" spans="1:17" ht="13">
      <c r="A26" s="640" t="s">
        <v>305</v>
      </c>
      <c r="B26" s="266">
        <v>20</v>
      </c>
      <c r="C26" s="269">
        <v>7</v>
      </c>
      <c r="D26" s="269">
        <v>80</v>
      </c>
      <c r="E26" s="269">
        <v>36</v>
      </c>
      <c r="F26" s="988">
        <v>290</v>
      </c>
    </row>
    <row r="27" spans="1:17" ht="13">
      <c r="A27" s="640" t="s">
        <v>306</v>
      </c>
      <c r="B27" s="266">
        <v>13</v>
      </c>
      <c r="C27" s="269">
        <v>11</v>
      </c>
      <c r="D27" s="269">
        <v>76</v>
      </c>
      <c r="E27" s="269">
        <v>31</v>
      </c>
      <c r="F27" s="988">
        <v>70</v>
      </c>
    </row>
    <row r="28" spans="1:17" ht="13">
      <c r="A28" s="640" t="s">
        <v>307</v>
      </c>
      <c r="B28" s="266">
        <v>22</v>
      </c>
      <c r="C28" s="269">
        <v>11</v>
      </c>
      <c r="D28" s="269">
        <v>75</v>
      </c>
      <c r="E28" s="269">
        <v>31</v>
      </c>
      <c r="F28" s="988">
        <v>1130</v>
      </c>
    </row>
    <row r="29" spans="1:17" ht="13">
      <c r="A29" s="640" t="s">
        <v>308</v>
      </c>
      <c r="B29" s="266">
        <v>24</v>
      </c>
      <c r="C29" s="269">
        <v>12</v>
      </c>
      <c r="D29" s="269">
        <v>72</v>
      </c>
      <c r="E29" s="269">
        <v>46</v>
      </c>
      <c r="F29" s="988">
        <v>70</v>
      </c>
    </row>
    <row r="30" spans="1:17" ht="13">
      <c r="A30" s="640" t="s">
        <v>309</v>
      </c>
      <c r="B30" s="266">
        <v>9</v>
      </c>
      <c r="C30" s="269">
        <v>9</v>
      </c>
      <c r="D30" s="269">
        <v>78</v>
      </c>
      <c r="E30" s="269">
        <v>34</v>
      </c>
      <c r="F30" s="988">
        <v>60</v>
      </c>
    </row>
    <row r="31" spans="1:17" ht="13">
      <c r="A31" s="640" t="s">
        <v>310</v>
      </c>
      <c r="B31" s="266">
        <v>8</v>
      </c>
      <c r="C31" s="269">
        <v>1</v>
      </c>
      <c r="D31" s="269">
        <v>53</v>
      </c>
      <c r="E31" s="269">
        <v>24</v>
      </c>
      <c r="F31" s="988">
        <v>80</v>
      </c>
    </row>
    <row r="32" spans="1:17" ht="13">
      <c r="A32" s="641" t="s">
        <v>43</v>
      </c>
      <c r="B32" s="643"/>
      <c r="C32" s="642"/>
      <c r="D32" s="642"/>
      <c r="E32" s="642"/>
      <c r="F32" s="992"/>
      <c r="G32" s="643"/>
      <c r="H32" s="643"/>
      <c r="I32" s="643"/>
      <c r="J32" s="643"/>
      <c r="K32" s="643"/>
      <c r="L32" s="643"/>
      <c r="M32" s="643"/>
      <c r="N32" s="643"/>
      <c r="O32" s="643"/>
      <c r="P32" s="643"/>
      <c r="Q32" s="643"/>
    </row>
    <row r="33" spans="1:6" ht="13">
      <c r="A33" s="640" t="s">
        <v>311</v>
      </c>
      <c r="B33" s="266">
        <v>16</v>
      </c>
      <c r="C33" s="269">
        <v>8</v>
      </c>
      <c r="D33" s="269">
        <v>67</v>
      </c>
      <c r="E33" s="269">
        <v>31</v>
      </c>
      <c r="F33" s="988">
        <v>210</v>
      </c>
    </row>
    <row r="34" spans="1:6" ht="13">
      <c r="A34" s="640" t="s">
        <v>312</v>
      </c>
      <c r="B34" s="266">
        <v>16</v>
      </c>
      <c r="C34" s="270">
        <v>8</v>
      </c>
      <c r="D34" s="269">
        <v>68</v>
      </c>
      <c r="E34" s="269">
        <v>28</v>
      </c>
      <c r="F34" s="988">
        <v>310</v>
      </c>
    </row>
    <row r="35" spans="1:6" ht="13">
      <c r="A35" s="640" t="s">
        <v>313</v>
      </c>
      <c r="B35" s="266">
        <v>15</v>
      </c>
      <c r="C35" s="269">
        <v>6</v>
      </c>
      <c r="D35" s="269">
        <v>71</v>
      </c>
      <c r="E35" s="269">
        <v>32</v>
      </c>
      <c r="F35" s="988">
        <v>370</v>
      </c>
    </row>
    <row r="36" spans="1:6" ht="13">
      <c r="A36" s="640" t="s">
        <v>314</v>
      </c>
      <c r="B36" s="266">
        <v>17</v>
      </c>
      <c r="C36" s="269">
        <v>10</v>
      </c>
      <c r="D36" s="269">
        <v>82</v>
      </c>
      <c r="E36" s="269">
        <v>35</v>
      </c>
      <c r="F36" s="988">
        <v>340</v>
      </c>
    </row>
    <row r="37" spans="1:6" ht="13">
      <c r="A37" s="640" t="s">
        <v>315</v>
      </c>
      <c r="B37" s="266">
        <v>30</v>
      </c>
      <c r="C37" s="269">
        <v>11</v>
      </c>
      <c r="D37" s="269">
        <v>81</v>
      </c>
      <c r="E37" s="269">
        <v>42</v>
      </c>
      <c r="F37" s="988">
        <v>290</v>
      </c>
    </row>
    <row r="38" spans="1:6" ht="13">
      <c r="A38" s="640" t="s">
        <v>316</v>
      </c>
      <c r="B38" s="266">
        <v>23</v>
      </c>
      <c r="C38" s="269">
        <v>14</v>
      </c>
      <c r="D38" s="269">
        <v>87</v>
      </c>
      <c r="E38" s="269">
        <v>42</v>
      </c>
      <c r="F38" s="988">
        <v>450</v>
      </c>
    </row>
    <row r="39" spans="1:6" ht="13">
      <c r="A39" s="640" t="s">
        <v>671</v>
      </c>
      <c r="B39" s="266">
        <v>30</v>
      </c>
      <c r="C39" s="269">
        <v>13</v>
      </c>
      <c r="D39" s="269">
        <v>83</v>
      </c>
      <c r="E39" s="269">
        <v>42</v>
      </c>
      <c r="F39" s="988">
        <v>310</v>
      </c>
    </row>
    <row r="40" spans="1:6" ht="13">
      <c r="A40" s="640" t="s">
        <v>672</v>
      </c>
      <c r="B40" s="266">
        <v>31</v>
      </c>
      <c r="C40" s="269">
        <v>15</v>
      </c>
      <c r="D40" s="269">
        <v>88</v>
      </c>
      <c r="E40" s="269">
        <v>51</v>
      </c>
      <c r="F40" s="988">
        <v>440</v>
      </c>
    </row>
    <row r="41" spans="1:6" ht="13">
      <c r="A41" s="641" t="s">
        <v>132</v>
      </c>
      <c r="C41" s="269"/>
      <c r="D41" s="269"/>
      <c r="E41" s="269"/>
      <c r="F41" s="992"/>
    </row>
    <row r="42" spans="1:6" ht="13">
      <c r="A42" s="640" t="s">
        <v>317</v>
      </c>
      <c r="B42" s="266">
        <v>15</v>
      </c>
      <c r="C42" s="269">
        <v>8</v>
      </c>
      <c r="D42" s="269">
        <v>74</v>
      </c>
      <c r="E42" s="269">
        <v>29</v>
      </c>
      <c r="F42" s="988">
        <v>330</v>
      </c>
    </row>
    <row r="43" spans="1:6" ht="13">
      <c r="A43" s="644" t="s">
        <v>650</v>
      </c>
      <c r="B43" s="266">
        <v>21</v>
      </c>
      <c r="C43" s="269">
        <v>9</v>
      </c>
      <c r="D43" s="269">
        <v>75</v>
      </c>
      <c r="E43" s="269">
        <v>39</v>
      </c>
      <c r="F43" s="988">
        <v>450</v>
      </c>
    </row>
    <row r="44" spans="1:6" ht="13">
      <c r="A44" s="644" t="s">
        <v>651</v>
      </c>
      <c r="B44" s="266">
        <v>24</v>
      </c>
      <c r="C44" s="269">
        <v>12</v>
      </c>
      <c r="D44" s="269">
        <v>80</v>
      </c>
      <c r="E44" s="269">
        <v>39</v>
      </c>
      <c r="F44" s="988">
        <v>660</v>
      </c>
    </row>
    <row r="45" spans="1:6" ht="13">
      <c r="A45" s="644" t="s">
        <v>652</v>
      </c>
      <c r="B45" s="266">
        <v>27</v>
      </c>
      <c r="C45" s="269">
        <v>14</v>
      </c>
      <c r="D45" s="269">
        <v>86</v>
      </c>
      <c r="E45" s="269">
        <v>43</v>
      </c>
      <c r="F45" s="988">
        <v>720</v>
      </c>
    </row>
    <row r="46" spans="1:6" ht="13">
      <c r="A46" s="640" t="s">
        <v>318</v>
      </c>
      <c r="B46" s="266">
        <v>29</v>
      </c>
      <c r="C46" s="269">
        <v>12</v>
      </c>
      <c r="D46" s="269">
        <v>84</v>
      </c>
      <c r="E46" s="269">
        <v>46</v>
      </c>
      <c r="F46" s="988">
        <v>640</v>
      </c>
    </row>
    <row r="47" spans="1:6" ht="13">
      <c r="A47" s="639" t="s">
        <v>85</v>
      </c>
      <c r="C47" s="269"/>
      <c r="D47" s="269"/>
      <c r="E47" s="269"/>
      <c r="F47" s="992"/>
    </row>
    <row r="48" spans="1:6" ht="13">
      <c r="A48" s="640" t="s">
        <v>319</v>
      </c>
      <c r="B48" s="266">
        <v>27</v>
      </c>
      <c r="C48" s="269">
        <v>9</v>
      </c>
      <c r="D48" s="269">
        <v>80</v>
      </c>
      <c r="E48" s="269">
        <v>47</v>
      </c>
      <c r="F48" s="988">
        <v>780</v>
      </c>
    </row>
    <row r="49" spans="1:6" ht="13">
      <c r="A49" s="640" t="s">
        <v>320</v>
      </c>
      <c r="B49" s="266">
        <v>20</v>
      </c>
      <c r="C49" s="269">
        <v>11</v>
      </c>
      <c r="D49" s="269">
        <v>80</v>
      </c>
      <c r="E49" s="269">
        <v>36</v>
      </c>
      <c r="F49" s="988">
        <v>820</v>
      </c>
    </row>
    <row r="50" spans="1:6" ht="13">
      <c r="A50" s="640" t="s">
        <v>321</v>
      </c>
      <c r="B50" s="266">
        <v>31</v>
      </c>
      <c r="C50" s="269">
        <v>15</v>
      </c>
      <c r="D50" s="269">
        <v>77</v>
      </c>
      <c r="E50" s="269">
        <v>38</v>
      </c>
      <c r="F50" s="988">
        <v>280</v>
      </c>
    </row>
    <row r="51" spans="1:6" ht="13">
      <c r="A51" s="640" t="s">
        <v>322</v>
      </c>
      <c r="B51" s="266">
        <v>21</v>
      </c>
      <c r="C51" s="269">
        <v>13</v>
      </c>
      <c r="D51" s="269">
        <v>76</v>
      </c>
      <c r="E51" s="269">
        <v>34</v>
      </c>
      <c r="F51" s="988">
        <v>130</v>
      </c>
    </row>
    <row r="52" spans="1:6" ht="13">
      <c r="A52" s="640" t="s">
        <v>323</v>
      </c>
      <c r="B52" s="266">
        <v>23</v>
      </c>
      <c r="C52" s="269">
        <v>12</v>
      </c>
      <c r="D52" s="269">
        <v>83</v>
      </c>
      <c r="E52" s="269">
        <v>35</v>
      </c>
      <c r="F52" s="988">
        <v>390</v>
      </c>
    </row>
    <row r="53" spans="1:6" ht="13">
      <c r="A53" s="640" t="s">
        <v>324</v>
      </c>
      <c r="B53" s="266">
        <v>20</v>
      </c>
      <c r="C53" s="269">
        <v>14</v>
      </c>
      <c r="D53" s="269">
        <v>83</v>
      </c>
      <c r="E53" s="269">
        <v>35</v>
      </c>
      <c r="F53" s="988">
        <v>380</v>
      </c>
    </row>
    <row r="54" spans="1:6" ht="15">
      <c r="A54" s="639" t="s">
        <v>707</v>
      </c>
      <c r="C54" s="269"/>
      <c r="D54" s="269"/>
      <c r="E54" s="269"/>
      <c r="F54" s="992"/>
    </row>
    <row r="55" spans="1:6" ht="13">
      <c r="A55" s="640" t="s">
        <v>325</v>
      </c>
      <c r="B55" s="266">
        <v>28</v>
      </c>
      <c r="C55" s="269">
        <v>15</v>
      </c>
      <c r="D55" s="269">
        <v>87</v>
      </c>
      <c r="E55" s="269">
        <v>50</v>
      </c>
      <c r="F55" s="988">
        <v>550</v>
      </c>
    </row>
    <row r="56" spans="1:6" ht="13">
      <c r="A56" s="640" t="s">
        <v>326</v>
      </c>
      <c r="B56" s="266">
        <v>28</v>
      </c>
      <c r="C56" s="269">
        <v>12</v>
      </c>
      <c r="D56" s="269">
        <v>87</v>
      </c>
      <c r="E56" s="269">
        <v>44</v>
      </c>
      <c r="F56" s="988">
        <v>550</v>
      </c>
    </row>
    <row r="57" spans="1:6" ht="13">
      <c r="A57" s="640" t="s">
        <v>327</v>
      </c>
      <c r="B57" s="266">
        <v>26</v>
      </c>
      <c r="C57" s="269">
        <v>14</v>
      </c>
      <c r="D57" s="269">
        <v>89</v>
      </c>
      <c r="E57" s="269">
        <v>39</v>
      </c>
      <c r="F57" s="988">
        <v>760</v>
      </c>
    </row>
    <row r="58" spans="1:6" ht="13">
      <c r="A58" s="645" t="s">
        <v>328</v>
      </c>
      <c r="B58" s="266">
        <v>31</v>
      </c>
      <c r="C58" s="269">
        <v>13</v>
      </c>
      <c r="D58" s="269">
        <v>84</v>
      </c>
      <c r="E58" s="269">
        <v>47</v>
      </c>
      <c r="F58" s="988">
        <v>250</v>
      </c>
    </row>
    <row r="59" spans="1:6" ht="13.5" thickBot="1">
      <c r="A59" s="646" t="s">
        <v>329</v>
      </c>
      <c r="B59" s="288">
        <v>21</v>
      </c>
      <c r="C59" s="754">
        <v>10</v>
      </c>
      <c r="D59" s="754">
        <v>71</v>
      </c>
      <c r="E59" s="754">
        <v>34</v>
      </c>
      <c r="F59" s="291">
        <v>190</v>
      </c>
    </row>
    <row r="60" spans="1:6" ht="13">
      <c r="A60" s="265"/>
      <c r="B60" s="265"/>
      <c r="C60" s="265"/>
      <c r="D60" s="265"/>
      <c r="E60" s="265"/>
      <c r="F60" s="747"/>
    </row>
  </sheetData>
  <mergeCells count="3">
    <mergeCell ref="F2:F3"/>
    <mergeCell ref="B2:B3"/>
    <mergeCell ref="C2:C3"/>
  </mergeCells>
  <pageMargins left="0.7" right="0.7" top="0.75" bottom="0.75" header="0.3" footer="0.3"/>
  <pageSetup paperSize="9" scale="85"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63"/>
  <sheetViews>
    <sheetView zoomScale="110" zoomScaleNormal="110" workbookViewId="0"/>
  </sheetViews>
  <sheetFormatPr defaultColWidth="9.1796875" defaultRowHeight="12.5"/>
  <cols>
    <col min="1" max="1" width="34.7265625" style="113" customWidth="1"/>
    <col min="2" max="2" width="3.54296875" style="113" customWidth="1"/>
    <col min="3" max="3" width="14.26953125" style="113" customWidth="1"/>
    <col min="4" max="4" width="11.54296875" style="113" customWidth="1"/>
    <col min="5" max="5" width="3.7265625" style="113" customWidth="1"/>
    <col min="6" max="6" width="16.453125" style="113" customWidth="1"/>
    <col min="7" max="7" width="8.54296875" style="113" customWidth="1"/>
    <col min="8" max="8" width="7.7265625" style="113" customWidth="1"/>
    <col min="9" max="9" width="15.7265625" style="113" customWidth="1"/>
    <col min="10" max="10" width="10.7265625" style="113" customWidth="1"/>
    <col min="11" max="20" width="9.1796875" style="108"/>
    <col min="21" max="21" width="9.81640625" style="108" bestFit="1" customWidth="1"/>
    <col min="22" max="24" width="9.81640625" style="108" customWidth="1"/>
    <col min="25" max="31" width="9.1796875" style="108"/>
    <col min="32" max="16384" width="9.1796875" style="113"/>
  </cols>
  <sheetData>
    <row r="1" spans="1:31" ht="19.5" customHeight="1" thickBot="1">
      <c r="A1" s="472" t="s">
        <v>915</v>
      </c>
      <c r="B1" s="137"/>
      <c r="C1" s="137"/>
      <c r="D1" s="137"/>
      <c r="E1" s="137"/>
      <c r="F1" s="137"/>
      <c r="G1" s="137"/>
      <c r="H1" s="137"/>
      <c r="I1" s="137"/>
      <c r="J1" s="137"/>
      <c r="L1" s="223"/>
      <c r="M1" s="224"/>
      <c r="N1" s="226"/>
      <c r="O1" s="223"/>
    </row>
    <row r="2" spans="1:31" ht="12.75" customHeight="1">
      <c r="A2" s="673"/>
      <c r="B2" s="674"/>
      <c r="C2" s="673">
        <v>2020</v>
      </c>
      <c r="D2" s="204"/>
      <c r="E2" s="707"/>
      <c r="F2" s="673">
        <v>2020</v>
      </c>
      <c r="G2" s="704"/>
      <c r="H2" s="707"/>
      <c r="I2" s="683">
        <v>2020</v>
      </c>
      <c r="J2" s="676"/>
      <c r="K2" s="223"/>
      <c r="L2" s="675"/>
      <c r="M2" s="226"/>
      <c r="N2" s="223"/>
      <c r="O2" s="408"/>
      <c r="P2" s="224"/>
      <c r="Q2" s="226"/>
      <c r="R2" s="408"/>
      <c r="S2" s="408"/>
      <c r="T2" s="408"/>
      <c r="U2" s="408"/>
      <c r="V2" s="408"/>
      <c r="W2" s="408"/>
      <c r="X2" s="408"/>
    </row>
    <row r="3" spans="1:31" ht="65">
      <c r="A3" s="186"/>
      <c r="B3" s="679"/>
      <c r="C3" s="678" t="s">
        <v>529</v>
      </c>
      <c r="D3" s="705" t="s">
        <v>11</v>
      </c>
      <c r="E3" s="706"/>
      <c r="F3" s="680" t="s">
        <v>528</v>
      </c>
      <c r="G3" s="705" t="s">
        <v>11</v>
      </c>
      <c r="H3" s="706"/>
      <c r="I3" s="677" t="s">
        <v>530</v>
      </c>
      <c r="J3" s="679" t="s">
        <v>11</v>
      </c>
      <c r="K3" s="223"/>
      <c r="L3" s="411"/>
      <c r="M3" s="226"/>
      <c r="N3" s="223"/>
      <c r="O3" s="408"/>
      <c r="R3" s="408"/>
      <c r="S3" s="408"/>
      <c r="T3" s="408"/>
      <c r="U3" s="408"/>
      <c r="V3" s="408"/>
      <c r="W3" s="408"/>
      <c r="X3" s="408"/>
    </row>
    <row r="4" spans="1:31" ht="13.5" customHeight="1">
      <c r="A4" s="185"/>
      <c r="B4" s="141"/>
      <c r="C4" s="141"/>
      <c r="D4" s="141"/>
      <c r="E4" s="141"/>
      <c r="F4" s="141"/>
      <c r="G4" s="141"/>
      <c r="H4" s="141"/>
      <c r="I4" s="145" t="s">
        <v>179</v>
      </c>
      <c r="J4" s="141"/>
      <c r="K4" s="408"/>
      <c r="N4" s="188"/>
      <c r="O4" s="188"/>
      <c r="R4" s="188"/>
      <c r="S4" s="188"/>
      <c r="T4" s="188"/>
      <c r="U4" s="188"/>
      <c r="V4" s="188"/>
      <c r="W4" s="188"/>
      <c r="X4" s="188"/>
    </row>
    <row r="5" spans="1:31" ht="13.5" customHeight="1">
      <c r="A5" s="171" t="s">
        <v>350</v>
      </c>
      <c r="B5" s="122"/>
      <c r="C5" s="1201">
        <v>4</v>
      </c>
      <c r="D5" s="1032">
        <v>680</v>
      </c>
      <c r="E5" s="122"/>
      <c r="F5" s="268">
        <v>16</v>
      </c>
      <c r="G5" s="1032">
        <v>310</v>
      </c>
      <c r="H5" s="122"/>
      <c r="I5" s="268">
        <v>4</v>
      </c>
      <c r="J5" s="1032">
        <v>1100</v>
      </c>
      <c r="K5" s="188"/>
      <c r="Q5" s="409"/>
      <c r="Z5" s="117"/>
      <c r="AA5" s="117"/>
      <c r="AB5" s="117"/>
      <c r="AC5" s="117"/>
      <c r="AD5" s="117"/>
      <c r="AE5" s="117"/>
    </row>
    <row r="6" spans="1:31" ht="13">
      <c r="A6" s="171" t="s">
        <v>916</v>
      </c>
      <c r="C6" s="268"/>
      <c r="D6" s="1033"/>
      <c r="F6" s="268"/>
      <c r="G6" s="1033"/>
      <c r="I6" s="268"/>
      <c r="J6" s="1033"/>
      <c r="Q6" s="409"/>
      <c r="Y6" s="117"/>
      <c r="Z6" s="117"/>
      <c r="AA6" s="117"/>
      <c r="AB6" s="117"/>
      <c r="AC6" s="117"/>
      <c r="AD6" s="117"/>
      <c r="AE6" s="117"/>
    </row>
    <row r="7" spans="1:31" ht="13">
      <c r="A7" s="172" t="s">
        <v>293</v>
      </c>
      <c r="B7" s="682"/>
      <c r="C7" s="268">
        <v>3</v>
      </c>
      <c r="D7" s="1032">
        <v>370</v>
      </c>
      <c r="E7" s="122"/>
      <c r="F7" s="268">
        <v>21</v>
      </c>
      <c r="G7" s="1032">
        <v>190</v>
      </c>
      <c r="H7" s="122"/>
      <c r="I7" s="112">
        <v>5</v>
      </c>
      <c r="J7" s="1032">
        <v>510</v>
      </c>
      <c r="Q7" s="409"/>
      <c r="Y7" s="234"/>
      <c r="Z7" s="117"/>
      <c r="AA7" s="117"/>
      <c r="AB7" s="117"/>
      <c r="AC7" s="117"/>
      <c r="AD7" s="117"/>
      <c r="AE7" s="117"/>
    </row>
    <row r="8" spans="1:31" ht="13">
      <c r="A8" s="172" t="s">
        <v>294</v>
      </c>
      <c r="B8" s="682"/>
      <c r="C8" s="268">
        <v>5</v>
      </c>
      <c r="D8" s="1032">
        <v>310</v>
      </c>
      <c r="E8" s="122"/>
      <c r="F8" s="268">
        <v>8</v>
      </c>
      <c r="G8" s="1032">
        <v>130</v>
      </c>
      <c r="H8" s="122"/>
      <c r="I8" s="112">
        <v>4</v>
      </c>
      <c r="J8" s="1032">
        <v>590</v>
      </c>
      <c r="Q8" s="409"/>
      <c r="Y8" s="234"/>
      <c r="Z8" s="117"/>
      <c r="AA8" s="117"/>
      <c r="AB8" s="117"/>
      <c r="AC8" s="117"/>
      <c r="AD8" s="117"/>
      <c r="AE8" s="117"/>
    </row>
    <row r="9" spans="1:31" ht="13">
      <c r="A9" s="172" t="s">
        <v>691</v>
      </c>
      <c r="B9" s="682"/>
      <c r="C9" s="340" t="s">
        <v>282</v>
      </c>
      <c r="D9" s="1032">
        <v>0</v>
      </c>
      <c r="E9" s="165"/>
      <c r="F9" s="340" t="s">
        <v>282</v>
      </c>
      <c r="G9" s="1032">
        <v>0</v>
      </c>
      <c r="H9" s="165"/>
      <c r="I9" s="340" t="s">
        <v>282</v>
      </c>
      <c r="J9" s="1032">
        <v>0</v>
      </c>
      <c r="Q9" s="409"/>
      <c r="Y9" s="234"/>
      <c r="Z9" s="117"/>
      <c r="AA9" s="117"/>
      <c r="AB9" s="117"/>
      <c r="AC9" s="117"/>
      <c r="AD9" s="117"/>
      <c r="AE9" s="117"/>
    </row>
    <row r="10" spans="1:31" ht="13">
      <c r="A10" s="172" t="s">
        <v>663</v>
      </c>
      <c r="B10" s="682"/>
      <c r="C10" s="340" t="s">
        <v>282</v>
      </c>
      <c r="D10" s="1032">
        <v>0</v>
      </c>
      <c r="E10" s="165"/>
      <c r="F10" s="340" t="s">
        <v>282</v>
      </c>
      <c r="G10" s="1032">
        <v>0</v>
      </c>
      <c r="H10" s="165"/>
      <c r="I10" s="340" t="s">
        <v>282</v>
      </c>
      <c r="J10" s="1032">
        <v>0</v>
      </c>
      <c r="Q10" s="409"/>
      <c r="Y10" s="234"/>
      <c r="Z10" s="117"/>
      <c r="AA10" s="117"/>
      <c r="AB10" s="117"/>
      <c r="AC10" s="117"/>
      <c r="AD10" s="117"/>
      <c r="AE10" s="117"/>
    </row>
    <row r="11" spans="1:31" ht="13">
      <c r="A11" s="171" t="s">
        <v>2</v>
      </c>
      <c r="C11" s="268"/>
      <c r="D11" s="1033"/>
      <c r="F11" s="151"/>
      <c r="G11" s="1033"/>
      <c r="I11" s="268"/>
      <c r="J11" s="1033"/>
      <c r="Q11" s="409"/>
      <c r="Y11" s="234"/>
      <c r="Z11" s="117"/>
      <c r="AA11" s="117"/>
      <c r="AB11" s="117"/>
      <c r="AC11" s="117"/>
      <c r="AD11" s="117"/>
      <c r="AE11" s="117"/>
    </row>
    <row r="12" spans="1:31" ht="13">
      <c r="A12" s="172" t="s">
        <v>295</v>
      </c>
      <c r="B12" s="239"/>
      <c r="C12" s="757" t="s">
        <v>282</v>
      </c>
      <c r="D12" s="1034">
        <v>10</v>
      </c>
      <c r="E12" s="239"/>
      <c r="F12" s="173"/>
      <c r="G12" s="1034">
        <v>0</v>
      </c>
      <c r="H12" s="239"/>
      <c r="I12" s="767" t="s">
        <v>282</v>
      </c>
      <c r="J12" s="1034">
        <v>20</v>
      </c>
      <c r="Q12" s="409"/>
      <c r="Y12" s="234"/>
      <c r="Z12" s="117"/>
      <c r="AA12" s="117"/>
      <c r="AB12" s="117"/>
      <c r="AC12" s="117"/>
      <c r="AD12" s="117"/>
      <c r="AE12" s="117"/>
    </row>
    <row r="13" spans="1:31" ht="13">
      <c r="A13" s="172" t="s">
        <v>296</v>
      </c>
      <c r="B13" s="122"/>
      <c r="C13" s="758" t="s">
        <v>282</v>
      </c>
      <c r="D13" s="1036">
        <v>20</v>
      </c>
      <c r="E13" s="122"/>
      <c r="F13" s="340" t="s">
        <v>282</v>
      </c>
      <c r="G13" s="1032">
        <v>10</v>
      </c>
      <c r="H13" s="122"/>
      <c r="I13" s="112">
        <v>11</v>
      </c>
      <c r="J13" s="1032">
        <v>60</v>
      </c>
      <c r="Q13" s="409"/>
      <c r="Y13" s="234"/>
      <c r="Z13" s="117"/>
      <c r="AA13" s="117"/>
      <c r="AB13" s="117"/>
      <c r="AC13" s="117"/>
      <c r="AD13" s="117"/>
      <c r="AE13" s="117"/>
    </row>
    <row r="14" spans="1:31" ht="13">
      <c r="A14" s="172" t="s">
        <v>297</v>
      </c>
      <c r="B14" s="122"/>
      <c r="C14" s="758">
        <v>7</v>
      </c>
      <c r="D14" s="1036">
        <v>70</v>
      </c>
      <c r="E14" s="122"/>
      <c r="F14" s="340" t="s">
        <v>282</v>
      </c>
      <c r="G14" s="1032">
        <v>30</v>
      </c>
      <c r="H14" s="122"/>
      <c r="I14" s="112">
        <v>5</v>
      </c>
      <c r="J14" s="1032">
        <v>130</v>
      </c>
      <c r="Q14" s="409"/>
      <c r="Y14" s="234"/>
      <c r="Z14" s="117"/>
      <c r="AA14" s="117"/>
      <c r="AB14" s="117"/>
      <c r="AC14" s="117"/>
      <c r="AD14" s="117"/>
      <c r="AE14" s="117"/>
    </row>
    <row r="15" spans="1:31" ht="13">
      <c r="A15" s="172" t="s">
        <v>298</v>
      </c>
      <c r="B15" s="122"/>
      <c r="C15" s="758">
        <v>5</v>
      </c>
      <c r="D15" s="1036">
        <v>100</v>
      </c>
      <c r="E15" s="122"/>
      <c r="F15" s="340" t="s">
        <v>282</v>
      </c>
      <c r="G15" s="1032">
        <v>50</v>
      </c>
      <c r="H15" s="122"/>
      <c r="I15" s="112">
        <v>7</v>
      </c>
      <c r="J15" s="1032">
        <v>160</v>
      </c>
      <c r="Q15" s="409"/>
      <c r="Y15" s="234"/>
      <c r="Z15" s="117"/>
      <c r="AA15" s="117"/>
      <c r="AB15" s="117"/>
      <c r="AC15" s="117"/>
      <c r="AD15" s="117"/>
      <c r="AE15" s="117"/>
    </row>
    <row r="16" spans="1:31" ht="13">
      <c r="A16" s="172" t="s">
        <v>299</v>
      </c>
      <c r="B16" s="122"/>
      <c r="C16" s="758">
        <v>3</v>
      </c>
      <c r="D16" s="1036">
        <v>170</v>
      </c>
      <c r="E16" s="122"/>
      <c r="F16" s="340">
        <v>17</v>
      </c>
      <c r="G16" s="1032">
        <v>70</v>
      </c>
      <c r="H16" s="122"/>
      <c r="I16" s="112">
        <v>2</v>
      </c>
      <c r="J16" s="1032">
        <v>250</v>
      </c>
      <c r="Q16" s="409"/>
      <c r="Y16" s="234"/>
      <c r="Z16" s="117"/>
      <c r="AA16" s="117"/>
      <c r="AB16" s="117"/>
      <c r="AC16" s="117"/>
      <c r="AD16" s="117"/>
      <c r="AE16" s="117"/>
    </row>
    <row r="17" spans="1:31" ht="13">
      <c r="A17" s="172" t="s">
        <v>300</v>
      </c>
      <c r="B17" s="122"/>
      <c r="C17" s="758">
        <v>2</v>
      </c>
      <c r="D17" s="1036">
        <v>210</v>
      </c>
      <c r="E17" s="122"/>
      <c r="F17" s="340">
        <v>15</v>
      </c>
      <c r="G17" s="1032">
        <v>80</v>
      </c>
      <c r="H17" s="122"/>
      <c r="I17" s="112">
        <v>0</v>
      </c>
      <c r="J17" s="1032">
        <v>290</v>
      </c>
      <c r="Q17" s="409"/>
      <c r="Y17" s="234"/>
      <c r="Z17" s="117"/>
      <c r="AA17" s="117"/>
      <c r="AB17" s="117"/>
      <c r="AC17" s="117"/>
      <c r="AD17" s="117"/>
      <c r="AE17" s="117"/>
    </row>
    <row r="18" spans="1:31" ht="13">
      <c r="A18" s="172" t="s">
        <v>301</v>
      </c>
      <c r="B18" s="122"/>
      <c r="C18" s="758">
        <v>1</v>
      </c>
      <c r="D18" s="1036">
        <v>100</v>
      </c>
      <c r="E18" s="122"/>
      <c r="F18" s="340">
        <v>17</v>
      </c>
      <c r="G18" s="1032">
        <v>60</v>
      </c>
      <c r="H18" s="122"/>
      <c r="I18" s="112">
        <v>0</v>
      </c>
      <c r="J18" s="1032">
        <v>170</v>
      </c>
      <c r="Q18" s="409"/>
      <c r="Y18" s="234"/>
      <c r="Z18" s="117"/>
      <c r="AA18" s="117"/>
      <c r="AB18" s="117"/>
      <c r="AC18" s="117"/>
      <c r="AD18" s="117"/>
      <c r="AE18" s="117"/>
    </row>
    <row r="19" spans="1:31" ht="13">
      <c r="A19" s="172" t="s">
        <v>302</v>
      </c>
      <c r="B19" s="122"/>
      <c r="C19" s="758" t="s">
        <v>282</v>
      </c>
      <c r="D19" s="1036">
        <v>10</v>
      </c>
      <c r="E19" s="122"/>
      <c r="F19" s="340" t="s">
        <v>282</v>
      </c>
      <c r="G19" s="1032">
        <v>10</v>
      </c>
      <c r="H19" s="165"/>
      <c r="I19" s="767" t="s">
        <v>282</v>
      </c>
      <c r="J19" s="1032">
        <v>30</v>
      </c>
      <c r="Q19" s="409"/>
      <c r="Y19" s="234"/>
      <c r="Z19" s="117"/>
      <c r="AA19" s="117"/>
      <c r="AB19" s="117"/>
      <c r="AC19" s="117"/>
      <c r="AD19" s="117"/>
      <c r="AE19" s="117"/>
    </row>
    <row r="20" spans="1:31" ht="13">
      <c r="A20" s="748" t="s">
        <v>823</v>
      </c>
      <c r="B20" s="122"/>
      <c r="C20" s="759"/>
      <c r="D20" s="1036"/>
      <c r="E20" s="122"/>
      <c r="F20" s="173"/>
      <c r="G20" s="1032"/>
      <c r="H20" s="165"/>
      <c r="I20" s="340"/>
      <c r="J20" s="1032"/>
      <c r="X20" s="235"/>
      <c r="Y20" s="234"/>
      <c r="Z20" s="117"/>
      <c r="AA20" s="117"/>
      <c r="AB20" s="117"/>
      <c r="AC20" s="117"/>
      <c r="AD20" s="117"/>
      <c r="AE20" s="117"/>
    </row>
    <row r="21" spans="1:31" ht="13">
      <c r="A21" s="172" t="s">
        <v>805</v>
      </c>
      <c r="B21" s="122"/>
      <c r="C21" s="759">
        <v>5</v>
      </c>
      <c r="D21" s="1036">
        <v>180</v>
      </c>
      <c r="E21" s="122"/>
      <c r="F21" s="764">
        <v>12</v>
      </c>
      <c r="G21" s="1032">
        <v>60</v>
      </c>
      <c r="H21" s="165"/>
      <c r="I21" s="340">
        <v>1</v>
      </c>
      <c r="J21" s="1032">
        <v>220</v>
      </c>
      <c r="X21" s="235"/>
      <c r="Y21" s="234"/>
      <c r="Z21" s="117"/>
      <c r="AA21" s="117"/>
      <c r="AB21" s="117"/>
      <c r="AC21" s="117"/>
      <c r="AD21" s="117"/>
      <c r="AE21" s="117"/>
    </row>
    <row r="22" spans="1:31" ht="13">
      <c r="A22" s="172" t="s">
        <v>806</v>
      </c>
      <c r="B22" s="122"/>
      <c r="C22" s="759">
        <v>5</v>
      </c>
      <c r="D22" s="1036">
        <v>800</v>
      </c>
      <c r="E22" s="122"/>
      <c r="F22" s="764">
        <v>17</v>
      </c>
      <c r="G22" s="1032">
        <v>250</v>
      </c>
      <c r="H22" s="165"/>
      <c r="I22" s="340">
        <v>5</v>
      </c>
      <c r="J22" s="1032">
        <v>870</v>
      </c>
      <c r="X22" s="235"/>
      <c r="Y22" s="234"/>
      <c r="Z22" s="117"/>
      <c r="AA22" s="117"/>
      <c r="AB22" s="117"/>
      <c r="AC22" s="117"/>
      <c r="AD22" s="117"/>
      <c r="AE22" s="117"/>
    </row>
    <row r="23" spans="1:31" ht="13">
      <c r="A23" s="171" t="s">
        <v>42</v>
      </c>
      <c r="C23" s="760"/>
      <c r="D23" s="1037"/>
      <c r="F23" s="173"/>
      <c r="G23" s="1033"/>
      <c r="I23" s="149"/>
      <c r="J23" s="1033"/>
      <c r="Q23" s="409"/>
      <c r="V23" s="235"/>
      <c r="W23" s="235"/>
      <c r="X23" s="235"/>
      <c r="Y23" s="117"/>
      <c r="Z23" s="117"/>
      <c r="AA23" s="117"/>
      <c r="AB23" s="410"/>
      <c r="AD23" s="117"/>
      <c r="AE23" s="410"/>
    </row>
    <row r="24" spans="1:31" ht="13">
      <c r="A24" s="172" t="s">
        <v>303</v>
      </c>
      <c r="B24" s="122"/>
      <c r="C24" s="756">
        <v>3</v>
      </c>
      <c r="D24" s="1036">
        <v>90</v>
      </c>
      <c r="E24" s="122"/>
      <c r="F24" s="511" t="s">
        <v>282</v>
      </c>
      <c r="G24" s="1032">
        <v>40</v>
      </c>
      <c r="H24" s="122"/>
      <c r="I24" s="268">
        <v>7</v>
      </c>
      <c r="J24" s="1040">
        <v>70</v>
      </c>
      <c r="Q24" s="409"/>
      <c r="V24" s="235"/>
      <c r="W24" s="235"/>
      <c r="X24" s="235"/>
      <c r="Y24" s="234"/>
      <c r="AA24" s="117"/>
      <c r="AB24" s="410"/>
      <c r="AD24" s="117"/>
      <c r="AE24" s="410"/>
    </row>
    <row r="25" spans="1:31" ht="13">
      <c r="A25" s="172" t="s">
        <v>304</v>
      </c>
      <c r="B25" s="122"/>
      <c r="C25" s="756">
        <v>6</v>
      </c>
      <c r="D25" s="1036">
        <v>420</v>
      </c>
      <c r="E25" s="122"/>
      <c r="F25" s="511">
        <v>22</v>
      </c>
      <c r="G25" s="1032">
        <v>140</v>
      </c>
      <c r="H25" s="122"/>
      <c r="I25" s="268">
        <v>6</v>
      </c>
      <c r="J25" s="1040">
        <v>430</v>
      </c>
      <c r="Q25" s="409"/>
      <c r="Y25" s="234"/>
      <c r="AA25" s="117"/>
      <c r="AB25" s="410"/>
      <c r="AD25" s="117"/>
      <c r="AE25" s="410"/>
    </row>
    <row r="26" spans="1:31" ht="13">
      <c r="A26" s="172" t="s">
        <v>305</v>
      </c>
      <c r="B26" s="122"/>
      <c r="C26" s="756">
        <v>7</v>
      </c>
      <c r="D26" s="1036">
        <v>90</v>
      </c>
      <c r="E26" s="122"/>
      <c r="F26" s="511" t="s">
        <v>282</v>
      </c>
      <c r="G26" s="1032">
        <v>20</v>
      </c>
      <c r="H26" s="122"/>
      <c r="I26" s="268">
        <v>1</v>
      </c>
      <c r="J26" s="1040">
        <v>110</v>
      </c>
      <c r="Q26" s="409"/>
      <c r="Y26" s="234"/>
      <c r="AA26" s="117"/>
      <c r="AB26" s="410"/>
      <c r="AD26" s="117"/>
      <c r="AE26" s="410"/>
    </row>
    <row r="27" spans="1:31" ht="13">
      <c r="A27" s="172" t="s">
        <v>306</v>
      </c>
      <c r="B27" s="122"/>
      <c r="C27" s="761" t="s">
        <v>282</v>
      </c>
      <c r="D27" s="1036">
        <v>10</v>
      </c>
      <c r="E27" s="122"/>
      <c r="F27" s="511" t="s">
        <v>282</v>
      </c>
      <c r="G27" s="1032">
        <v>0</v>
      </c>
      <c r="H27" s="122"/>
      <c r="I27" s="340" t="s">
        <v>282</v>
      </c>
      <c r="J27" s="1040">
        <v>20</v>
      </c>
      <c r="Q27" s="409"/>
      <c r="Y27" s="234"/>
      <c r="AA27" s="117"/>
      <c r="AB27" s="410"/>
      <c r="AD27" s="117"/>
      <c r="AE27" s="410"/>
    </row>
    <row r="28" spans="1:31" ht="13">
      <c r="A28" s="172" t="s">
        <v>307</v>
      </c>
      <c r="B28" s="122"/>
      <c r="C28" s="756">
        <v>2</v>
      </c>
      <c r="D28" s="1036">
        <v>320</v>
      </c>
      <c r="E28" s="122"/>
      <c r="F28" s="149">
        <v>16</v>
      </c>
      <c r="G28" s="1032">
        <v>100</v>
      </c>
      <c r="H28" s="122"/>
      <c r="I28" s="340">
        <v>0</v>
      </c>
      <c r="J28" s="1040">
        <v>380</v>
      </c>
      <c r="Q28" s="409"/>
      <c r="Y28" s="234"/>
      <c r="AA28" s="117"/>
      <c r="AB28" s="410"/>
      <c r="AD28" s="117"/>
      <c r="AE28" s="410"/>
    </row>
    <row r="29" spans="1:31" ht="13">
      <c r="A29" s="172" t="s">
        <v>308</v>
      </c>
      <c r="B29" s="122"/>
      <c r="C29" s="761" t="s">
        <v>282</v>
      </c>
      <c r="D29" s="1036">
        <v>20</v>
      </c>
      <c r="E29" s="122"/>
      <c r="F29" s="511" t="s">
        <v>282</v>
      </c>
      <c r="G29" s="1032">
        <v>10</v>
      </c>
      <c r="H29" s="122"/>
      <c r="I29" s="340" t="s">
        <v>282</v>
      </c>
      <c r="J29" s="1040">
        <v>30</v>
      </c>
      <c r="Q29" s="409"/>
      <c r="Y29" s="234"/>
      <c r="AA29" s="117"/>
      <c r="AB29" s="410"/>
      <c r="AD29" s="117"/>
      <c r="AE29" s="410"/>
    </row>
    <row r="30" spans="1:31" ht="13">
      <c r="A30" s="172" t="s">
        <v>309</v>
      </c>
      <c r="B30" s="122"/>
      <c r="C30" s="761" t="s">
        <v>282</v>
      </c>
      <c r="D30" s="1036">
        <v>20</v>
      </c>
      <c r="E30" s="122"/>
      <c r="F30" s="511" t="s">
        <v>282</v>
      </c>
      <c r="G30" s="1032">
        <v>0</v>
      </c>
      <c r="H30" s="122"/>
      <c r="I30" s="340" t="s">
        <v>282</v>
      </c>
      <c r="J30" s="1032">
        <v>20</v>
      </c>
      <c r="Q30" s="409"/>
      <c r="Y30" s="234"/>
      <c r="AA30" s="117"/>
      <c r="AB30" s="410"/>
      <c r="AD30" s="117"/>
      <c r="AE30" s="410"/>
    </row>
    <row r="31" spans="1:31" ht="13">
      <c r="A31" s="172" t="s">
        <v>310</v>
      </c>
      <c r="B31" s="122"/>
      <c r="C31" s="761" t="s">
        <v>282</v>
      </c>
      <c r="D31" s="1036">
        <v>10</v>
      </c>
      <c r="E31" s="122"/>
      <c r="F31" s="511" t="s">
        <v>282</v>
      </c>
      <c r="G31" s="1032">
        <v>0</v>
      </c>
      <c r="H31" s="165"/>
      <c r="I31" s="340" t="s">
        <v>282</v>
      </c>
      <c r="J31" s="1032">
        <v>20</v>
      </c>
      <c r="Q31" s="409"/>
      <c r="Y31" s="234"/>
      <c r="AA31" s="117"/>
      <c r="AB31" s="410"/>
      <c r="AD31" s="117"/>
      <c r="AE31" s="410"/>
    </row>
    <row r="32" spans="1:31" ht="13">
      <c r="A32" s="1039" t="s">
        <v>43</v>
      </c>
      <c r="B32" s="122"/>
      <c r="C32" s="756"/>
      <c r="D32" s="1036"/>
      <c r="E32" s="122"/>
      <c r="F32" s="763"/>
      <c r="G32" s="1032"/>
      <c r="H32" s="122"/>
      <c r="I32" s="763"/>
      <c r="J32" s="1032"/>
      <c r="Q32" s="409"/>
      <c r="Y32" s="234"/>
      <c r="AA32" s="117"/>
      <c r="AB32" s="410"/>
      <c r="AD32" s="117"/>
      <c r="AE32" s="410"/>
    </row>
    <row r="33" spans="1:31" ht="13">
      <c r="A33" s="172" t="s">
        <v>701</v>
      </c>
      <c r="B33" s="122"/>
      <c r="C33" s="756">
        <v>0</v>
      </c>
      <c r="D33" s="1036">
        <v>120</v>
      </c>
      <c r="E33" s="122"/>
      <c r="F33" s="511" t="s">
        <v>282</v>
      </c>
      <c r="G33" s="1032">
        <v>40</v>
      </c>
      <c r="H33" s="165"/>
      <c r="I33" s="112">
        <v>4</v>
      </c>
      <c r="J33" s="1032">
        <v>170</v>
      </c>
      <c r="Q33" s="409"/>
      <c r="Y33" s="234"/>
      <c r="AA33" s="117"/>
      <c r="AB33" s="410"/>
      <c r="AD33" s="117"/>
      <c r="AE33" s="410"/>
    </row>
    <row r="34" spans="1:31" ht="13">
      <c r="A34" s="172" t="s">
        <v>313</v>
      </c>
      <c r="B34" s="122"/>
      <c r="C34" s="756">
        <v>5</v>
      </c>
      <c r="D34" s="1036">
        <v>90</v>
      </c>
      <c r="E34" s="122"/>
      <c r="F34" s="511" t="s">
        <v>282</v>
      </c>
      <c r="G34" s="1032">
        <v>20</v>
      </c>
      <c r="H34" s="165"/>
      <c r="I34" s="112">
        <v>1</v>
      </c>
      <c r="J34" s="1032">
        <v>130</v>
      </c>
      <c r="Q34" s="409"/>
      <c r="Y34" s="234"/>
      <c r="AA34" s="117"/>
      <c r="AB34" s="410"/>
      <c r="AD34" s="117"/>
      <c r="AE34" s="410"/>
    </row>
    <row r="35" spans="1:31" ht="13">
      <c r="A35" s="172" t="s">
        <v>314</v>
      </c>
      <c r="B35" s="122"/>
      <c r="C35" s="756">
        <v>4</v>
      </c>
      <c r="D35" s="1036">
        <v>90</v>
      </c>
      <c r="E35" s="122"/>
      <c r="F35" s="511" t="s">
        <v>282</v>
      </c>
      <c r="G35" s="1032">
        <v>30</v>
      </c>
      <c r="H35" s="165"/>
      <c r="I35" s="112">
        <v>1</v>
      </c>
      <c r="J35" s="1032">
        <v>110</v>
      </c>
      <c r="Q35" s="409"/>
      <c r="Y35" s="234"/>
      <c r="AD35" s="117"/>
      <c r="AE35" s="410"/>
    </row>
    <row r="36" spans="1:31" ht="13">
      <c r="A36" s="172" t="s">
        <v>315</v>
      </c>
      <c r="B36" s="122"/>
      <c r="C36" s="756">
        <v>1</v>
      </c>
      <c r="D36" s="1036">
        <v>110</v>
      </c>
      <c r="E36" s="122"/>
      <c r="F36" s="511" t="s">
        <v>282</v>
      </c>
      <c r="G36" s="1032">
        <v>40</v>
      </c>
      <c r="I36" s="112">
        <v>3</v>
      </c>
      <c r="J36" s="1032">
        <v>120</v>
      </c>
      <c r="Q36" s="409"/>
      <c r="Y36" s="234"/>
      <c r="AD36" s="117"/>
      <c r="AE36" s="410"/>
    </row>
    <row r="37" spans="1:31" ht="13">
      <c r="A37" s="172" t="s">
        <v>316</v>
      </c>
      <c r="B37" s="122"/>
      <c r="C37" s="756">
        <v>5</v>
      </c>
      <c r="D37" s="1036">
        <v>180</v>
      </c>
      <c r="E37" s="122"/>
      <c r="F37" s="149">
        <v>12</v>
      </c>
      <c r="G37" s="1032">
        <v>60</v>
      </c>
      <c r="H37" s="165"/>
      <c r="I37" s="112">
        <v>2</v>
      </c>
      <c r="J37" s="1032">
        <v>190</v>
      </c>
      <c r="Q37" s="409"/>
      <c r="Y37" s="234"/>
      <c r="AD37" s="117"/>
      <c r="AE37" s="410"/>
    </row>
    <row r="38" spans="1:31" ht="13">
      <c r="A38" s="172" t="s">
        <v>825</v>
      </c>
      <c r="B38" s="122"/>
      <c r="C38" s="756">
        <v>6</v>
      </c>
      <c r="D38" s="1036">
        <v>150</v>
      </c>
      <c r="E38" s="122"/>
      <c r="F38" s="511" t="s">
        <v>282</v>
      </c>
      <c r="G38" s="1032">
        <v>50</v>
      </c>
      <c r="H38" s="165"/>
      <c r="I38" s="112">
        <v>4</v>
      </c>
      <c r="J38" s="1032">
        <v>140</v>
      </c>
      <c r="Q38" s="409"/>
      <c r="Y38" s="234"/>
      <c r="AD38" s="117"/>
      <c r="AE38" s="410"/>
    </row>
    <row r="39" spans="1:31" ht="13">
      <c r="A39" s="172" t="s">
        <v>699</v>
      </c>
      <c r="B39" s="122"/>
      <c r="C39" s="756">
        <v>7</v>
      </c>
      <c r="D39" s="1036">
        <v>230</v>
      </c>
      <c r="E39" s="122"/>
      <c r="F39" s="149">
        <v>19</v>
      </c>
      <c r="G39" s="1032">
        <v>70</v>
      </c>
      <c r="H39" s="165"/>
      <c r="I39" s="112">
        <v>8</v>
      </c>
      <c r="J39" s="1032">
        <v>220</v>
      </c>
      <c r="Q39" s="409"/>
      <c r="Y39" s="234"/>
      <c r="AD39" s="117"/>
      <c r="AE39" s="410"/>
    </row>
    <row r="40" spans="1:31" ht="13">
      <c r="A40" s="1039" t="s">
        <v>132</v>
      </c>
      <c r="C40" s="205"/>
      <c r="D40" s="1037"/>
      <c r="F40" s="763"/>
      <c r="G40" s="1033"/>
      <c r="H40" s="150"/>
      <c r="I40" s="149"/>
      <c r="J40" s="1033"/>
      <c r="Q40" s="409"/>
      <c r="Y40" s="234"/>
      <c r="AD40" s="117"/>
      <c r="AE40" s="410"/>
    </row>
    <row r="41" spans="1:31" ht="13">
      <c r="A41" s="172" t="s">
        <v>317</v>
      </c>
      <c r="B41" s="122"/>
      <c r="C41" s="756">
        <v>4</v>
      </c>
      <c r="D41" s="1036">
        <v>60</v>
      </c>
      <c r="E41" s="122"/>
      <c r="F41" s="340" t="s">
        <v>282</v>
      </c>
      <c r="G41" s="1032">
        <v>30</v>
      </c>
      <c r="H41" s="165"/>
      <c r="I41" s="268">
        <v>0</v>
      </c>
      <c r="J41" s="1032">
        <v>100</v>
      </c>
      <c r="Q41" s="409"/>
      <c r="Y41" s="234"/>
      <c r="AD41" s="117"/>
      <c r="AE41" s="410"/>
    </row>
    <row r="42" spans="1:31" ht="13">
      <c r="A42" s="172" t="s">
        <v>520</v>
      </c>
      <c r="B42" s="122"/>
      <c r="C42" s="756">
        <v>4</v>
      </c>
      <c r="D42" s="1036">
        <v>130</v>
      </c>
      <c r="E42" s="122"/>
      <c r="F42" s="340" t="s">
        <v>282</v>
      </c>
      <c r="G42" s="1032">
        <v>40</v>
      </c>
      <c r="H42" s="165"/>
      <c r="I42" s="268">
        <v>5</v>
      </c>
      <c r="J42" s="1032">
        <v>170</v>
      </c>
      <c r="Q42" s="409"/>
      <c r="Y42" s="234"/>
      <c r="AA42" s="117"/>
      <c r="AB42" s="410"/>
      <c r="AD42" s="117"/>
      <c r="AE42" s="410"/>
    </row>
    <row r="43" spans="1:31" ht="13">
      <c r="A43" s="172" t="s">
        <v>521</v>
      </c>
      <c r="B43" s="122"/>
      <c r="C43" s="756">
        <v>4</v>
      </c>
      <c r="D43" s="1036">
        <v>210</v>
      </c>
      <c r="E43" s="122"/>
      <c r="F43" s="268">
        <v>16</v>
      </c>
      <c r="G43" s="1032">
        <v>70</v>
      </c>
      <c r="H43" s="165"/>
      <c r="I43" s="268">
        <v>5</v>
      </c>
      <c r="J43" s="1032">
        <v>240</v>
      </c>
      <c r="Q43" s="409"/>
      <c r="Y43" s="234"/>
      <c r="AA43" s="117"/>
      <c r="AB43" s="410"/>
      <c r="AD43" s="117"/>
      <c r="AE43" s="410"/>
    </row>
    <row r="44" spans="1:31" ht="13">
      <c r="A44" s="172" t="s">
        <v>522</v>
      </c>
      <c r="B44" s="122"/>
      <c r="C44" s="756">
        <v>6</v>
      </c>
      <c r="D44" s="1036">
        <v>260</v>
      </c>
      <c r="E44" s="122"/>
      <c r="F44" s="268">
        <v>17</v>
      </c>
      <c r="G44" s="1032">
        <v>90</v>
      </c>
      <c r="H44" s="165"/>
      <c r="I44" s="268">
        <v>4</v>
      </c>
      <c r="J44" s="1032">
        <v>300</v>
      </c>
      <c r="Q44" s="409"/>
      <c r="Y44" s="234"/>
      <c r="AA44" s="117"/>
      <c r="AB44" s="410"/>
      <c r="AD44" s="117"/>
      <c r="AE44" s="410"/>
    </row>
    <row r="45" spans="1:31" ht="13">
      <c r="A45" s="172" t="s">
        <v>318</v>
      </c>
      <c r="B45" s="122"/>
      <c r="C45" s="756">
        <v>4</v>
      </c>
      <c r="D45" s="1036">
        <v>280</v>
      </c>
      <c r="E45" s="122"/>
      <c r="F45" s="268">
        <v>17</v>
      </c>
      <c r="G45" s="1032">
        <v>90</v>
      </c>
      <c r="H45" s="165"/>
      <c r="I45" s="268">
        <v>7</v>
      </c>
      <c r="J45" s="1032">
        <v>290</v>
      </c>
      <c r="Q45" s="409"/>
      <c r="Y45" s="234"/>
      <c r="AA45" s="117"/>
      <c r="AB45" s="410"/>
      <c r="AD45" s="117"/>
      <c r="AE45" s="410"/>
    </row>
    <row r="46" spans="1:31" ht="13">
      <c r="A46" s="171" t="s">
        <v>85</v>
      </c>
      <c r="C46" s="205"/>
      <c r="D46" s="1037"/>
      <c r="F46" s="763"/>
      <c r="G46" s="1033"/>
      <c r="H46" s="150"/>
      <c r="I46" s="149"/>
      <c r="J46" s="1033"/>
      <c r="Q46" s="409"/>
      <c r="Y46" s="234"/>
      <c r="AA46" s="117"/>
      <c r="AB46" s="410"/>
      <c r="AD46" s="117"/>
      <c r="AE46" s="410"/>
    </row>
    <row r="47" spans="1:31" ht="13">
      <c r="A47" s="172" t="s">
        <v>319</v>
      </c>
      <c r="B47" s="122"/>
      <c r="C47" s="756">
        <v>7</v>
      </c>
      <c r="D47" s="1036">
        <v>350</v>
      </c>
      <c r="E47" s="122"/>
      <c r="F47" s="149">
        <v>16</v>
      </c>
      <c r="G47" s="1032">
        <v>80</v>
      </c>
      <c r="H47" s="165"/>
      <c r="I47" s="268">
        <v>8</v>
      </c>
      <c r="J47" s="1032">
        <v>370</v>
      </c>
      <c r="Q47" s="409"/>
      <c r="Y47" s="234"/>
      <c r="AA47" s="117"/>
      <c r="AB47" s="410"/>
      <c r="AD47" s="117"/>
      <c r="AE47" s="410"/>
    </row>
    <row r="48" spans="1:31" ht="13">
      <c r="A48" s="172" t="s">
        <v>320</v>
      </c>
      <c r="B48" s="122"/>
      <c r="C48" s="756">
        <v>4</v>
      </c>
      <c r="D48" s="1036">
        <v>270</v>
      </c>
      <c r="E48" s="122"/>
      <c r="F48" s="149">
        <v>20</v>
      </c>
      <c r="G48" s="1032">
        <v>90</v>
      </c>
      <c r="H48" s="165"/>
      <c r="I48" s="268">
        <v>2</v>
      </c>
      <c r="J48" s="1032">
        <v>300</v>
      </c>
      <c r="Q48" s="409"/>
      <c r="Y48" s="234"/>
      <c r="AA48" s="117"/>
      <c r="AB48" s="410"/>
      <c r="AD48" s="117"/>
      <c r="AE48" s="410"/>
    </row>
    <row r="49" spans="1:31" ht="13">
      <c r="A49" s="172" t="s">
        <v>321</v>
      </c>
      <c r="B49" s="122"/>
      <c r="C49" s="756">
        <v>1</v>
      </c>
      <c r="D49" s="1036">
        <v>110</v>
      </c>
      <c r="E49" s="122"/>
      <c r="F49" s="511" t="s">
        <v>282</v>
      </c>
      <c r="G49" s="1032">
        <v>40</v>
      </c>
      <c r="I49" s="268">
        <v>0</v>
      </c>
      <c r="J49" s="1032">
        <v>120</v>
      </c>
      <c r="Q49" s="409"/>
      <c r="Y49" s="234"/>
      <c r="AA49" s="117"/>
      <c r="AB49" s="410"/>
      <c r="AD49" s="117"/>
      <c r="AE49" s="410"/>
    </row>
    <row r="50" spans="1:31" ht="13">
      <c r="A50" s="172" t="s">
        <v>322</v>
      </c>
      <c r="B50" s="122"/>
      <c r="C50" s="756">
        <v>5</v>
      </c>
      <c r="D50" s="1036">
        <v>60</v>
      </c>
      <c r="E50" s="122"/>
      <c r="F50" s="173" t="s">
        <v>282</v>
      </c>
      <c r="G50" s="1032">
        <v>20</v>
      </c>
      <c r="H50" s="165"/>
      <c r="I50" s="340" t="s">
        <v>282</v>
      </c>
      <c r="J50" s="1032">
        <v>50</v>
      </c>
      <c r="Q50" s="409"/>
      <c r="Y50" s="234"/>
      <c r="AA50" s="117"/>
      <c r="AB50" s="410"/>
      <c r="AD50" s="117"/>
      <c r="AE50" s="410"/>
    </row>
    <row r="51" spans="1:31" ht="13">
      <c r="A51" s="172" t="s">
        <v>323</v>
      </c>
      <c r="B51" s="122"/>
      <c r="C51" s="756">
        <v>6</v>
      </c>
      <c r="D51" s="1036">
        <v>120</v>
      </c>
      <c r="E51" s="122"/>
      <c r="F51" s="268">
        <v>8</v>
      </c>
      <c r="G51" s="1032">
        <v>50</v>
      </c>
      <c r="H51" s="165"/>
      <c r="I51" s="268">
        <v>2</v>
      </c>
      <c r="J51" s="1032">
        <v>150</v>
      </c>
      <c r="Q51" s="409"/>
      <c r="Y51" s="234"/>
      <c r="AA51" s="117"/>
      <c r="AB51" s="410"/>
      <c r="AD51" s="117"/>
      <c r="AE51" s="410"/>
    </row>
    <row r="52" spans="1:31" ht="13">
      <c r="A52" s="172" t="s">
        <v>324</v>
      </c>
      <c r="B52" s="122"/>
      <c r="C52" s="756">
        <v>0</v>
      </c>
      <c r="D52" s="1036">
        <v>90</v>
      </c>
      <c r="E52" s="122"/>
      <c r="F52" s="340" t="s">
        <v>282</v>
      </c>
      <c r="G52" s="1032">
        <v>40</v>
      </c>
      <c r="H52" s="165"/>
      <c r="I52" s="268">
        <v>2</v>
      </c>
      <c r="J52" s="1032">
        <v>120</v>
      </c>
      <c r="Q52" s="409"/>
      <c r="Y52" s="234"/>
      <c r="AA52" s="117"/>
    </row>
    <row r="53" spans="1:31" ht="15">
      <c r="A53" s="171" t="s">
        <v>523</v>
      </c>
      <c r="B53" s="122"/>
      <c r="C53" s="756"/>
      <c r="D53" s="1036"/>
      <c r="E53" s="122"/>
      <c r="F53" s="763"/>
      <c r="G53" s="1032"/>
      <c r="H53" s="152"/>
      <c r="I53" s="763"/>
      <c r="J53" s="1032"/>
      <c r="Q53" s="409"/>
      <c r="Y53" s="234"/>
      <c r="AA53" s="117"/>
    </row>
    <row r="54" spans="1:31" ht="13">
      <c r="A54" s="172" t="s">
        <v>325</v>
      </c>
      <c r="B54" s="122"/>
      <c r="C54" s="756">
        <v>4</v>
      </c>
      <c r="D54" s="1036">
        <v>330</v>
      </c>
      <c r="E54" s="122"/>
      <c r="F54" s="268">
        <v>25</v>
      </c>
      <c r="G54" s="1032">
        <v>90</v>
      </c>
      <c r="H54" s="165"/>
      <c r="I54" s="268">
        <v>5</v>
      </c>
      <c r="J54" s="1032">
        <v>260</v>
      </c>
      <c r="Q54" s="409"/>
      <c r="Y54" s="234"/>
      <c r="AA54" s="117"/>
    </row>
    <row r="55" spans="1:31" ht="13">
      <c r="A55" s="172" t="s">
        <v>326</v>
      </c>
      <c r="B55" s="122"/>
      <c r="C55" s="756">
        <v>3</v>
      </c>
      <c r="D55" s="1036">
        <v>230</v>
      </c>
      <c r="E55" s="122"/>
      <c r="F55" s="268">
        <v>7</v>
      </c>
      <c r="G55" s="1032">
        <v>70</v>
      </c>
      <c r="H55" s="165"/>
      <c r="I55" s="268">
        <v>3</v>
      </c>
      <c r="J55" s="1032">
        <v>230</v>
      </c>
      <c r="Q55" s="409"/>
      <c r="Y55" s="234"/>
      <c r="AA55" s="117"/>
    </row>
    <row r="56" spans="1:31" ht="13">
      <c r="A56" s="172" t="s">
        <v>327</v>
      </c>
      <c r="B56" s="122"/>
      <c r="C56" s="756">
        <v>7</v>
      </c>
      <c r="D56" s="1036">
        <v>240</v>
      </c>
      <c r="E56" s="122"/>
      <c r="F56" s="340">
        <v>20</v>
      </c>
      <c r="G56" s="1032">
        <v>100</v>
      </c>
      <c r="H56" s="165"/>
      <c r="I56" s="268">
        <v>4</v>
      </c>
      <c r="J56" s="1032">
        <v>310</v>
      </c>
      <c r="Q56" s="409"/>
      <c r="Y56" s="234"/>
      <c r="AA56" s="117"/>
    </row>
    <row r="57" spans="1:31" ht="13">
      <c r="A57" s="172" t="s">
        <v>328</v>
      </c>
      <c r="B57" s="122"/>
      <c r="C57" s="756">
        <v>9</v>
      </c>
      <c r="D57" s="1036">
        <v>100</v>
      </c>
      <c r="E57" s="122"/>
      <c r="F57" s="340" t="s">
        <v>282</v>
      </c>
      <c r="G57" s="1032">
        <v>30</v>
      </c>
      <c r="H57" s="165"/>
      <c r="I57" s="268">
        <v>4</v>
      </c>
      <c r="J57" s="1032">
        <v>120</v>
      </c>
      <c r="Q57" s="409"/>
      <c r="Y57" s="234"/>
      <c r="AA57" s="117"/>
    </row>
    <row r="58" spans="1:31" ht="13.5" thickBot="1">
      <c r="A58" s="187" t="s">
        <v>329</v>
      </c>
      <c r="B58" s="140"/>
      <c r="C58" s="762">
        <v>3</v>
      </c>
      <c r="D58" s="1038">
        <v>60</v>
      </c>
      <c r="E58" s="140"/>
      <c r="F58" s="766" t="s">
        <v>282</v>
      </c>
      <c r="G58" s="1035">
        <v>20</v>
      </c>
      <c r="H58" s="168"/>
      <c r="I58" s="765">
        <v>7</v>
      </c>
      <c r="J58" s="1035">
        <v>70</v>
      </c>
      <c r="Q58" s="409"/>
      <c r="Y58" s="234"/>
      <c r="AA58" s="117"/>
    </row>
    <row r="59" spans="1:31" ht="13">
      <c r="A59" s="434" t="s">
        <v>959</v>
      </c>
      <c r="B59" s="188"/>
      <c r="C59" s="188"/>
      <c r="D59" s="188"/>
      <c r="E59" s="188"/>
      <c r="F59" s="433"/>
      <c r="G59" s="433"/>
      <c r="H59" s="433"/>
      <c r="I59" s="188"/>
      <c r="J59" s="188"/>
    </row>
    <row r="60" spans="1:31">
      <c r="A60" s="1572"/>
      <c r="B60" s="1573"/>
      <c r="C60" s="1573"/>
      <c r="D60" s="1573"/>
      <c r="E60" s="1573"/>
      <c r="F60" s="1573"/>
      <c r="G60" s="1573"/>
      <c r="H60" s="1573"/>
      <c r="I60" s="108"/>
      <c r="J60" s="108"/>
    </row>
    <row r="61" spans="1:31" ht="13">
      <c r="F61" s="122"/>
      <c r="G61" s="122"/>
      <c r="H61" s="122"/>
    </row>
    <row r="62" spans="1:31" ht="15.5">
      <c r="A62" s="471" t="s">
        <v>715</v>
      </c>
      <c r="F62" s="122"/>
      <c r="G62" s="122"/>
      <c r="H62" s="122"/>
    </row>
    <row r="63" spans="1:31">
      <c r="A63" s="1495" t="s">
        <v>653</v>
      </c>
      <c r="B63" s="1495"/>
      <c r="C63" s="1495"/>
      <c r="D63" s="1495"/>
      <c r="E63" s="1495"/>
      <c r="F63" s="1495"/>
      <c r="G63" s="1495"/>
      <c r="H63" s="1495"/>
      <c r="I63" s="108"/>
      <c r="J63" s="108"/>
    </row>
  </sheetData>
  <mergeCells count="2">
    <mergeCell ref="A63:H63"/>
    <mergeCell ref="A60:H60"/>
  </mergeCell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U118"/>
  <sheetViews>
    <sheetView showGridLines="0" zoomScale="80" zoomScaleNormal="80" workbookViewId="0">
      <pane xSplit="3" topLeftCell="D1" activePane="topRight" state="frozen"/>
      <selection pane="topRight"/>
    </sheetView>
  </sheetViews>
  <sheetFormatPr defaultColWidth="9.1796875" defaultRowHeight="12.5"/>
  <cols>
    <col min="1" max="2" width="3.26953125" style="374" customWidth="1"/>
    <col min="3" max="3" width="63.54296875" style="374" customWidth="1"/>
    <col min="4" max="13" width="12.453125" style="374" customWidth="1"/>
    <col min="14" max="14" width="12.81640625" style="374" customWidth="1"/>
    <col min="15" max="15" width="12.81640625" style="374" bestFit="1" customWidth="1"/>
    <col min="16" max="16" width="13" style="374" bestFit="1" customWidth="1"/>
    <col min="17" max="22" width="12.54296875" style="374" bestFit="1" customWidth="1"/>
    <col min="23" max="24" width="11.54296875" style="374" bestFit="1" customWidth="1"/>
    <col min="25" max="25" width="9.1796875" style="378"/>
    <col min="26" max="35" width="10.453125" style="374" bestFit="1" customWidth="1"/>
    <col min="36" max="41" width="9.453125" style="374" bestFit="1" customWidth="1"/>
    <col min="42" max="16384" width="9.1796875" style="374"/>
  </cols>
  <sheetData>
    <row r="1" spans="1:57" ht="10.9" customHeight="1">
      <c r="A1" s="102"/>
      <c r="B1" s="102"/>
      <c r="C1" s="102"/>
      <c r="D1" s="373"/>
      <c r="E1" s="373"/>
      <c r="F1" s="373"/>
      <c r="G1" s="373"/>
      <c r="H1" s="373"/>
      <c r="I1" s="373"/>
      <c r="J1" s="373"/>
      <c r="K1" s="373"/>
      <c r="L1" s="373"/>
      <c r="M1" s="373"/>
      <c r="N1" s="373"/>
    </row>
    <row r="2" spans="1:57" ht="21">
      <c r="A2" s="96" t="s">
        <v>996</v>
      </c>
      <c r="B2" s="95"/>
      <c r="C2" s="95"/>
    </row>
    <row r="3" spans="1:57" ht="6.65" customHeight="1">
      <c r="A3" s="8"/>
      <c r="B3" s="8"/>
      <c r="C3" s="8"/>
    </row>
    <row r="4" spans="1:57" ht="17.5">
      <c r="A4" s="36"/>
      <c r="B4" s="36"/>
      <c r="C4" s="36"/>
      <c r="D4" s="36">
        <v>1999</v>
      </c>
      <c r="E4" s="36">
        <v>2000</v>
      </c>
      <c r="F4" s="36">
        <v>2001</v>
      </c>
      <c r="G4" s="36">
        <v>2002</v>
      </c>
      <c r="H4" s="36">
        <v>2003</v>
      </c>
      <c r="I4" s="36">
        <v>2004</v>
      </c>
      <c r="J4" s="36">
        <v>2005</v>
      </c>
      <c r="K4" s="36">
        <v>2006</v>
      </c>
      <c r="L4" s="36">
        <v>2007</v>
      </c>
      <c r="M4" s="36">
        <v>2008</v>
      </c>
      <c r="N4" s="37">
        <v>2009</v>
      </c>
      <c r="O4" s="64">
        <v>2010</v>
      </c>
      <c r="P4" s="64">
        <v>2011</v>
      </c>
      <c r="Q4" s="64">
        <v>2012</v>
      </c>
      <c r="R4" s="64">
        <v>2013</v>
      </c>
      <c r="S4" s="64">
        <v>2014</v>
      </c>
      <c r="T4" s="64">
        <v>2015</v>
      </c>
      <c r="U4" s="64">
        <v>2016</v>
      </c>
      <c r="V4" s="64">
        <v>2017</v>
      </c>
      <c r="W4" s="64">
        <v>2018</v>
      </c>
      <c r="X4" s="1227">
        <v>2019</v>
      </c>
      <c r="Y4" s="769" t="s">
        <v>940</v>
      </c>
      <c r="AO4" s="375"/>
      <c r="AP4" s="375"/>
      <c r="AQ4" s="375"/>
      <c r="AR4" s="375"/>
      <c r="AS4" s="375"/>
      <c r="AT4" s="375"/>
      <c r="AU4" s="375"/>
      <c r="AV4" s="375"/>
      <c r="AW4" s="375"/>
      <c r="AX4" s="375"/>
      <c r="AY4" s="375"/>
      <c r="AZ4" s="375"/>
    </row>
    <row r="5" spans="1:57" ht="15.5">
      <c r="A5" s="56"/>
      <c r="B5" s="56"/>
      <c r="C5" s="56"/>
      <c r="D5" s="56"/>
      <c r="E5" s="56"/>
      <c r="F5" s="56"/>
      <c r="G5" s="56"/>
      <c r="H5" s="56"/>
      <c r="I5" s="56"/>
      <c r="J5" s="56"/>
      <c r="K5" s="56"/>
      <c r="L5" s="91"/>
      <c r="M5" s="91"/>
      <c r="N5" s="92"/>
      <c r="O5" s="93"/>
      <c r="P5" s="93"/>
      <c r="Q5" s="93"/>
      <c r="R5" s="93"/>
      <c r="S5" s="93"/>
      <c r="T5" s="93"/>
      <c r="U5" s="93"/>
      <c r="V5" s="93"/>
      <c r="X5" s="812"/>
    </row>
    <row r="6" spans="1:57" ht="17.5">
      <c r="A6" s="97" t="s">
        <v>694</v>
      </c>
      <c r="B6" s="56"/>
      <c r="C6" s="56"/>
      <c r="D6" s="56"/>
      <c r="E6" s="56"/>
      <c r="F6" s="56"/>
      <c r="G6" s="56"/>
      <c r="H6" s="56"/>
      <c r="I6" s="56"/>
      <c r="J6" s="56"/>
      <c r="K6" s="56"/>
      <c r="X6" s="812"/>
    </row>
    <row r="7" spans="1:57" ht="16.149999999999999" customHeight="1">
      <c r="A7" s="38"/>
      <c r="B7" s="57"/>
      <c r="C7" s="376" t="s">
        <v>34</v>
      </c>
      <c r="D7" s="377">
        <v>19.5</v>
      </c>
      <c r="E7" s="377">
        <v>18.100000000000001</v>
      </c>
      <c r="F7" s="377">
        <v>18.2</v>
      </c>
      <c r="G7" s="377">
        <v>17</v>
      </c>
      <c r="H7" s="377">
        <v>15.6</v>
      </c>
      <c r="I7" s="377">
        <v>15.3</v>
      </c>
      <c r="J7" s="377">
        <v>13.5</v>
      </c>
      <c r="K7" s="220">
        <v>13.6</v>
      </c>
      <c r="L7" s="219">
        <v>22</v>
      </c>
      <c r="M7" s="219">
        <v>22.2</v>
      </c>
      <c r="N7" s="551">
        <v>21.8</v>
      </c>
      <c r="O7" s="176">
        <v>22</v>
      </c>
      <c r="P7" s="220">
        <v>22.1</v>
      </c>
      <c r="Q7" s="176">
        <v>26</v>
      </c>
      <c r="R7" s="176">
        <v>23.3</v>
      </c>
      <c r="S7" s="176">
        <v>25</v>
      </c>
      <c r="T7" s="176">
        <v>21.6</v>
      </c>
      <c r="U7" s="176">
        <v>23.5</v>
      </c>
      <c r="V7" s="176">
        <v>21.3</v>
      </c>
      <c r="W7" s="176">
        <v>19.8</v>
      </c>
      <c r="X7" s="812">
        <v>22.1</v>
      </c>
      <c r="Y7" s="552">
        <v>37</v>
      </c>
      <c r="AA7" s="768"/>
      <c r="AJ7" s="378"/>
      <c r="AL7" s="379"/>
      <c r="AO7" s="379"/>
      <c r="AP7" s="379"/>
      <c r="AQ7" s="379"/>
      <c r="AR7" s="379"/>
      <c r="AS7" s="379"/>
      <c r="AT7" s="379"/>
      <c r="AU7" s="379"/>
      <c r="AV7" s="379"/>
      <c r="AW7" s="379"/>
      <c r="AX7" s="379"/>
      <c r="AY7" s="379"/>
      <c r="AZ7" s="379"/>
      <c r="BA7" s="379"/>
      <c r="BB7" s="379"/>
      <c r="BC7" s="379"/>
      <c r="BD7" s="379"/>
      <c r="BE7" s="379"/>
    </row>
    <row r="8" spans="1:57" ht="15.5">
      <c r="A8" s="38"/>
      <c r="B8" s="57"/>
      <c r="C8" s="376" t="s">
        <v>137</v>
      </c>
      <c r="D8" s="377">
        <v>49.4</v>
      </c>
      <c r="E8" s="377">
        <v>50.7</v>
      </c>
      <c r="F8" s="377">
        <v>50.8</v>
      </c>
      <c r="G8" s="377">
        <v>51.8</v>
      </c>
      <c r="H8" s="377">
        <v>53.7</v>
      </c>
      <c r="I8" s="377">
        <v>52.7</v>
      </c>
      <c r="J8" s="377">
        <v>54.6</v>
      </c>
      <c r="K8" s="220">
        <v>54.5</v>
      </c>
      <c r="L8" s="219">
        <v>50.2</v>
      </c>
      <c r="M8" s="219">
        <v>49.8</v>
      </c>
      <c r="N8" s="551">
        <v>51</v>
      </c>
      <c r="O8" s="176">
        <v>51.1</v>
      </c>
      <c r="P8" s="220">
        <v>49.9</v>
      </c>
      <c r="Q8" s="176">
        <v>48.3</v>
      </c>
      <c r="R8" s="176">
        <v>50</v>
      </c>
      <c r="S8" s="176">
        <v>48.1</v>
      </c>
      <c r="T8" s="176">
        <v>50.7</v>
      </c>
      <c r="U8" s="176">
        <v>50.7</v>
      </c>
      <c r="V8" s="176">
        <v>52.1</v>
      </c>
      <c r="W8" s="176">
        <v>52.9</v>
      </c>
      <c r="X8" s="812">
        <v>52.9</v>
      </c>
      <c r="Y8" s="552">
        <v>50.5</v>
      </c>
      <c r="AA8" s="768"/>
      <c r="AJ8" s="378"/>
      <c r="AL8" s="379"/>
      <c r="AO8" s="379"/>
      <c r="AP8" s="379"/>
      <c r="AQ8" s="379"/>
      <c r="AR8" s="379"/>
      <c r="AS8" s="379"/>
      <c r="AT8" s="379"/>
      <c r="AU8" s="379"/>
      <c r="AV8" s="379"/>
      <c r="AW8" s="379"/>
      <c r="AX8" s="379"/>
      <c r="AY8" s="379"/>
      <c r="AZ8" s="379"/>
      <c r="BA8" s="379"/>
      <c r="BB8" s="379"/>
      <c r="BC8" s="379"/>
      <c r="BD8" s="379"/>
      <c r="BE8" s="379"/>
    </row>
    <row r="9" spans="1:57" ht="15.75" customHeight="1">
      <c r="A9" s="38"/>
      <c r="B9" s="57"/>
      <c r="C9" s="376" t="s">
        <v>138</v>
      </c>
      <c r="D9" s="377">
        <v>16</v>
      </c>
      <c r="E9" s="377">
        <v>16.600000000000001</v>
      </c>
      <c r="F9" s="377">
        <v>16.100000000000001</v>
      </c>
      <c r="G9" s="377">
        <v>15.5</v>
      </c>
      <c r="H9" s="377">
        <v>16.2</v>
      </c>
      <c r="I9" s="377">
        <v>15.8</v>
      </c>
      <c r="J9" s="377">
        <v>15.4</v>
      </c>
      <c r="K9" s="220">
        <v>15.4</v>
      </c>
      <c r="L9" s="219">
        <v>13.4</v>
      </c>
      <c r="M9" s="219">
        <v>13.8</v>
      </c>
      <c r="N9" s="551">
        <v>13.3</v>
      </c>
      <c r="O9" s="176">
        <v>14.3</v>
      </c>
      <c r="P9" s="220">
        <v>13.1</v>
      </c>
      <c r="Q9" s="176">
        <v>12.7</v>
      </c>
      <c r="R9" s="176">
        <v>13.6</v>
      </c>
      <c r="S9" s="176">
        <v>13</v>
      </c>
      <c r="T9" s="176">
        <v>13.3</v>
      </c>
      <c r="U9" s="176">
        <v>13.1</v>
      </c>
      <c r="V9" s="176">
        <v>12.5</v>
      </c>
      <c r="W9" s="176">
        <v>12.8</v>
      </c>
      <c r="X9" s="812">
        <v>12.3</v>
      </c>
      <c r="Y9" s="552">
        <v>7.3</v>
      </c>
      <c r="AA9" s="768"/>
      <c r="AJ9" s="378"/>
      <c r="AL9" s="379"/>
      <c r="AO9" s="379"/>
      <c r="AP9" s="379"/>
      <c r="AQ9" s="379"/>
      <c r="AR9" s="379"/>
      <c r="AS9" s="379"/>
      <c r="AT9" s="379"/>
      <c r="AU9" s="379"/>
      <c r="AV9" s="379"/>
      <c r="AW9" s="379"/>
      <c r="AX9" s="379"/>
      <c r="AY9" s="379"/>
      <c r="AZ9" s="379"/>
      <c r="BA9" s="379"/>
      <c r="BB9" s="379"/>
      <c r="BC9" s="379"/>
      <c r="BD9" s="379"/>
      <c r="BE9" s="379"/>
    </row>
    <row r="10" spans="1:57" ht="15.5">
      <c r="A10" s="38"/>
      <c r="B10" s="57"/>
      <c r="C10" s="376" t="s">
        <v>74</v>
      </c>
      <c r="D10" s="377">
        <v>1.1000000000000001</v>
      </c>
      <c r="E10" s="377">
        <v>0.9</v>
      </c>
      <c r="F10" s="377">
        <v>0.7</v>
      </c>
      <c r="G10" s="377">
        <v>0.8</v>
      </c>
      <c r="H10" s="377">
        <v>0.8</v>
      </c>
      <c r="I10" s="377">
        <v>0.8</v>
      </c>
      <c r="J10" s="377">
        <v>0.9</v>
      </c>
      <c r="K10" s="220">
        <v>0.9</v>
      </c>
      <c r="L10" s="219">
        <v>0.7</v>
      </c>
      <c r="M10" s="219">
        <v>1</v>
      </c>
      <c r="N10" s="551">
        <v>0.9</v>
      </c>
      <c r="O10" s="176">
        <v>0.8</v>
      </c>
      <c r="P10" s="220">
        <v>1.3</v>
      </c>
      <c r="Q10" s="176">
        <v>1.2</v>
      </c>
      <c r="R10" s="176">
        <v>1</v>
      </c>
      <c r="S10" s="176">
        <v>1.4</v>
      </c>
      <c r="T10" s="176">
        <v>1.2</v>
      </c>
      <c r="U10" s="176">
        <v>1.2</v>
      </c>
      <c r="V10" s="176">
        <v>1.5</v>
      </c>
      <c r="W10" s="176">
        <v>1.4</v>
      </c>
      <c r="X10" s="812">
        <v>1.2</v>
      </c>
      <c r="Y10" s="552">
        <v>1.5</v>
      </c>
      <c r="AA10" s="768"/>
      <c r="AJ10" s="378"/>
      <c r="AL10" s="379"/>
      <c r="AO10" s="379"/>
      <c r="AP10" s="379"/>
      <c r="AQ10" s="379"/>
      <c r="AR10" s="379"/>
      <c r="AS10" s="379"/>
      <c r="AT10" s="379"/>
      <c r="AU10" s="379"/>
      <c r="AV10" s="379"/>
      <c r="AW10" s="379"/>
      <c r="AX10" s="379"/>
      <c r="AY10" s="379"/>
      <c r="AZ10" s="379"/>
      <c r="BA10" s="379"/>
      <c r="BB10" s="379"/>
      <c r="BC10" s="379"/>
      <c r="BD10" s="379"/>
      <c r="BE10" s="379"/>
    </row>
    <row r="11" spans="1:57" ht="15.5">
      <c r="A11" s="38"/>
      <c r="B11" s="57"/>
      <c r="C11" s="376" t="s">
        <v>110</v>
      </c>
      <c r="D11" s="552">
        <v>9.4</v>
      </c>
      <c r="E11" s="552">
        <v>9.8000000000000007</v>
      </c>
      <c r="F11" s="552">
        <v>9.9</v>
      </c>
      <c r="G11" s="552">
        <v>10.6</v>
      </c>
      <c r="H11" s="552">
        <v>9.6999999999999993</v>
      </c>
      <c r="I11" s="552">
        <v>10.3</v>
      </c>
      <c r="J11" s="552">
        <v>10.4</v>
      </c>
      <c r="K11" s="220">
        <v>11.2</v>
      </c>
      <c r="L11" s="219">
        <v>9.3000000000000007</v>
      </c>
      <c r="M11" s="219">
        <v>9.1</v>
      </c>
      <c r="N11" s="551">
        <v>8.6</v>
      </c>
      <c r="O11" s="176">
        <v>8.6999999999999993</v>
      </c>
      <c r="P11" s="220">
        <v>9.1</v>
      </c>
      <c r="Q11" s="176">
        <v>8.1</v>
      </c>
      <c r="R11" s="176">
        <v>8.5</v>
      </c>
      <c r="S11" s="176">
        <v>8.6</v>
      </c>
      <c r="T11" s="176">
        <v>9.5</v>
      </c>
      <c r="U11" s="176">
        <v>7.7</v>
      </c>
      <c r="V11" s="176">
        <v>8.1999999999999993</v>
      </c>
      <c r="W11" s="176">
        <v>8</v>
      </c>
      <c r="X11" s="812">
        <v>7</v>
      </c>
      <c r="Y11" s="552">
        <v>2.5</v>
      </c>
      <c r="AA11" s="768"/>
      <c r="AJ11" s="378"/>
      <c r="AL11" s="379"/>
      <c r="AO11" s="379"/>
      <c r="AP11" s="379"/>
      <c r="AQ11" s="379"/>
      <c r="AR11" s="379"/>
      <c r="AS11" s="379"/>
      <c r="AT11" s="379"/>
      <c r="AU11" s="379"/>
      <c r="AV11" s="379"/>
      <c r="AW11" s="379"/>
      <c r="AX11" s="379"/>
      <c r="AY11" s="379"/>
      <c r="AZ11" s="379"/>
      <c r="BA11" s="379"/>
      <c r="BB11" s="379"/>
      <c r="BC11" s="379"/>
      <c r="BD11" s="379"/>
      <c r="BE11" s="379"/>
    </row>
    <row r="12" spans="1:57" ht="15.5">
      <c r="A12" s="38"/>
      <c r="B12" s="57"/>
      <c r="C12" s="376" t="s">
        <v>343</v>
      </c>
      <c r="D12" s="377">
        <v>1.9</v>
      </c>
      <c r="E12" s="377">
        <v>1.6</v>
      </c>
      <c r="F12" s="377">
        <v>1.9</v>
      </c>
      <c r="G12" s="377">
        <v>1.8</v>
      </c>
      <c r="H12" s="377">
        <v>1.6</v>
      </c>
      <c r="I12" s="377">
        <v>1.9</v>
      </c>
      <c r="J12" s="377">
        <v>2.2000000000000002</v>
      </c>
      <c r="K12" s="220">
        <v>1.6</v>
      </c>
      <c r="L12" s="219">
        <v>1.5</v>
      </c>
      <c r="M12" s="219">
        <v>1.5</v>
      </c>
      <c r="N12" s="551">
        <v>1.4</v>
      </c>
      <c r="O12" s="176">
        <v>0.8</v>
      </c>
      <c r="P12" s="220">
        <v>1.3</v>
      </c>
      <c r="Q12" s="176">
        <v>1.3</v>
      </c>
      <c r="R12" s="176">
        <v>1.6</v>
      </c>
      <c r="S12" s="176">
        <v>1.2</v>
      </c>
      <c r="T12" s="176">
        <v>1.3</v>
      </c>
      <c r="U12" s="176">
        <v>0.9</v>
      </c>
      <c r="V12" s="176">
        <v>1.3</v>
      </c>
      <c r="W12" s="176">
        <v>1.4</v>
      </c>
      <c r="X12" s="813">
        <v>1.2</v>
      </c>
      <c r="Y12" s="552">
        <v>0.2</v>
      </c>
      <c r="AA12" s="768"/>
      <c r="AJ12" s="378"/>
      <c r="AL12" s="379"/>
      <c r="AO12" s="379"/>
      <c r="AP12" s="379"/>
      <c r="AQ12" s="379"/>
      <c r="AR12" s="379"/>
      <c r="AS12" s="379"/>
      <c r="AT12" s="379"/>
      <c r="AU12" s="379"/>
      <c r="AV12" s="379"/>
      <c r="AW12" s="379"/>
      <c r="AX12" s="379"/>
      <c r="AY12" s="379"/>
      <c r="AZ12" s="379"/>
      <c r="BA12" s="379"/>
      <c r="BB12" s="379"/>
      <c r="BC12" s="379"/>
      <c r="BD12" s="379"/>
      <c r="BE12" s="379"/>
    </row>
    <row r="13" spans="1:57" ht="15.5">
      <c r="A13" s="56"/>
      <c r="B13" s="56"/>
      <c r="C13" s="376" t="s">
        <v>258</v>
      </c>
      <c r="D13" s="377">
        <v>1.4</v>
      </c>
      <c r="E13" s="377">
        <v>1.2</v>
      </c>
      <c r="F13" s="377">
        <v>1.4</v>
      </c>
      <c r="G13" s="377">
        <v>1.1000000000000001</v>
      </c>
      <c r="H13" s="377">
        <v>1.3</v>
      </c>
      <c r="I13" s="377">
        <v>1.7</v>
      </c>
      <c r="J13" s="377">
        <v>1.9</v>
      </c>
      <c r="K13" s="220">
        <v>1.8</v>
      </c>
      <c r="L13" s="219">
        <v>1.7</v>
      </c>
      <c r="M13" s="219">
        <v>1.6</v>
      </c>
      <c r="N13" s="551">
        <v>1.9</v>
      </c>
      <c r="O13" s="176">
        <v>1.4</v>
      </c>
      <c r="P13" s="220">
        <v>2</v>
      </c>
      <c r="Q13" s="176">
        <v>1.8</v>
      </c>
      <c r="R13" s="176">
        <v>1.7</v>
      </c>
      <c r="S13" s="176">
        <v>2.1</v>
      </c>
      <c r="T13" s="176">
        <v>1.7</v>
      </c>
      <c r="U13" s="176">
        <v>2.2000000000000002</v>
      </c>
      <c r="V13" s="176">
        <v>2.6</v>
      </c>
      <c r="W13" s="176">
        <v>2.6</v>
      </c>
      <c r="X13" s="813">
        <v>2.2999999999999998</v>
      </c>
      <c r="Y13" s="552">
        <v>0.1</v>
      </c>
      <c r="AA13" s="768"/>
      <c r="AJ13" s="378"/>
      <c r="AL13" s="379"/>
      <c r="AO13" s="379"/>
      <c r="AP13" s="379"/>
      <c r="AQ13" s="379"/>
      <c r="AR13" s="379"/>
      <c r="AS13" s="379"/>
      <c r="AT13" s="379"/>
      <c r="AU13" s="379"/>
      <c r="AV13" s="379"/>
      <c r="AW13" s="379"/>
      <c r="AX13" s="379"/>
      <c r="AY13" s="379"/>
      <c r="AZ13" s="379"/>
      <c r="BA13" s="379"/>
      <c r="BB13" s="379"/>
      <c r="BC13" s="379"/>
      <c r="BD13" s="379"/>
      <c r="BE13" s="379"/>
    </row>
    <row r="14" spans="1:57" ht="15.5">
      <c r="A14" s="56"/>
      <c r="B14" s="56"/>
      <c r="C14" s="376" t="s">
        <v>37</v>
      </c>
      <c r="D14" s="377">
        <v>1.3</v>
      </c>
      <c r="E14" s="377">
        <v>1.1000000000000001</v>
      </c>
      <c r="F14" s="377">
        <v>1.1000000000000001</v>
      </c>
      <c r="G14" s="377">
        <v>1.3</v>
      </c>
      <c r="H14" s="377">
        <v>1.1000000000000001</v>
      </c>
      <c r="I14" s="377">
        <v>1.4</v>
      </c>
      <c r="J14" s="377">
        <v>1.2</v>
      </c>
      <c r="K14" s="220">
        <v>0.9</v>
      </c>
      <c r="L14" s="219">
        <v>1.1000000000000001</v>
      </c>
      <c r="M14" s="219">
        <v>1</v>
      </c>
      <c r="N14" s="551">
        <v>1</v>
      </c>
      <c r="O14" s="176">
        <v>1</v>
      </c>
      <c r="P14" s="220">
        <v>1.2</v>
      </c>
      <c r="Q14" s="176">
        <v>0.7</v>
      </c>
      <c r="R14" s="176">
        <v>0.3</v>
      </c>
      <c r="S14" s="176">
        <v>0.6</v>
      </c>
      <c r="T14" s="176">
        <v>0.7</v>
      </c>
      <c r="U14" s="176">
        <v>0.8</v>
      </c>
      <c r="V14" s="176">
        <v>0.5</v>
      </c>
      <c r="W14" s="176">
        <v>1</v>
      </c>
      <c r="X14" s="812">
        <v>1</v>
      </c>
      <c r="Y14" s="552">
        <v>0.8</v>
      </c>
      <c r="AA14" s="768"/>
      <c r="AJ14" s="378"/>
      <c r="AL14" s="379"/>
      <c r="AO14" s="379"/>
      <c r="AP14" s="379"/>
      <c r="AQ14" s="379"/>
      <c r="AR14" s="379"/>
      <c r="AS14" s="379"/>
      <c r="AT14" s="379"/>
      <c r="AU14" s="379"/>
      <c r="AV14" s="379"/>
      <c r="AW14" s="379"/>
      <c r="AX14" s="379"/>
      <c r="AY14" s="379"/>
      <c r="AZ14" s="379"/>
      <c r="BA14" s="379"/>
      <c r="BB14" s="379"/>
      <c r="BC14" s="379"/>
      <c r="BD14" s="379"/>
      <c r="BE14" s="379"/>
    </row>
    <row r="15" spans="1:57" ht="5.25" customHeight="1">
      <c r="A15" s="56"/>
      <c r="B15" s="56"/>
      <c r="C15" s="376"/>
      <c r="D15" s="380"/>
      <c r="E15" s="380"/>
      <c r="F15" s="380"/>
      <c r="G15" s="380"/>
      <c r="H15" s="380"/>
      <c r="I15" s="380"/>
      <c r="J15" s="380"/>
      <c r="K15" s="381"/>
      <c r="L15" s="381"/>
      <c r="M15" s="381"/>
      <c r="N15" s="381"/>
      <c r="O15" s="381"/>
      <c r="P15" s="381"/>
      <c r="Q15" s="381"/>
      <c r="R15" s="381"/>
      <c r="S15" s="381"/>
      <c r="T15" s="381"/>
      <c r="U15" s="381"/>
      <c r="V15" s="381"/>
      <c r="W15" s="381"/>
      <c r="X15" s="814"/>
      <c r="Y15" s="793"/>
      <c r="AA15" s="793"/>
      <c r="AO15" s="379"/>
      <c r="AP15" s="379"/>
      <c r="AQ15" s="379"/>
      <c r="AR15" s="379"/>
      <c r="AS15" s="379"/>
      <c r="AT15" s="379"/>
      <c r="AU15" s="379"/>
      <c r="AV15" s="379"/>
      <c r="AW15" s="379"/>
      <c r="AX15" s="379"/>
      <c r="AY15" s="379"/>
      <c r="AZ15" s="379"/>
      <c r="BA15" s="379"/>
      <c r="BB15" s="379"/>
      <c r="BC15" s="379"/>
      <c r="BD15" s="379"/>
      <c r="BE15" s="379"/>
    </row>
    <row r="16" spans="1:57" ht="15.5">
      <c r="A16" s="56"/>
      <c r="B16" s="56"/>
      <c r="C16" s="382" t="s">
        <v>11</v>
      </c>
      <c r="D16" s="383">
        <v>28390</v>
      </c>
      <c r="E16" s="383">
        <v>28560</v>
      </c>
      <c r="F16" s="384">
        <v>28520</v>
      </c>
      <c r="G16" s="385">
        <v>26940</v>
      </c>
      <c r="H16" s="385">
        <v>26790</v>
      </c>
      <c r="I16" s="383">
        <v>27120</v>
      </c>
      <c r="J16" s="383">
        <v>24660</v>
      </c>
      <c r="K16" s="386">
        <v>25220</v>
      </c>
      <c r="L16" s="385">
        <v>20520</v>
      </c>
      <c r="M16" s="385">
        <v>20450</v>
      </c>
      <c r="N16" s="384">
        <v>18680</v>
      </c>
      <c r="O16" s="385">
        <v>16300</v>
      </c>
      <c r="P16" s="386">
        <v>17590</v>
      </c>
      <c r="Q16" s="385">
        <v>19740</v>
      </c>
      <c r="R16" s="385">
        <v>20180</v>
      </c>
      <c r="S16" s="385">
        <v>19930</v>
      </c>
      <c r="T16" s="385">
        <v>18710</v>
      </c>
      <c r="U16" s="385">
        <v>19050</v>
      </c>
      <c r="V16" s="385">
        <v>18320</v>
      </c>
      <c r="W16" s="385">
        <v>17790</v>
      </c>
      <c r="X16" s="815">
        <v>18450</v>
      </c>
      <c r="Y16" s="383">
        <v>3600</v>
      </c>
      <c r="AA16" s="387"/>
      <c r="AB16" s="387"/>
      <c r="AC16" s="375"/>
      <c r="AD16" s="375"/>
      <c r="AE16" s="375"/>
      <c r="AF16" s="375"/>
      <c r="AG16" s="375"/>
      <c r="AH16" s="375"/>
      <c r="AJ16" s="378"/>
      <c r="AK16" s="375"/>
      <c r="AL16" s="375"/>
      <c r="AO16" s="379"/>
      <c r="AP16" s="379"/>
      <c r="AQ16" s="379"/>
      <c r="AR16" s="379"/>
      <c r="AS16" s="379"/>
      <c r="AT16" s="379"/>
      <c r="AU16" s="379"/>
      <c r="AV16" s="379"/>
      <c r="AW16" s="379"/>
      <c r="AX16" s="379"/>
      <c r="AY16" s="379"/>
      <c r="AZ16" s="379"/>
      <c r="BA16" s="379"/>
      <c r="BB16" s="379"/>
      <c r="BC16" s="379"/>
      <c r="BD16" s="379"/>
      <c r="BE16" s="379"/>
    </row>
    <row r="17" spans="1:78" ht="15.5">
      <c r="A17" s="98"/>
      <c r="B17" s="98"/>
      <c r="C17" s="38"/>
      <c r="D17" s="38"/>
      <c r="E17" s="38"/>
      <c r="F17" s="38"/>
      <c r="G17" s="38"/>
      <c r="H17" s="38"/>
      <c r="I17" s="38"/>
      <c r="J17" s="38"/>
      <c r="K17" s="38"/>
      <c r="L17" s="94"/>
      <c r="M17" s="486"/>
      <c r="N17" s="487"/>
      <c r="O17" s="488"/>
      <c r="P17" s="488"/>
      <c r="Q17" s="488"/>
      <c r="R17" s="488"/>
      <c r="S17" s="488"/>
      <c r="T17" s="488"/>
      <c r="U17" s="488"/>
      <c r="V17" s="488"/>
      <c r="W17" s="488"/>
      <c r="X17" s="813"/>
    </row>
    <row r="18" spans="1:78" ht="15.5">
      <c r="A18" s="97" t="s">
        <v>218</v>
      </c>
      <c r="B18" s="98"/>
      <c r="C18" s="38"/>
      <c r="D18" s="38"/>
      <c r="E18" s="38"/>
      <c r="F18" s="38"/>
      <c r="G18" s="38"/>
      <c r="H18" s="38"/>
      <c r="I18" s="38"/>
      <c r="J18" s="38"/>
      <c r="K18" s="38"/>
      <c r="M18" s="489"/>
      <c r="N18" s="489"/>
      <c r="O18" s="489"/>
      <c r="P18" s="489"/>
      <c r="Q18" s="489"/>
      <c r="R18" s="489"/>
      <c r="S18" s="489"/>
      <c r="T18" s="489"/>
      <c r="U18" s="489"/>
      <c r="V18" s="489"/>
      <c r="W18" s="489"/>
      <c r="X18" s="812"/>
    </row>
    <row r="19" spans="1:78" ht="15.5">
      <c r="A19" s="98"/>
      <c r="B19" s="38" t="s">
        <v>217</v>
      </c>
      <c r="C19" s="38"/>
      <c r="D19" s="240">
        <v>7.3</v>
      </c>
      <c r="E19" s="240">
        <v>7.9</v>
      </c>
      <c r="F19" s="240">
        <v>8.6999999999999993</v>
      </c>
      <c r="G19" s="240">
        <v>9.3000000000000007</v>
      </c>
      <c r="H19" s="240">
        <v>9.1</v>
      </c>
      <c r="I19" s="240">
        <v>9</v>
      </c>
      <c r="J19" s="240">
        <v>11.1</v>
      </c>
      <c r="K19" s="240">
        <v>10.7</v>
      </c>
      <c r="L19" s="388">
        <v>11.2</v>
      </c>
      <c r="M19" s="394">
        <v>10</v>
      </c>
      <c r="N19" s="394">
        <v>11.4</v>
      </c>
      <c r="O19" s="394">
        <v>10.1</v>
      </c>
      <c r="P19" s="394">
        <v>10.6</v>
      </c>
      <c r="Q19" s="394">
        <v>13.2</v>
      </c>
      <c r="R19" s="394">
        <v>13.3</v>
      </c>
      <c r="S19" s="394">
        <v>13.1</v>
      </c>
      <c r="T19" s="394">
        <v>14.1</v>
      </c>
      <c r="U19" s="394">
        <v>14.5</v>
      </c>
      <c r="V19" s="394">
        <v>14.2</v>
      </c>
      <c r="W19" s="394">
        <v>16</v>
      </c>
      <c r="X19" s="493">
        <v>16.100000000000001</v>
      </c>
      <c r="Y19" s="394">
        <v>52.6</v>
      </c>
      <c r="Z19" s="708"/>
      <c r="AA19" s="379"/>
      <c r="AB19" s="379"/>
      <c r="AC19" s="379"/>
      <c r="AD19" s="379"/>
      <c r="AE19" s="379"/>
      <c r="AF19" s="379"/>
      <c r="AG19" s="379"/>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row>
    <row r="20" spans="1:78" ht="15.5">
      <c r="A20" s="98"/>
      <c r="B20" s="38" t="s">
        <v>216</v>
      </c>
      <c r="C20" s="38"/>
      <c r="D20" s="240">
        <v>92.7</v>
      </c>
      <c r="E20" s="240">
        <v>92.1</v>
      </c>
      <c r="F20" s="240">
        <v>91.3</v>
      </c>
      <c r="G20" s="240">
        <v>90.7</v>
      </c>
      <c r="H20" s="240">
        <v>90.9</v>
      </c>
      <c r="I20" s="388">
        <v>91</v>
      </c>
      <c r="J20" s="388">
        <v>88.9</v>
      </c>
      <c r="K20" s="388">
        <v>89.3</v>
      </c>
      <c r="L20" s="388">
        <v>88.8</v>
      </c>
      <c r="M20" s="394">
        <v>90</v>
      </c>
      <c r="N20" s="394">
        <v>88.6</v>
      </c>
      <c r="O20" s="394">
        <v>89.9</v>
      </c>
      <c r="P20" s="394">
        <v>89.4</v>
      </c>
      <c r="Q20" s="394">
        <v>86.8</v>
      </c>
      <c r="R20" s="394">
        <v>86.7</v>
      </c>
      <c r="S20" s="394">
        <v>86.9</v>
      </c>
      <c r="T20" s="394">
        <v>85.9</v>
      </c>
      <c r="U20" s="394">
        <v>85.5</v>
      </c>
      <c r="V20" s="394">
        <v>85.8</v>
      </c>
      <c r="W20" s="394">
        <v>84</v>
      </c>
      <c r="X20" s="493">
        <v>83.9</v>
      </c>
      <c r="Y20" s="394">
        <v>47.4</v>
      </c>
      <c r="Z20" s="379"/>
      <c r="AA20" s="379"/>
      <c r="AB20" s="379"/>
      <c r="AC20" s="379"/>
      <c r="AD20" s="379"/>
      <c r="AE20" s="379"/>
      <c r="AF20" s="379"/>
      <c r="AG20" s="379"/>
      <c r="AI20" s="379"/>
      <c r="AJ20" s="379"/>
      <c r="AK20" s="379"/>
      <c r="AL20" s="379"/>
      <c r="AM20" s="379"/>
      <c r="AN20" s="379"/>
      <c r="AO20" s="379"/>
      <c r="AP20" s="379"/>
      <c r="AQ20" s="379"/>
      <c r="AR20" s="379"/>
      <c r="AS20" s="379"/>
      <c r="AT20" s="379"/>
      <c r="AU20" s="379"/>
      <c r="AV20" s="379"/>
      <c r="AW20" s="379"/>
      <c r="AX20" s="379"/>
      <c r="AY20" s="379"/>
      <c r="AZ20" s="379"/>
      <c r="BA20" s="379"/>
      <c r="BB20" s="379"/>
      <c r="BC20" s="379"/>
      <c r="BD20" s="379"/>
      <c r="BE20" s="379"/>
    </row>
    <row r="21" spans="1:78" ht="7.5" customHeight="1">
      <c r="A21" s="38"/>
      <c r="B21" s="38"/>
      <c r="C21" s="56"/>
      <c r="D21" s="56"/>
      <c r="E21" s="56"/>
      <c r="F21" s="56"/>
      <c r="G21" s="56"/>
      <c r="H21" s="56"/>
      <c r="I21" s="56"/>
      <c r="J21" s="56"/>
      <c r="K21" s="56"/>
      <c r="L21" s="388"/>
      <c r="M21" s="394"/>
      <c r="N21" s="394"/>
      <c r="O21" s="394"/>
      <c r="P21" s="394"/>
      <c r="Q21" s="394"/>
      <c r="R21" s="394"/>
      <c r="S21" s="394"/>
      <c r="T21" s="394"/>
      <c r="U21" s="394"/>
      <c r="V21" s="394"/>
      <c r="W21" s="378"/>
      <c r="X21" s="816"/>
      <c r="AI21" s="379"/>
    </row>
    <row r="22" spans="1:78" ht="15.5">
      <c r="A22" s="38"/>
      <c r="B22" s="57" t="s">
        <v>11</v>
      </c>
      <c r="C22" s="56"/>
      <c r="D22" s="389">
        <v>6530</v>
      </c>
      <c r="E22" s="389">
        <v>6820</v>
      </c>
      <c r="F22" s="389">
        <v>6920</v>
      </c>
      <c r="G22" s="389">
        <v>6600</v>
      </c>
      <c r="H22" s="389">
        <v>6680</v>
      </c>
      <c r="I22" s="389">
        <v>7060</v>
      </c>
      <c r="J22" s="389">
        <v>6840</v>
      </c>
      <c r="K22" s="389">
        <v>6850</v>
      </c>
      <c r="L22" s="389">
        <v>5890</v>
      </c>
      <c r="M22" s="405">
        <v>6090</v>
      </c>
      <c r="N22" s="405">
        <v>6100</v>
      </c>
      <c r="O22" s="405">
        <v>5860</v>
      </c>
      <c r="P22" s="405">
        <v>6190</v>
      </c>
      <c r="Q22" s="405">
        <v>4730</v>
      </c>
      <c r="R22" s="405">
        <v>4850</v>
      </c>
      <c r="S22" s="405">
        <v>4810</v>
      </c>
      <c r="T22" s="405">
        <v>4670</v>
      </c>
      <c r="U22" s="405">
        <v>4720</v>
      </c>
      <c r="V22" s="405">
        <v>4820</v>
      </c>
      <c r="W22" s="405">
        <v>4720</v>
      </c>
      <c r="X22" s="817">
        <v>4890</v>
      </c>
      <c r="Y22" s="405">
        <v>1330</v>
      </c>
      <c r="AI22" s="379"/>
    </row>
    <row r="23" spans="1:78" ht="15.5">
      <c r="A23" s="38"/>
      <c r="B23" s="38"/>
      <c r="C23" s="38"/>
      <c r="D23" s="38"/>
      <c r="E23" s="38"/>
      <c r="F23" s="38"/>
      <c r="G23" s="38"/>
      <c r="H23" s="38"/>
      <c r="I23" s="38"/>
      <c r="J23" s="38"/>
      <c r="K23" s="38"/>
      <c r="L23" s="390"/>
      <c r="M23" s="396"/>
      <c r="N23" s="396"/>
      <c r="O23" s="396"/>
      <c r="P23" s="396"/>
      <c r="Q23" s="396"/>
      <c r="R23" s="396"/>
      <c r="S23" s="396"/>
      <c r="T23" s="396"/>
      <c r="U23" s="396"/>
      <c r="V23" s="396"/>
      <c r="W23" s="489"/>
      <c r="X23" s="813"/>
      <c r="Y23" s="794"/>
      <c r="Z23" s="391"/>
      <c r="AA23" s="391"/>
      <c r="AB23" s="391"/>
      <c r="AC23" s="391"/>
      <c r="AD23" s="391"/>
      <c r="AE23" s="391"/>
      <c r="AF23" s="391"/>
      <c r="AG23" s="391"/>
      <c r="AH23" s="391"/>
      <c r="AI23" s="379"/>
    </row>
    <row r="24" spans="1:78" ht="17.5">
      <c r="A24" s="97" t="s">
        <v>793</v>
      </c>
      <c r="B24" s="97"/>
      <c r="C24" s="38"/>
      <c r="G24" s="38"/>
      <c r="H24" s="38"/>
      <c r="I24" s="38"/>
      <c r="J24" s="38"/>
      <c r="K24" s="38"/>
      <c r="L24" s="390"/>
      <c r="M24" s="396"/>
      <c r="N24" s="396"/>
      <c r="O24" s="396"/>
      <c r="P24" s="396"/>
      <c r="Q24" s="396"/>
      <c r="R24" s="396"/>
      <c r="S24" s="396"/>
      <c r="T24" s="396"/>
      <c r="U24" s="396"/>
      <c r="V24" s="396"/>
      <c r="W24" s="489"/>
      <c r="X24" s="812"/>
      <c r="AI24" s="379"/>
    </row>
    <row r="25" spans="1:78" ht="15.5">
      <c r="A25" s="38"/>
      <c r="B25" s="38" t="s">
        <v>34</v>
      </c>
      <c r="C25" s="56"/>
      <c r="D25" s="176">
        <v>13.7</v>
      </c>
      <c r="E25" s="176">
        <v>13.7</v>
      </c>
      <c r="F25" s="176">
        <v>13.1</v>
      </c>
      <c r="G25" s="388">
        <v>13.2</v>
      </c>
      <c r="H25" s="176">
        <v>12.6</v>
      </c>
      <c r="I25" s="176">
        <v>12.7</v>
      </c>
      <c r="J25" s="176">
        <v>12.7</v>
      </c>
      <c r="K25" s="176">
        <v>13.8</v>
      </c>
      <c r="L25" s="388">
        <v>11.9</v>
      </c>
      <c r="M25" s="394">
        <v>12.5</v>
      </c>
      <c r="N25" s="394">
        <v>12.3</v>
      </c>
      <c r="O25" s="394">
        <v>13.4</v>
      </c>
      <c r="P25" s="394">
        <v>12.9</v>
      </c>
      <c r="Q25" s="394">
        <v>13.6</v>
      </c>
      <c r="R25" s="394">
        <v>12.9</v>
      </c>
      <c r="S25" s="394">
        <v>12.9</v>
      </c>
      <c r="T25" s="394">
        <v>13.6</v>
      </c>
      <c r="U25" s="394">
        <v>12.3</v>
      </c>
      <c r="V25" s="394">
        <v>12</v>
      </c>
      <c r="W25" s="394">
        <v>11.8</v>
      </c>
      <c r="X25" s="493">
        <v>12</v>
      </c>
      <c r="Y25" s="394">
        <v>13</v>
      </c>
      <c r="AI25" s="379"/>
      <c r="AJ25" s="379"/>
      <c r="AK25" s="379"/>
      <c r="AL25" s="379"/>
      <c r="AM25" s="379"/>
      <c r="AN25" s="379"/>
      <c r="AO25" s="379"/>
      <c r="AP25" s="379"/>
      <c r="AQ25" s="379"/>
      <c r="AR25" s="379"/>
      <c r="AS25" s="379"/>
    </row>
    <row r="26" spans="1:78" ht="15.5">
      <c r="A26" s="38"/>
      <c r="B26" s="38" t="s">
        <v>214</v>
      </c>
      <c r="C26" s="56"/>
      <c r="D26" s="176">
        <v>66.400000000000006</v>
      </c>
      <c r="E26" s="176">
        <v>67</v>
      </c>
      <c r="F26" s="176">
        <v>68.400000000000006</v>
      </c>
      <c r="G26" s="394">
        <v>67.7</v>
      </c>
      <c r="H26" s="176">
        <v>68.5</v>
      </c>
      <c r="I26" s="176">
        <v>67</v>
      </c>
      <c r="J26" s="176">
        <v>67.400000000000006</v>
      </c>
      <c r="K26" s="176">
        <v>66.8</v>
      </c>
      <c r="L26" s="394">
        <v>68</v>
      </c>
      <c r="M26" s="394">
        <v>66</v>
      </c>
      <c r="N26" s="394">
        <v>67</v>
      </c>
      <c r="O26" s="394">
        <v>67.3</v>
      </c>
      <c r="P26" s="394">
        <v>66.599999999999994</v>
      </c>
      <c r="Q26" s="394">
        <v>67.3</v>
      </c>
      <c r="R26" s="394">
        <v>66.2</v>
      </c>
      <c r="S26" s="394">
        <v>67.7</v>
      </c>
      <c r="T26" s="394">
        <v>65.900000000000006</v>
      </c>
      <c r="U26" s="394">
        <v>67</v>
      </c>
      <c r="V26" s="394">
        <v>67.599999999999994</v>
      </c>
      <c r="W26" s="394">
        <v>67.7</v>
      </c>
      <c r="X26" s="493">
        <v>68.2</v>
      </c>
      <c r="Y26" s="394">
        <v>73.5</v>
      </c>
      <c r="Z26" s="379"/>
      <c r="AA26" s="379"/>
      <c r="AB26" s="379"/>
      <c r="AC26" s="379"/>
      <c r="AD26" s="379"/>
      <c r="AE26" s="379"/>
      <c r="AF26" s="379"/>
      <c r="AG26" s="379"/>
      <c r="AI26" s="379"/>
      <c r="AJ26" s="379"/>
      <c r="AK26" s="379"/>
      <c r="AL26" s="379"/>
      <c r="AM26" s="379"/>
      <c r="AN26" s="379"/>
      <c r="AO26" s="379"/>
      <c r="AP26" s="379"/>
      <c r="AQ26" s="379"/>
      <c r="AR26" s="379"/>
      <c r="AS26" s="379"/>
    </row>
    <row r="27" spans="1:78" ht="15.5">
      <c r="A27" s="38"/>
      <c r="B27" s="56"/>
      <c r="C27" s="38" t="s">
        <v>35</v>
      </c>
      <c r="D27" s="240">
        <v>54.6</v>
      </c>
      <c r="E27" s="240">
        <v>56.5</v>
      </c>
      <c r="F27" s="240">
        <v>57.9</v>
      </c>
      <c r="G27" s="388">
        <v>56.6</v>
      </c>
      <c r="H27" s="240">
        <v>59.8</v>
      </c>
      <c r="I27" s="240">
        <v>58.9</v>
      </c>
      <c r="J27" s="240">
        <v>59.8</v>
      </c>
      <c r="K27" s="240">
        <v>59.8</v>
      </c>
      <c r="L27" s="388">
        <v>61.3</v>
      </c>
      <c r="M27" s="394">
        <v>59.9</v>
      </c>
      <c r="N27" s="394">
        <v>60.7</v>
      </c>
      <c r="O27" s="394">
        <v>61</v>
      </c>
      <c r="P27" s="394">
        <v>59.1</v>
      </c>
      <c r="Q27" s="394">
        <v>61.4</v>
      </c>
      <c r="R27" s="394">
        <v>60.6</v>
      </c>
      <c r="S27" s="394">
        <v>61.6</v>
      </c>
      <c r="T27" s="394">
        <v>60.3</v>
      </c>
      <c r="U27" s="394">
        <v>61.7</v>
      </c>
      <c r="V27" s="394">
        <v>62.3</v>
      </c>
      <c r="W27" s="394">
        <v>62.9</v>
      </c>
      <c r="X27" s="493">
        <v>63.1</v>
      </c>
      <c r="Y27" s="394">
        <v>68.8</v>
      </c>
      <c r="AI27" s="379"/>
      <c r="AJ27" s="379"/>
      <c r="AK27" s="379"/>
      <c r="AL27" s="379"/>
      <c r="AM27" s="379"/>
      <c r="AN27" s="379"/>
      <c r="AO27" s="379"/>
      <c r="AP27" s="379"/>
      <c r="AQ27" s="379"/>
      <c r="AR27" s="379"/>
      <c r="AS27" s="379"/>
    </row>
    <row r="28" spans="1:78" ht="15.5">
      <c r="A28" s="38"/>
      <c r="B28" s="99"/>
      <c r="C28" s="56" t="s">
        <v>36</v>
      </c>
      <c r="D28" s="176">
        <v>11.8</v>
      </c>
      <c r="E28" s="176">
        <v>10.5</v>
      </c>
      <c r="F28" s="176">
        <v>10.4</v>
      </c>
      <c r="G28" s="388">
        <v>11</v>
      </c>
      <c r="H28" s="176">
        <v>8.6999999999999993</v>
      </c>
      <c r="I28" s="176">
        <v>8.1</v>
      </c>
      <c r="J28" s="176">
        <v>7.5</v>
      </c>
      <c r="K28" s="176">
        <v>7</v>
      </c>
      <c r="L28" s="388">
        <v>6.7</v>
      </c>
      <c r="M28" s="394">
        <v>6.1</v>
      </c>
      <c r="N28" s="394">
        <v>6.4</v>
      </c>
      <c r="O28" s="394">
        <v>6.3</v>
      </c>
      <c r="P28" s="394">
        <v>7.5</v>
      </c>
      <c r="Q28" s="394">
        <v>6</v>
      </c>
      <c r="R28" s="394">
        <v>5.6</v>
      </c>
      <c r="S28" s="394">
        <v>6</v>
      </c>
      <c r="T28" s="394">
        <v>5.6</v>
      </c>
      <c r="U28" s="394">
        <v>5.3</v>
      </c>
      <c r="V28" s="394">
        <v>5.4</v>
      </c>
      <c r="W28" s="394">
        <v>4.8</v>
      </c>
      <c r="X28" s="493">
        <v>5.0999999999999996</v>
      </c>
      <c r="Y28" s="394">
        <v>4.7</v>
      </c>
      <c r="AI28" s="379"/>
      <c r="AJ28" s="379"/>
      <c r="AK28" s="379"/>
      <c r="AL28" s="379"/>
      <c r="AM28" s="379"/>
      <c r="AN28" s="379"/>
      <c r="AO28" s="379"/>
      <c r="AP28" s="379"/>
      <c r="AQ28" s="379"/>
      <c r="AR28" s="379"/>
      <c r="AS28" s="379"/>
    </row>
    <row r="29" spans="1:78" ht="15.5">
      <c r="A29" s="38"/>
      <c r="B29" s="99" t="s">
        <v>74</v>
      </c>
      <c r="C29" s="56"/>
      <c r="D29" s="176">
        <v>1.7</v>
      </c>
      <c r="E29" s="176">
        <v>1.7</v>
      </c>
      <c r="F29" s="176">
        <v>1.7</v>
      </c>
      <c r="G29" s="394">
        <v>1.6</v>
      </c>
      <c r="H29" s="176">
        <v>1.8</v>
      </c>
      <c r="I29" s="176">
        <v>1.9</v>
      </c>
      <c r="J29" s="176">
        <v>1.6</v>
      </c>
      <c r="K29" s="176">
        <v>2</v>
      </c>
      <c r="L29" s="394">
        <v>1.7</v>
      </c>
      <c r="M29" s="394">
        <v>2.2999999999999998</v>
      </c>
      <c r="N29" s="394">
        <v>2.4</v>
      </c>
      <c r="O29" s="394">
        <v>2.2999999999999998</v>
      </c>
      <c r="P29" s="394">
        <v>2</v>
      </c>
      <c r="Q29" s="394">
        <v>2</v>
      </c>
      <c r="R29" s="394">
        <v>2.5</v>
      </c>
      <c r="S29" s="394">
        <v>2.6</v>
      </c>
      <c r="T29" s="394">
        <v>2.2000000000000002</v>
      </c>
      <c r="U29" s="394">
        <v>2.6</v>
      </c>
      <c r="V29" s="394">
        <v>3</v>
      </c>
      <c r="W29" s="394">
        <v>2.8</v>
      </c>
      <c r="X29" s="493">
        <v>2.7</v>
      </c>
      <c r="Y29" s="394">
        <v>2</v>
      </c>
      <c r="AI29" s="379"/>
      <c r="AJ29" s="379"/>
      <c r="AK29" s="379"/>
      <c r="AL29" s="379"/>
      <c r="AM29" s="379"/>
      <c r="AN29" s="379"/>
      <c r="AO29" s="379"/>
      <c r="AP29" s="379"/>
      <c r="AQ29" s="379"/>
      <c r="AR29" s="379"/>
      <c r="AS29" s="379"/>
    </row>
    <row r="30" spans="1:78" ht="15.5">
      <c r="A30" s="38"/>
      <c r="B30" s="99" t="s">
        <v>110</v>
      </c>
      <c r="C30" s="56"/>
      <c r="D30" s="176">
        <v>12.1</v>
      </c>
      <c r="E30" s="176">
        <v>12.5</v>
      </c>
      <c r="F30" s="176">
        <v>12.2</v>
      </c>
      <c r="G30" s="388">
        <v>12.2</v>
      </c>
      <c r="H30" s="176">
        <v>11.6</v>
      </c>
      <c r="I30" s="176">
        <v>12.7</v>
      </c>
      <c r="J30" s="176">
        <v>12.1</v>
      </c>
      <c r="K30" s="176">
        <v>11.8</v>
      </c>
      <c r="L30" s="388">
        <v>12.7</v>
      </c>
      <c r="M30" s="394">
        <v>12.1</v>
      </c>
      <c r="N30" s="394">
        <v>12.1</v>
      </c>
      <c r="O30" s="394">
        <v>10.8</v>
      </c>
      <c r="P30" s="394">
        <v>12</v>
      </c>
      <c r="Q30" s="394">
        <v>10.1</v>
      </c>
      <c r="R30" s="394">
        <v>11.3</v>
      </c>
      <c r="S30" s="394">
        <v>10.1</v>
      </c>
      <c r="T30" s="394">
        <v>11.2</v>
      </c>
      <c r="U30" s="394">
        <v>10.4</v>
      </c>
      <c r="V30" s="394">
        <v>9.8000000000000007</v>
      </c>
      <c r="W30" s="394">
        <v>10.1</v>
      </c>
      <c r="X30" s="493">
        <v>9.6</v>
      </c>
      <c r="Y30" s="394">
        <v>8</v>
      </c>
      <c r="AI30" s="379"/>
      <c r="AJ30" s="379"/>
      <c r="AK30" s="379"/>
      <c r="AL30" s="379"/>
      <c r="AM30" s="379"/>
      <c r="AN30" s="379"/>
      <c r="AO30" s="379"/>
      <c r="AP30" s="379"/>
      <c r="AQ30" s="379"/>
      <c r="AR30" s="379"/>
      <c r="AS30" s="379"/>
      <c r="BK30" s="393"/>
      <c r="BL30" s="393"/>
      <c r="BM30" s="393"/>
      <c r="BN30" s="393"/>
      <c r="BO30" s="393"/>
      <c r="BP30" s="393"/>
      <c r="BQ30" s="393"/>
      <c r="BR30" s="393"/>
      <c r="BS30" s="393"/>
      <c r="BT30" s="393"/>
      <c r="BU30" s="393"/>
      <c r="BV30" s="393"/>
      <c r="BW30" s="393"/>
      <c r="BX30" s="393"/>
      <c r="BY30" s="393"/>
      <c r="BZ30" s="393"/>
    </row>
    <row r="31" spans="1:78" ht="15.5">
      <c r="A31" s="38"/>
      <c r="B31" s="99" t="s">
        <v>212</v>
      </c>
      <c r="C31" s="56"/>
      <c r="D31" s="176">
        <v>3</v>
      </c>
      <c r="E31" s="176">
        <v>2.2999999999999998</v>
      </c>
      <c r="F31" s="176">
        <v>2.2999999999999998</v>
      </c>
      <c r="G31" s="394">
        <v>3.1</v>
      </c>
      <c r="H31" s="176">
        <v>2.9</v>
      </c>
      <c r="I31" s="176">
        <v>3.5</v>
      </c>
      <c r="J31" s="176">
        <v>3.9</v>
      </c>
      <c r="K31" s="176">
        <v>3.6</v>
      </c>
      <c r="L31" s="394">
        <v>3.5</v>
      </c>
      <c r="M31" s="394">
        <v>4.3</v>
      </c>
      <c r="N31" s="394">
        <v>3.9</v>
      </c>
      <c r="O31" s="394">
        <v>3.6</v>
      </c>
      <c r="P31" s="394">
        <v>3.9</v>
      </c>
      <c r="Q31" s="394">
        <v>4.3</v>
      </c>
      <c r="R31" s="394">
        <v>4</v>
      </c>
      <c r="S31" s="394">
        <v>4.2</v>
      </c>
      <c r="T31" s="394">
        <v>4.4000000000000004</v>
      </c>
      <c r="U31" s="394">
        <v>5.2</v>
      </c>
      <c r="V31" s="394">
        <v>5.2</v>
      </c>
      <c r="W31" s="394">
        <v>5.5</v>
      </c>
      <c r="X31" s="493">
        <v>5.4</v>
      </c>
      <c r="Y31" s="394">
        <v>1.3</v>
      </c>
      <c r="AI31" s="379"/>
      <c r="AJ31" s="379"/>
      <c r="AK31" s="379"/>
      <c r="AL31" s="379"/>
      <c r="AM31" s="379"/>
      <c r="AN31" s="379"/>
      <c r="AO31" s="379"/>
      <c r="AP31" s="379"/>
      <c r="AQ31" s="379"/>
      <c r="AR31" s="379"/>
      <c r="AS31" s="379"/>
      <c r="BK31" s="393"/>
      <c r="BL31" s="393"/>
      <c r="BM31" s="393"/>
      <c r="BN31" s="393"/>
      <c r="BO31" s="393"/>
      <c r="BP31" s="393"/>
      <c r="BQ31" s="393"/>
      <c r="BR31" s="393"/>
      <c r="BS31" s="393"/>
      <c r="BT31" s="393"/>
      <c r="BU31" s="393"/>
      <c r="BV31" s="393"/>
      <c r="BW31" s="393"/>
      <c r="BX31" s="393"/>
      <c r="BY31" s="393"/>
      <c r="BZ31" s="393"/>
    </row>
    <row r="32" spans="1:78" ht="15.75" customHeight="1">
      <c r="A32" s="38"/>
      <c r="B32" s="99" t="s">
        <v>37</v>
      </c>
      <c r="C32" s="56"/>
      <c r="D32" s="176">
        <v>3</v>
      </c>
      <c r="E32" s="176">
        <v>2.8</v>
      </c>
      <c r="F32" s="176">
        <v>2.4</v>
      </c>
      <c r="G32" s="394">
        <v>2.2999999999999998</v>
      </c>
      <c r="H32" s="176">
        <v>2.6</v>
      </c>
      <c r="I32" s="176">
        <v>2.2999999999999998</v>
      </c>
      <c r="J32" s="176">
        <v>2.2999999999999998</v>
      </c>
      <c r="K32" s="176">
        <v>2</v>
      </c>
      <c r="L32" s="394">
        <v>2.2999999999999998</v>
      </c>
      <c r="M32" s="394">
        <v>2.7</v>
      </c>
      <c r="N32" s="394">
        <v>2.2999999999999998</v>
      </c>
      <c r="O32" s="394">
        <v>2.7</v>
      </c>
      <c r="P32" s="394">
        <v>2.6</v>
      </c>
      <c r="Q32" s="394">
        <v>2.6</v>
      </c>
      <c r="R32" s="394">
        <v>3.1</v>
      </c>
      <c r="S32" s="394">
        <v>2.5</v>
      </c>
      <c r="T32" s="394">
        <v>2.7</v>
      </c>
      <c r="U32" s="394">
        <v>2.4</v>
      </c>
      <c r="V32" s="394">
        <v>2.4</v>
      </c>
      <c r="W32" s="394">
        <v>2.2000000000000002</v>
      </c>
      <c r="X32" s="493">
        <v>2.1</v>
      </c>
      <c r="Y32" s="394">
        <v>2.1</v>
      </c>
      <c r="AI32" s="379"/>
      <c r="AJ32" s="379"/>
      <c r="AK32" s="379"/>
      <c r="AL32" s="379"/>
      <c r="AM32" s="379"/>
      <c r="AN32" s="379"/>
      <c r="AO32" s="379"/>
      <c r="AP32" s="379"/>
      <c r="AQ32" s="379"/>
      <c r="AR32" s="379"/>
      <c r="AS32" s="379"/>
      <c r="BK32" s="395"/>
      <c r="BL32" s="395"/>
      <c r="BM32" s="395"/>
      <c r="BN32" s="395"/>
      <c r="BO32" s="395"/>
      <c r="BP32" s="395"/>
      <c r="BQ32" s="395"/>
      <c r="BR32" s="395"/>
      <c r="BS32" s="395"/>
      <c r="BT32" s="395"/>
      <c r="BU32" s="395"/>
      <c r="BV32" s="395"/>
      <c r="BW32" s="395"/>
      <c r="BX32" s="395"/>
      <c r="BY32" s="395"/>
      <c r="BZ32" s="395"/>
    </row>
    <row r="33" spans="1:78" ht="6" customHeight="1">
      <c r="A33" s="38"/>
      <c r="B33" s="38"/>
      <c r="C33" s="56"/>
      <c r="G33" s="56"/>
      <c r="H33" s="56"/>
      <c r="I33" s="56"/>
      <c r="J33" s="56"/>
      <c r="K33" s="56"/>
      <c r="L33" s="390"/>
      <c r="M33" s="396"/>
      <c r="N33" s="396"/>
      <c r="O33" s="396"/>
      <c r="P33" s="396"/>
      <c r="Q33" s="396"/>
      <c r="R33" s="396"/>
      <c r="S33" s="396"/>
      <c r="T33" s="396"/>
      <c r="U33" s="396"/>
      <c r="V33" s="396"/>
      <c r="W33" s="396"/>
      <c r="X33" s="818"/>
      <c r="AI33" s="379"/>
      <c r="AJ33" s="379"/>
      <c r="AK33" s="379"/>
      <c r="AL33" s="379"/>
      <c r="AM33" s="379"/>
      <c r="AN33" s="379"/>
      <c r="AO33" s="379"/>
      <c r="AP33" s="379"/>
      <c r="AQ33" s="379"/>
      <c r="AR33" s="379"/>
      <c r="AS33" s="379"/>
      <c r="BK33" s="395"/>
      <c r="BL33" s="397"/>
      <c r="BM33" s="397"/>
      <c r="BN33" s="397"/>
      <c r="BO33" s="397"/>
      <c r="BP33" s="397"/>
      <c r="BQ33" s="397"/>
      <c r="BR33" s="397"/>
      <c r="BS33" s="397"/>
      <c r="BT33" s="397"/>
      <c r="BU33" s="397"/>
      <c r="BV33" s="397"/>
      <c r="BW33" s="397"/>
      <c r="BX33" s="397"/>
      <c r="BY33" s="397"/>
      <c r="BZ33" s="397"/>
    </row>
    <row r="34" spans="1:78" ht="15.5">
      <c r="A34" s="38"/>
      <c r="B34" s="57" t="s">
        <v>11</v>
      </c>
      <c r="C34" s="56"/>
      <c r="D34" s="385">
        <v>6020</v>
      </c>
      <c r="E34" s="385">
        <v>6250</v>
      </c>
      <c r="F34" s="385">
        <v>6280</v>
      </c>
      <c r="G34" s="385">
        <v>5970</v>
      </c>
      <c r="H34" s="385">
        <v>6030</v>
      </c>
      <c r="I34" s="389">
        <v>6360</v>
      </c>
      <c r="J34" s="389">
        <v>6040</v>
      </c>
      <c r="K34" s="389">
        <v>6070</v>
      </c>
      <c r="L34" s="389">
        <v>5180</v>
      </c>
      <c r="M34" s="405">
        <v>5440</v>
      </c>
      <c r="N34" s="405">
        <v>5370</v>
      </c>
      <c r="O34" s="405">
        <v>5220</v>
      </c>
      <c r="P34" s="405">
        <v>5510</v>
      </c>
      <c r="Q34" s="405">
        <v>4100</v>
      </c>
      <c r="R34" s="405">
        <v>4160</v>
      </c>
      <c r="S34" s="405">
        <v>4130</v>
      </c>
      <c r="T34" s="405">
        <v>3950</v>
      </c>
      <c r="U34" s="405">
        <v>3970</v>
      </c>
      <c r="V34" s="405">
        <v>4070</v>
      </c>
      <c r="W34" s="405">
        <v>3910</v>
      </c>
      <c r="X34" s="817">
        <v>4050</v>
      </c>
      <c r="Y34" s="405">
        <v>630</v>
      </c>
      <c r="BK34" s="398"/>
      <c r="BL34" s="375"/>
      <c r="BM34" s="375"/>
      <c r="BN34" s="375"/>
      <c r="BO34" s="375"/>
      <c r="BP34" s="375"/>
      <c r="BQ34" s="375"/>
      <c r="BR34" s="375"/>
      <c r="BS34" s="375"/>
      <c r="BT34" s="375"/>
      <c r="BU34" s="375"/>
      <c r="BV34" s="375"/>
      <c r="BW34" s="375"/>
      <c r="BX34" s="375"/>
      <c r="BY34" s="375"/>
      <c r="BZ34" s="375"/>
    </row>
    <row r="35" spans="1:78" ht="12.65" customHeight="1">
      <c r="A35" s="38"/>
      <c r="B35" s="38"/>
      <c r="C35" s="38"/>
      <c r="D35" s="38"/>
      <c r="E35" s="38"/>
      <c r="F35" s="38"/>
      <c r="G35" s="38"/>
      <c r="H35" s="38"/>
      <c r="I35" s="38"/>
      <c r="J35" s="38"/>
      <c r="K35" s="38"/>
      <c r="L35" s="390"/>
      <c r="M35" s="396"/>
      <c r="N35" s="396"/>
      <c r="O35" s="396"/>
      <c r="P35" s="396"/>
      <c r="Q35" s="396"/>
      <c r="R35" s="396"/>
      <c r="S35" s="396"/>
      <c r="T35" s="396"/>
      <c r="U35" s="396"/>
      <c r="V35" s="396"/>
      <c r="W35" s="489"/>
      <c r="X35" s="813"/>
      <c r="BK35" s="398"/>
      <c r="BL35" s="399"/>
      <c r="BM35" s="399"/>
      <c r="BN35" s="399"/>
      <c r="BO35" s="399"/>
      <c r="BP35" s="399"/>
      <c r="BQ35" s="399"/>
      <c r="BR35" s="399"/>
      <c r="BS35" s="399"/>
      <c r="BT35" s="399"/>
      <c r="BU35" s="399"/>
      <c r="BV35" s="399"/>
      <c r="BW35" s="399"/>
      <c r="BX35" s="399"/>
      <c r="BY35" s="399"/>
      <c r="BZ35" s="399"/>
    </row>
    <row r="36" spans="1:78" ht="17.5">
      <c r="A36" s="38"/>
      <c r="B36" s="97" t="s">
        <v>792</v>
      </c>
      <c r="C36" s="100"/>
      <c r="D36" s="241">
        <v>30.6</v>
      </c>
      <c r="E36" s="241">
        <v>30.2</v>
      </c>
      <c r="F36" s="241">
        <v>29.2</v>
      </c>
      <c r="G36" s="241">
        <v>30</v>
      </c>
      <c r="H36" s="241">
        <v>28.9</v>
      </c>
      <c r="I36" s="241">
        <v>30.7</v>
      </c>
      <c r="J36" s="241">
        <v>30.4</v>
      </c>
      <c r="K36" s="241">
        <v>31.2</v>
      </c>
      <c r="L36" s="394">
        <v>29.7</v>
      </c>
      <c r="M36" s="394">
        <v>31.2</v>
      </c>
      <c r="N36" s="394">
        <v>30.7</v>
      </c>
      <c r="O36" s="394">
        <v>30.1</v>
      </c>
      <c r="P36" s="394">
        <v>30.8</v>
      </c>
      <c r="Q36" s="394">
        <v>30.1</v>
      </c>
      <c r="R36" s="394">
        <v>30.7</v>
      </c>
      <c r="S36" s="394">
        <v>29.9</v>
      </c>
      <c r="T36" s="394">
        <v>31.4</v>
      </c>
      <c r="U36" s="394">
        <v>30.7</v>
      </c>
      <c r="V36" s="394">
        <v>30.1</v>
      </c>
      <c r="W36" s="400">
        <v>30.3</v>
      </c>
      <c r="X36" s="812">
        <v>29.8</v>
      </c>
      <c r="Y36" s="400">
        <v>24.5</v>
      </c>
      <c r="Z36" s="399"/>
      <c r="AA36" s="399"/>
      <c r="AB36" s="399"/>
      <c r="AC36" s="399"/>
      <c r="AD36" s="399"/>
      <c r="AE36" s="399"/>
      <c r="AF36" s="399"/>
      <c r="AG36" s="399"/>
      <c r="AH36" s="399"/>
      <c r="AI36" s="399"/>
      <c r="AJ36" s="399"/>
      <c r="AL36" s="379"/>
      <c r="AM36" s="379"/>
      <c r="AN36" s="379"/>
      <c r="AO36" s="379"/>
      <c r="AP36" s="379"/>
      <c r="AQ36" s="379"/>
      <c r="AR36" s="379"/>
      <c r="AS36" s="379"/>
      <c r="AT36" s="379"/>
      <c r="AU36" s="379"/>
      <c r="AV36" s="379"/>
      <c r="AW36" s="379"/>
      <c r="BI36" s="398"/>
      <c r="BJ36" s="401"/>
      <c r="BK36" s="401"/>
      <c r="BL36" s="401"/>
      <c r="BM36" s="401"/>
      <c r="BN36" s="401"/>
      <c r="BO36" s="401"/>
      <c r="BP36" s="401"/>
      <c r="BQ36" s="401"/>
      <c r="BR36" s="401"/>
      <c r="BS36" s="401"/>
      <c r="BT36" s="401"/>
      <c r="BU36" s="401"/>
      <c r="BV36" s="401"/>
      <c r="BW36" s="401"/>
      <c r="BX36" s="401"/>
    </row>
    <row r="37" spans="1:78" ht="12.75" customHeight="1">
      <c r="A37" s="38"/>
      <c r="B37" s="38"/>
      <c r="C37" s="100"/>
      <c r="D37" s="241"/>
      <c r="E37" s="241"/>
      <c r="F37" s="241"/>
      <c r="G37" s="241"/>
      <c r="H37" s="241"/>
      <c r="I37" s="241"/>
      <c r="J37" s="241"/>
      <c r="K37" s="241"/>
      <c r="L37" s="392"/>
      <c r="M37" s="392"/>
      <c r="N37" s="392"/>
      <c r="O37" s="392"/>
      <c r="P37" s="392"/>
      <c r="Q37" s="392"/>
      <c r="R37" s="392"/>
      <c r="S37" s="392"/>
      <c r="T37" s="392"/>
      <c r="U37" s="392"/>
      <c r="V37" s="392"/>
      <c r="W37" s="381"/>
      <c r="X37" s="813"/>
      <c r="AN37" s="379"/>
      <c r="BK37" s="398"/>
      <c r="BL37" s="401"/>
      <c r="BM37" s="401"/>
      <c r="BN37" s="401"/>
      <c r="BO37" s="401"/>
      <c r="BP37" s="401"/>
      <c r="BQ37" s="401"/>
      <c r="BR37" s="401"/>
      <c r="BS37" s="401"/>
      <c r="BT37" s="401"/>
      <c r="BU37" s="401"/>
      <c r="BV37" s="401"/>
      <c r="BW37" s="401"/>
      <c r="BX37" s="401"/>
      <c r="BY37" s="401"/>
      <c r="BZ37" s="401"/>
    </row>
    <row r="38" spans="1:78" ht="15" customHeight="1">
      <c r="A38" s="97" t="s">
        <v>726</v>
      </c>
      <c r="B38" s="481"/>
      <c r="C38" s="390"/>
      <c r="D38" s="482" t="s">
        <v>20</v>
      </c>
      <c r="E38" s="482" t="s">
        <v>20</v>
      </c>
      <c r="F38" s="482" t="s">
        <v>20</v>
      </c>
      <c r="G38" s="482" t="s">
        <v>20</v>
      </c>
      <c r="H38" s="482" t="s">
        <v>20</v>
      </c>
      <c r="I38" s="482" t="s">
        <v>20</v>
      </c>
      <c r="J38" s="482" t="s">
        <v>20</v>
      </c>
      <c r="K38" s="482" t="s">
        <v>20</v>
      </c>
      <c r="L38" s="482" t="s">
        <v>20</v>
      </c>
      <c r="M38" s="482" t="s">
        <v>20</v>
      </c>
      <c r="N38" s="482" t="s">
        <v>20</v>
      </c>
      <c r="O38" s="482" t="s">
        <v>20</v>
      </c>
      <c r="P38" s="482" t="s">
        <v>20</v>
      </c>
      <c r="Q38" s="207">
        <v>48.5</v>
      </c>
      <c r="R38" s="207">
        <v>47.3</v>
      </c>
      <c r="S38" s="207">
        <v>51.3</v>
      </c>
      <c r="T38" s="207">
        <v>45.1</v>
      </c>
      <c r="U38" s="207">
        <v>47.8</v>
      </c>
      <c r="V38" s="207">
        <v>45.3</v>
      </c>
      <c r="W38" s="207">
        <v>43</v>
      </c>
      <c r="X38" s="812">
        <v>47.6</v>
      </c>
      <c r="Y38" s="796">
        <v>59.5</v>
      </c>
      <c r="AN38" s="379"/>
      <c r="BK38" s="398"/>
      <c r="BL38" s="401"/>
      <c r="BM38" s="401"/>
      <c r="BN38" s="401"/>
      <c r="BO38" s="401"/>
      <c r="BP38" s="401"/>
      <c r="BQ38" s="401"/>
      <c r="BR38" s="401"/>
      <c r="BS38" s="401"/>
      <c r="BT38" s="401"/>
      <c r="BU38" s="401"/>
      <c r="BV38" s="401"/>
      <c r="BW38" s="401"/>
      <c r="BX38" s="401"/>
      <c r="BY38" s="401"/>
      <c r="BZ38" s="401"/>
    </row>
    <row r="39" spans="1:78" ht="9" customHeight="1">
      <c r="A39" s="38"/>
      <c r="B39" s="38"/>
      <c r="C39" s="100"/>
      <c r="D39" s="241"/>
      <c r="E39" s="241"/>
      <c r="F39" s="241"/>
      <c r="G39" s="241"/>
      <c r="H39" s="241"/>
      <c r="I39" s="241"/>
      <c r="J39" s="241"/>
      <c r="K39" s="241"/>
      <c r="L39" s="392"/>
      <c r="M39" s="392"/>
      <c r="N39" s="392"/>
      <c r="O39" s="392"/>
      <c r="P39" s="392"/>
      <c r="Q39" s="392"/>
      <c r="R39" s="392"/>
      <c r="S39" s="392"/>
      <c r="T39" s="392"/>
      <c r="U39" s="392"/>
      <c r="V39" s="392"/>
      <c r="W39" s="392"/>
      <c r="X39" s="813"/>
      <c r="AN39" s="379"/>
      <c r="BK39" s="398"/>
      <c r="BL39" s="401"/>
      <c r="BM39" s="401"/>
      <c r="BN39" s="401"/>
      <c r="BO39" s="401"/>
      <c r="BP39" s="401"/>
      <c r="BQ39" s="401"/>
      <c r="BR39" s="401"/>
      <c r="BS39" s="401"/>
      <c r="BT39" s="401"/>
      <c r="BU39" s="401"/>
      <c r="BV39" s="401"/>
      <c r="BW39" s="401"/>
      <c r="BX39" s="401"/>
      <c r="BY39" s="401"/>
      <c r="BZ39" s="401"/>
    </row>
    <row r="40" spans="1:78" ht="17.25" customHeight="1">
      <c r="A40" s="97" t="s">
        <v>727</v>
      </c>
      <c r="B40" s="481"/>
      <c r="C40" s="390"/>
      <c r="D40" s="482" t="s">
        <v>20</v>
      </c>
      <c r="E40" s="482" t="s">
        <v>20</v>
      </c>
      <c r="F40" s="482" t="s">
        <v>20</v>
      </c>
      <c r="G40" s="482" t="s">
        <v>20</v>
      </c>
      <c r="H40" s="482" t="s">
        <v>20</v>
      </c>
      <c r="I40" s="482" t="s">
        <v>20</v>
      </c>
      <c r="J40" s="482" t="s">
        <v>20</v>
      </c>
      <c r="K40" s="482" t="s">
        <v>20</v>
      </c>
      <c r="L40" s="482" t="s">
        <v>20</v>
      </c>
      <c r="M40" s="482" t="s">
        <v>20</v>
      </c>
      <c r="N40" s="482" t="s">
        <v>20</v>
      </c>
      <c r="O40" s="482" t="s">
        <v>20</v>
      </c>
      <c r="P40" s="482" t="s">
        <v>20</v>
      </c>
      <c r="Q40" s="207">
        <v>1.5</v>
      </c>
      <c r="R40" s="207">
        <v>1.2</v>
      </c>
      <c r="S40" s="207">
        <v>1.8</v>
      </c>
      <c r="T40" s="207">
        <v>1.5</v>
      </c>
      <c r="U40" s="207">
        <v>1.6</v>
      </c>
      <c r="V40" s="207">
        <v>1.8</v>
      </c>
      <c r="W40" s="207">
        <v>1.8</v>
      </c>
      <c r="X40" s="812">
        <v>1.7</v>
      </c>
      <c r="Y40" s="796">
        <v>1.6</v>
      </c>
      <c r="AN40" s="379"/>
      <c r="BK40" s="398"/>
      <c r="BL40" s="401"/>
      <c r="BM40" s="401"/>
      <c r="BN40" s="401"/>
      <c r="BO40" s="401"/>
      <c r="BP40" s="401"/>
      <c r="BQ40" s="401"/>
      <c r="BR40" s="401"/>
      <c r="BS40" s="401"/>
      <c r="BT40" s="401"/>
      <c r="BU40" s="401"/>
      <c r="BV40" s="401"/>
      <c r="BW40" s="401"/>
      <c r="BX40" s="401"/>
      <c r="BY40" s="401"/>
      <c r="BZ40" s="401"/>
    </row>
    <row r="41" spans="1:78" ht="9" customHeight="1">
      <c r="A41" s="38"/>
      <c r="B41" s="38"/>
      <c r="C41" s="100"/>
      <c r="D41" s="241"/>
      <c r="E41" s="241"/>
      <c r="F41" s="241"/>
      <c r="G41" s="241"/>
      <c r="H41" s="241"/>
      <c r="I41" s="241"/>
      <c r="J41" s="241"/>
      <c r="K41" s="241"/>
      <c r="L41" s="392"/>
      <c r="M41" s="392"/>
      <c r="N41" s="392"/>
      <c r="O41" s="392"/>
      <c r="P41" s="392"/>
      <c r="Q41" s="392"/>
      <c r="R41" s="392"/>
      <c r="S41" s="392"/>
      <c r="T41" s="392"/>
      <c r="U41" s="392"/>
      <c r="V41" s="392"/>
      <c r="W41" s="381"/>
      <c r="X41" s="813"/>
      <c r="AN41" s="379"/>
      <c r="BK41" s="398"/>
      <c r="BL41" s="401"/>
      <c r="BM41" s="401"/>
      <c r="BN41" s="401"/>
      <c r="BO41" s="401"/>
      <c r="BP41" s="401"/>
      <c r="BQ41" s="401"/>
      <c r="BR41" s="401"/>
      <c r="BS41" s="401"/>
      <c r="BT41" s="401"/>
      <c r="BU41" s="401"/>
      <c r="BV41" s="401"/>
      <c r="BW41" s="401"/>
      <c r="BX41" s="401"/>
      <c r="BY41" s="401"/>
      <c r="BZ41" s="401"/>
    </row>
    <row r="42" spans="1:78" ht="17.5">
      <c r="A42" s="97" t="s">
        <v>719</v>
      </c>
      <c r="B42" s="97"/>
      <c r="C42" s="38"/>
      <c r="D42" s="240"/>
      <c r="E42" s="240"/>
      <c r="F42" s="240"/>
      <c r="G42" s="240"/>
      <c r="H42" s="240"/>
      <c r="I42" s="240"/>
      <c r="J42" s="240"/>
      <c r="K42" s="240"/>
      <c r="L42" s="392"/>
      <c r="M42" s="392"/>
      <c r="N42" s="392"/>
      <c r="O42" s="392"/>
      <c r="P42" s="392"/>
      <c r="Q42" s="392"/>
      <c r="R42" s="392"/>
      <c r="S42" s="392"/>
      <c r="T42" s="392"/>
      <c r="U42" s="392"/>
      <c r="V42" s="392"/>
      <c r="W42" s="381"/>
      <c r="X42" s="812"/>
      <c r="AN42" s="379"/>
    </row>
    <row r="43" spans="1:78" ht="15.5">
      <c r="A43" s="38"/>
      <c r="B43" s="38" t="s">
        <v>34</v>
      </c>
      <c r="C43" s="38"/>
      <c r="D43" s="242">
        <v>53.9</v>
      </c>
      <c r="E43" s="242">
        <v>53.8</v>
      </c>
      <c r="F43" s="242">
        <v>51.9</v>
      </c>
      <c r="G43" s="242">
        <v>55.5</v>
      </c>
      <c r="H43" s="242">
        <v>52.4</v>
      </c>
      <c r="I43" s="242">
        <v>51.2</v>
      </c>
      <c r="J43" s="242">
        <v>52.5</v>
      </c>
      <c r="K43" s="242">
        <v>51.1</v>
      </c>
      <c r="L43" s="394">
        <v>52.8</v>
      </c>
      <c r="M43" s="394">
        <v>48.8</v>
      </c>
      <c r="N43" s="394">
        <v>50</v>
      </c>
      <c r="O43" s="394">
        <v>49.7</v>
      </c>
      <c r="P43" s="394">
        <v>50.6</v>
      </c>
      <c r="Q43" s="394">
        <v>51.4</v>
      </c>
      <c r="R43" s="394">
        <v>51.7</v>
      </c>
      <c r="S43" s="394">
        <v>51.2</v>
      </c>
      <c r="T43" s="394">
        <v>48.8</v>
      </c>
      <c r="U43" s="394">
        <v>51.8</v>
      </c>
      <c r="V43" s="394">
        <v>51.5</v>
      </c>
      <c r="W43" s="394">
        <v>52.3</v>
      </c>
      <c r="X43" s="493">
        <v>51.8</v>
      </c>
      <c r="Y43" s="394">
        <v>47.7</v>
      </c>
      <c r="AN43" s="379"/>
      <c r="AO43" s="379"/>
      <c r="AP43" s="379"/>
      <c r="AQ43" s="379"/>
      <c r="AR43" s="379"/>
      <c r="AS43" s="379"/>
      <c r="AT43" s="379"/>
      <c r="AU43" s="379"/>
      <c r="AV43" s="379"/>
      <c r="AW43" s="379"/>
      <c r="AX43" s="379"/>
      <c r="AY43" s="379"/>
    </row>
    <row r="44" spans="1:78" ht="15.5">
      <c r="A44" s="38"/>
      <c r="B44" s="38" t="s">
        <v>214</v>
      </c>
      <c r="C44" s="38"/>
      <c r="D44" s="242">
        <v>18.3</v>
      </c>
      <c r="E44" s="242">
        <v>19.7</v>
      </c>
      <c r="F44" s="242">
        <v>20.8</v>
      </c>
      <c r="G44" s="242">
        <v>18.899999999999999</v>
      </c>
      <c r="H44" s="242">
        <v>21.7</v>
      </c>
      <c r="I44" s="242">
        <v>21.6</v>
      </c>
      <c r="J44" s="242">
        <v>21</v>
      </c>
      <c r="K44" s="242">
        <v>21.7</v>
      </c>
      <c r="L44" s="394">
        <v>21.9</v>
      </c>
      <c r="M44" s="394">
        <v>23.6</v>
      </c>
      <c r="N44" s="394">
        <v>24.4</v>
      </c>
      <c r="O44" s="394">
        <v>23</v>
      </c>
      <c r="P44" s="394">
        <v>23.4</v>
      </c>
      <c r="Q44" s="394">
        <v>24.1</v>
      </c>
      <c r="R44" s="394">
        <v>24.4</v>
      </c>
      <c r="S44" s="394">
        <v>24.5</v>
      </c>
      <c r="T44" s="394">
        <v>25.8</v>
      </c>
      <c r="U44" s="394">
        <v>25.6</v>
      </c>
      <c r="V44" s="394">
        <v>25.6</v>
      </c>
      <c r="W44" s="394">
        <v>24.2</v>
      </c>
      <c r="X44" s="493">
        <v>25.1</v>
      </c>
      <c r="Y44" s="394">
        <v>26.1</v>
      </c>
      <c r="AN44" s="379"/>
      <c r="AO44" s="379"/>
      <c r="AP44" s="379"/>
      <c r="AQ44" s="379"/>
      <c r="AR44" s="379"/>
      <c r="AS44" s="379"/>
      <c r="AT44" s="379"/>
      <c r="AU44" s="379"/>
      <c r="AV44" s="379"/>
      <c r="AW44" s="379"/>
      <c r="AX44" s="379"/>
      <c r="AY44" s="379"/>
    </row>
    <row r="45" spans="1:78" ht="15.5">
      <c r="A45" s="38"/>
      <c r="B45" s="99" t="s">
        <v>74</v>
      </c>
      <c r="C45" s="38"/>
      <c r="D45" s="242">
        <v>0.7</v>
      </c>
      <c r="E45" s="242">
        <v>0.6</v>
      </c>
      <c r="F45" s="242">
        <v>0.6</v>
      </c>
      <c r="G45" s="242">
        <v>0.7</v>
      </c>
      <c r="H45" s="242">
        <v>1.1000000000000001</v>
      </c>
      <c r="I45" s="242">
        <v>1</v>
      </c>
      <c r="J45" s="242">
        <v>0.6</v>
      </c>
      <c r="K45" s="242">
        <v>0.9</v>
      </c>
      <c r="L45" s="394">
        <v>0.8</v>
      </c>
      <c r="M45" s="394">
        <v>1.5</v>
      </c>
      <c r="N45" s="394">
        <v>1</v>
      </c>
      <c r="O45" s="394">
        <v>1.4</v>
      </c>
      <c r="P45" s="394">
        <v>1.4</v>
      </c>
      <c r="Q45" s="394">
        <v>0.8</v>
      </c>
      <c r="R45" s="394">
        <v>1.2</v>
      </c>
      <c r="S45" s="394">
        <v>1.7</v>
      </c>
      <c r="T45" s="394">
        <v>1.2</v>
      </c>
      <c r="U45" s="394">
        <v>1.4</v>
      </c>
      <c r="V45" s="394">
        <v>0.9</v>
      </c>
      <c r="W45" s="394">
        <v>1.9</v>
      </c>
      <c r="X45" s="493">
        <v>1.9</v>
      </c>
      <c r="Y45" s="394">
        <v>2.1</v>
      </c>
      <c r="AN45" s="379"/>
      <c r="AO45" s="379"/>
      <c r="AP45" s="379"/>
      <c r="AQ45" s="379"/>
      <c r="AR45" s="379"/>
      <c r="AS45" s="379"/>
      <c r="AT45" s="379"/>
      <c r="AU45" s="379"/>
      <c r="AV45" s="379"/>
      <c r="AW45" s="379"/>
      <c r="AX45" s="379"/>
      <c r="AY45" s="379"/>
    </row>
    <row r="46" spans="1:78" ht="15.5">
      <c r="A46" s="38"/>
      <c r="B46" s="99" t="s">
        <v>213</v>
      </c>
      <c r="C46" s="99"/>
      <c r="D46" s="242">
        <v>24.8</v>
      </c>
      <c r="E46" s="242">
        <v>23.5</v>
      </c>
      <c r="F46" s="242">
        <v>24.5</v>
      </c>
      <c r="G46" s="242">
        <v>22.4</v>
      </c>
      <c r="H46" s="242">
        <v>22.4</v>
      </c>
      <c r="I46" s="242">
        <v>23.6</v>
      </c>
      <c r="J46" s="242">
        <v>23.6</v>
      </c>
      <c r="K46" s="242">
        <v>23.7</v>
      </c>
      <c r="L46" s="388">
        <v>21.9</v>
      </c>
      <c r="M46" s="394">
        <v>23.9</v>
      </c>
      <c r="N46" s="394">
        <v>22</v>
      </c>
      <c r="O46" s="394">
        <v>23.9</v>
      </c>
      <c r="P46" s="394">
        <v>21.7</v>
      </c>
      <c r="Q46" s="394">
        <v>21.1</v>
      </c>
      <c r="R46" s="394">
        <v>19.899999999999999</v>
      </c>
      <c r="S46" s="394">
        <v>20.3</v>
      </c>
      <c r="T46" s="394">
        <v>20.9</v>
      </c>
      <c r="U46" s="394">
        <v>19.2</v>
      </c>
      <c r="V46" s="394">
        <v>19.8</v>
      </c>
      <c r="W46" s="394">
        <v>19</v>
      </c>
      <c r="X46" s="493">
        <v>19.3</v>
      </c>
      <c r="Y46" s="394">
        <v>20.7</v>
      </c>
      <c r="AN46" s="379"/>
      <c r="AO46" s="379"/>
      <c r="AP46" s="379"/>
      <c r="AQ46" s="379"/>
      <c r="AR46" s="379"/>
      <c r="AS46" s="379"/>
      <c r="AT46" s="379"/>
      <c r="AU46" s="379"/>
      <c r="AV46" s="379"/>
      <c r="AW46" s="379"/>
      <c r="AX46" s="379"/>
      <c r="AY46" s="379"/>
    </row>
    <row r="47" spans="1:78" ht="15.5">
      <c r="A47" s="38"/>
      <c r="B47" s="99"/>
      <c r="C47" s="99" t="s">
        <v>149</v>
      </c>
      <c r="D47" s="242">
        <v>17.399999999999999</v>
      </c>
      <c r="E47" s="242">
        <v>16.899999999999999</v>
      </c>
      <c r="F47" s="242">
        <v>17.7</v>
      </c>
      <c r="G47" s="242">
        <v>15.1</v>
      </c>
      <c r="H47" s="242">
        <v>16.899999999999999</v>
      </c>
      <c r="I47" s="242">
        <v>16.899999999999999</v>
      </c>
      <c r="J47" s="242">
        <v>16.5</v>
      </c>
      <c r="K47" s="553">
        <v>17</v>
      </c>
      <c r="L47" s="394">
        <v>14.8</v>
      </c>
      <c r="M47" s="394">
        <v>16.5</v>
      </c>
      <c r="N47" s="394">
        <v>16</v>
      </c>
      <c r="O47" s="394">
        <v>16.100000000000001</v>
      </c>
      <c r="P47" s="394">
        <v>15.1</v>
      </c>
      <c r="Q47" s="394">
        <v>14.9</v>
      </c>
      <c r="R47" s="394">
        <v>14.5</v>
      </c>
      <c r="S47" s="394">
        <v>14.5</v>
      </c>
      <c r="T47" s="394">
        <v>15.2</v>
      </c>
      <c r="U47" s="394">
        <v>12.9</v>
      </c>
      <c r="V47" s="394">
        <v>14.2</v>
      </c>
      <c r="W47" s="394">
        <v>13.9</v>
      </c>
      <c r="X47" s="493">
        <v>14.3</v>
      </c>
      <c r="Y47" s="394">
        <v>16.7</v>
      </c>
      <c r="AL47" s="375"/>
      <c r="AN47" s="379"/>
      <c r="AO47" s="379"/>
      <c r="AP47" s="379"/>
      <c r="AQ47" s="379"/>
      <c r="AR47" s="379"/>
      <c r="AS47" s="379"/>
      <c r="AT47" s="379"/>
      <c r="AU47" s="379"/>
      <c r="AV47" s="379"/>
      <c r="AW47" s="379"/>
      <c r="AX47" s="379"/>
      <c r="AY47" s="379"/>
    </row>
    <row r="48" spans="1:78" ht="15.5">
      <c r="A48" s="38"/>
      <c r="B48" s="99"/>
      <c r="C48" s="99" t="s">
        <v>75</v>
      </c>
      <c r="D48" s="242">
        <v>7.4</v>
      </c>
      <c r="E48" s="242">
        <v>6.6</v>
      </c>
      <c r="F48" s="242">
        <v>6.8</v>
      </c>
      <c r="G48" s="242">
        <v>7.3</v>
      </c>
      <c r="H48" s="242">
        <v>5.5</v>
      </c>
      <c r="I48" s="242">
        <v>6.7</v>
      </c>
      <c r="J48" s="242">
        <v>7.1</v>
      </c>
      <c r="K48" s="553">
        <v>6.7</v>
      </c>
      <c r="L48" s="394">
        <v>7.1</v>
      </c>
      <c r="M48" s="394">
        <v>7.3</v>
      </c>
      <c r="N48" s="394">
        <v>5.9</v>
      </c>
      <c r="O48" s="394">
        <v>7.8</v>
      </c>
      <c r="P48" s="394">
        <v>6.6</v>
      </c>
      <c r="Q48" s="394">
        <v>6.2</v>
      </c>
      <c r="R48" s="394">
        <v>5.4</v>
      </c>
      <c r="S48" s="394">
        <v>5.8</v>
      </c>
      <c r="T48" s="394">
        <v>5.7</v>
      </c>
      <c r="U48" s="394">
        <v>6.4</v>
      </c>
      <c r="V48" s="394">
        <v>5.6</v>
      </c>
      <c r="W48" s="394">
        <v>5.0999999999999996</v>
      </c>
      <c r="X48" s="493">
        <v>5</v>
      </c>
      <c r="Y48" s="394">
        <v>4</v>
      </c>
      <c r="AL48" s="375"/>
      <c r="AN48" s="379"/>
      <c r="AO48" s="379"/>
      <c r="AP48" s="379"/>
      <c r="AQ48" s="379"/>
      <c r="AR48" s="379"/>
      <c r="AS48" s="379"/>
      <c r="AT48" s="379"/>
      <c r="AU48" s="379"/>
      <c r="AV48" s="379"/>
      <c r="AW48" s="379"/>
      <c r="AX48" s="379"/>
      <c r="AY48" s="379"/>
    </row>
    <row r="49" spans="1:51" ht="15.5">
      <c r="A49" s="38"/>
      <c r="B49" s="99" t="s">
        <v>212</v>
      </c>
      <c r="C49" s="99"/>
      <c r="D49" s="242">
        <v>0.7</v>
      </c>
      <c r="E49" s="242">
        <v>0.6</v>
      </c>
      <c r="F49" s="242">
        <v>0.5</v>
      </c>
      <c r="G49" s="242">
        <v>0.4</v>
      </c>
      <c r="H49" s="242">
        <v>0.5</v>
      </c>
      <c r="I49" s="242">
        <v>0.9</v>
      </c>
      <c r="J49" s="242">
        <v>0.7</v>
      </c>
      <c r="K49" s="242">
        <v>1.2</v>
      </c>
      <c r="L49" s="394">
        <v>0.9</v>
      </c>
      <c r="M49" s="394">
        <v>0.7</v>
      </c>
      <c r="N49" s="394">
        <v>0.7</v>
      </c>
      <c r="O49" s="394">
        <v>0.3</v>
      </c>
      <c r="P49" s="394">
        <v>0.7</v>
      </c>
      <c r="Q49" s="394">
        <v>0.4</v>
      </c>
      <c r="R49" s="394">
        <v>0.6</v>
      </c>
      <c r="S49" s="394">
        <v>0.7</v>
      </c>
      <c r="T49" s="394">
        <v>1.1000000000000001</v>
      </c>
      <c r="U49" s="394">
        <v>0.5</v>
      </c>
      <c r="V49" s="394">
        <v>0.5</v>
      </c>
      <c r="W49" s="394">
        <v>0.7</v>
      </c>
      <c r="X49" s="493">
        <v>0.3</v>
      </c>
      <c r="Y49" s="394">
        <v>1.3</v>
      </c>
      <c r="AN49" s="379"/>
      <c r="AO49" s="379"/>
      <c r="AP49" s="379"/>
      <c r="AQ49" s="379"/>
      <c r="AR49" s="379"/>
      <c r="AS49" s="379"/>
      <c r="AT49" s="379"/>
      <c r="AU49" s="379"/>
      <c r="AV49" s="379"/>
      <c r="AW49" s="379"/>
      <c r="AX49" s="379"/>
      <c r="AY49" s="379"/>
    </row>
    <row r="50" spans="1:51" ht="15.5">
      <c r="A50" s="38"/>
      <c r="B50" s="99" t="s">
        <v>37</v>
      </c>
      <c r="C50" s="99"/>
      <c r="D50" s="242">
        <v>1.7</v>
      </c>
      <c r="E50" s="242">
        <v>1.7</v>
      </c>
      <c r="F50" s="242">
        <v>1.7</v>
      </c>
      <c r="G50" s="242">
        <v>2.1</v>
      </c>
      <c r="H50" s="242">
        <v>1.8</v>
      </c>
      <c r="I50" s="242">
        <v>1.8</v>
      </c>
      <c r="J50" s="242">
        <v>1.6</v>
      </c>
      <c r="K50" s="242">
        <v>1.3</v>
      </c>
      <c r="L50" s="388">
        <v>1.7</v>
      </c>
      <c r="M50" s="394">
        <v>1.5</v>
      </c>
      <c r="N50" s="394">
        <v>1.8</v>
      </c>
      <c r="O50" s="394">
        <v>1.7</v>
      </c>
      <c r="P50" s="394">
        <v>2.2000000000000002</v>
      </c>
      <c r="Q50" s="394">
        <v>2.2000000000000002</v>
      </c>
      <c r="R50" s="394">
        <v>2.2000000000000002</v>
      </c>
      <c r="S50" s="394">
        <v>1.7</v>
      </c>
      <c r="T50" s="394">
        <v>2.1</v>
      </c>
      <c r="U50" s="394">
        <v>1.5</v>
      </c>
      <c r="V50" s="394">
        <v>1.7</v>
      </c>
      <c r="W50" s="394">
        <v>2</v>
      </c>
      <c r="X50" s="493">
        <v>1.7</v>
      </c>
      <c r="Y50" s="394">
        <v>2</v>
      </c>
      <c r="AN50" s="379"/>
      <c r="AO50" s="379"/>
      <c r="AP50" s="379"/>
      <c r="AQ50" s="379"/>
      <c r="AR50" s="379"/>
      <c r="AS50" s="379"/>
      <c r="AT50" s="379"/>
      <c r="AU50" s="379"/>
      <c r="AV50" s="379"/>
      <c r="AW50" s="379"/>
      <c r="AX50" s="379"/>
      <c r="AY50" s="379"/>
    </row>
    <row r="51" spans="1:51" ht="6.65" customHeight="1">
      <c r="A51" s="38"/>
      <c r="B51" s="38"/>
      <c r="C51" s="56"/>
      <c r="D51" s="56"/>
      <c r="E51" s="56"/>
      <c r="F51" s="56"/>
      <c r="G51" s="56"/>
      <c r="H51" s="56"/>
      <c r="I51" s="56"/>
      <c r="J51" s="56"/>
      <c r="K51" s="56"/>
      <c r="L51" s="390"/>
      <c r="M51" s="396"/>
      <c r="N51" s="396"/>
      <c r="O51" s="396"/>
      <c r="P51" s="396"/>
      <c r="Q51" s="396"/>
      <c r="R51" s="396"/>
      <c r="S51" s="396"/>
      <c r="T51" s="396"/>
      <c r="U51" s="396"/>
      <c r="V51" s="396"/>
      <c r="W51" s="396"/>
      <c r="X51" s="820"/>
    </row>
    <row r="52" spans="1:51" ht="15.5">
      <c r="A52" s="38"/>
      <c r="B52" s="57" t="s">
        <v>11</v>
      </c>
      <c r="C52" s="56"/>
      <c r="D52" s="389">
        <v>2640</v>
      </c>
      <c r="E52" s="389">
        <v>3480</v>
      </c>
      <c r="F52" s="389">
        <v>3460</v>
      </c>
      <c r="G52" s="389">
        <v>3300</v>
      </c>
      <c r="H52" s="389">
        <v>3250</v>
      </c>
      <c r="I52" s="389">
        <v>3350</v>
      </c>
      <c r="J52" s="389">
        <v>3270</v>
      </c>
      <c r="K52" s="389">
        <v>3240</v>
      </c>
      <c r="L52" s="389">
        <v>2520</v>
      </c>
      <c r="M52" s="405">
        <v>2750</v>
      </c>
      <c r="N52" s="405">
        <v>2880</v>
      </c>
      <c r="O52" s="405">
        <v>2680</v>
      </c>
      <c r="P52" s="405">
        <v>2720</v>
      </c>
      <c r="Q52" s="405">
        <v>1920</v>
      </c>
      <c r="R52" s="405">
        <v>1980</v>
      </c>
      <c r="S52" s="405">
        <v>1980</v>
      </c>
      <c r="T52" s="405">
        <v>1880</v>
      </c>
      <c r="U52" s="405">
        <v>1890</v>
      </c>
      <c r="V52" s="405">
        <v>1830</v>
      </c>
      <c r="W52" s="405">
        <v>1720</v>
      </c>
      <c r="X52" s="817">
        <v>1920</v>
      </c>
      <c r="Y52" s="405">
        <v>420</v>
      </c>
    </row>
    <row r="53" spans="1:51" ht="11.5" customHeight="1">
      <c r="A53" s="38"/>
      <c r="B53" s="38"/>
      <c r="C53" s="38"/>
      <c r="D53" s="38"/>
      <c r="E53" s="38"/>
      <c r="F53" s="38"/>
      <c r="G53" s="38"/>
      <c r="H53" s="38"/>
      <c r="I53" s="38"/>
      <c r="J53" s="38"/>
      <c r="K53" s="38"/>
      <c r="L53" s="390"/>
      <c r="M53" s="396"/>
      <c r="N53" s="396"/>
      <c r="O53" s="396"/>
      <c r="P53" s="396"/>
      <c r="Q53" s="396"/>
      <c r="R53" s="396"/>
      <c r="S53" s="396"/>
      <c r="T53" s="396"/>
      <c r="U53" s="396"/>
      <c r="V53" s="396"/>
      <c r="W53" s="489"/>
      <c r="X53" s="493"/>
    </row>
    <row r="54" spans="1:51" ht="17.5">
      <c r="A54" s="101" t="s">
        <v>995</v>
      </c>
      <c r="B54" s="101"/>
      <c r="C54" s="97"/>
      <c r="D54" s="97"/>
      <c r="E54" s="97"/>
      <c r="F54" s="97"/>
      <c r="G54" s="97"/>
      <c r="H54" s="97"/>
      <c r="I54" s="97"/>
      <c r="J54" s="97"/>
      <c r="K54" s="97"/>
      <c r="L54" s="390"/>
      <c r="M54" s="396"/>
      <c r="N54" s="396"/>
      <c r="O54" s="396"/>
      <c r="P54" s="396"/>
      <c r="Q54" s="396"/>
      <c r="R54" s="396"/>
      <c r="S54" s="396"/>
      <c r="T54" s="396"/>
      <c r="U54" s="396"/>
      <c r="V54" s="396"/>
      <c r="W54" s="489"/>
      <c r="X54" s="493"/>
    </row>
    <row r="55" spans="1:51" ht="15.5">
      <c r="A55" s="38"/>
      <c r="B55" s="99" t="s">
        <v>211</v>
      </c>
      <c r="C55" s="56"/>
      <c r="D55" s="176">
        <v>37.200000000000003</v>
      </c>
      <c r="E55" s="176">
        <v>35.799999999999997</v>
      </c>
      <c r="F55" s="176">
        <v>35.299999999999997</v>
      </c>
      <c r="G55" s="176">
        <v>34.799999999999997</v>
      </c>
      <c r="H55" s="176">
        <v>32.700000000000003</v>
      </c>
      <c r="I55" s="176">
        <v>33.700000000000003</v>
      </c>
      <c r="J55" s="176">
        <v>31.7</v>
      </c>
      <c r="K55" s="176">
        <v>32</v>
      </c>
      <c r="L55" s="394">
        <v>30.3</v>
      </c>
      <c r="M55" s="394">
        <v>30.2</v>
      </c>
      <c r="N55" s="394">
        <v>30.7</v>
      </c>
      <c r="O55" s="394">
        <v>30.3</v>
      </c>
      <c r="P55" s="394">
        <v>30.1</v>
      </c>
      <c r="Q55" s="493">
        <v>31</v>
      </c>
      <c r="R55" s="394">
        <v>30.2</v>
      </c>
      <c r="S55" s="394">
        <v>30.8</v>
      </c>
      <c r="T55" s="394">
        <v>30</v>
      </c>
      <c r="U55" s="394">
        <v>29.3</v>
      </c>
      <c r="V55" s="394">
        <v>28.1</v>
      </c>
      <c r="W55" s="394">
        <v>28.6</v>
      </c>
      <c r="X55" s="493">
        <v>27.6</v>
      </c>
      <c r="Y55" s="394">
        <v>19.100000000000001</v>
      </c>
      <c r="AN55" s="379"/>
      <c r="AO55" s="379"/>
      <c r="AP55" s="379"/>
      <c r="AQ55" s="379"/>
      <c r="AR55" s="379"/>
      <c r="AS55" s="379"/>
      <c r="AT55" s="379"/>
      <c r="AU55" s="379"/>
      <c r="AV55" s="379"/>
      <c r="AW55" s="379"/>
      <c r="AX55" s="379"/>
      <c r="AY55" s="379"/>
    </row>
    <row r="56" spans="1:51" ht="15.5">
      <c r="A56" s="38"/>
      <c r="B56" s="99" t="s">
        <v>210</v>
      </c>
      <c r="C56" s="56"/>
      <c r="D56" s="176">
        <v>45.1</v>
      </c>
      <c r="E56" s="176">
        <v>45.5</v>
      </c>
      <c r="F56" s="176">
        <v>45.6</v>
      </c>
      <c r="G56" s="176">
        <v>44.4</v>
      </c>
      <c r="H56" s="176">
        <v>44.5</v>
      </c>
      <c r="I56" s="176">
        <v>43</v>
      </c>
      <c r="J56" s="176">
        <v>44.5</v>
      </c>
      <c r="K56" s="176">
        <v>43.6</v>
      </c>
      <c r="L56" s="394">
        <v>44.3</v>
      </c>
      <c r="M56" s="394">
        <v>43.9</v>
      </c>
      <c r="N56" s="394">
        <v>43.7</v>
      </c>
      <c r="O56" s="394">
        <v>44</v>
      </c>
      <c r="P56" s="394">
        <v>44.5</v>
      </c>
      <c r="Q56" s="493">
        <v>43</v>
      </c>
      <c r="R56" s="394">
        <v>44</v>
      </c>
      <c r="S56" s="394">
        <v>43.3</v>
      </c>
      <c r="T56" s="394">
        <v>43.3</v>
      </c>
      <c r="U56" s="394">
        <v>42.1</v>
      </c>
      <c r="V56" s="394">
        <v>42.7</v>
      </c>
      <c r="W56" s="394">
        <v>42</v>
      </c>
      <c r="X56" s="493">
        <v>41.5</v>
      </c>
      <c r="Y56" s="394">
        <v>45</v>
      </c>
      <c r="AN56" s="379"/>
      <c r="AO56" s="379"/>
      <c r="AP56" s="379"/>
      <c r="AQ56" s="379"/>
      <c r="AR56" s="379"/>
      <c r="AS56" s="379"/>
      <c r="AT56" s="379"/>
      <c r="AU56" s="379"/>
      <c r="AV56" s="379"/>
      <c r="AW56" s="379"/>
      <c r="AX56" s="379"/>
      <c r="AY56" s="379"/>
    </row>
    <row r="57" spans="1:51" ht="15.5">
      <c r="A57" s="38"/>
      <c r="B57" s="99" t="s">
        <v>209</v>
      </c>
      <c r="C57" s="56"/>
      <c r="D57" s="176">
        <v>15.4</v>
      </c>
      <c r="E57" s="176">
        <v>16.399999999999999</v>
      </c>
      <c r="F57" s="176">
        <v>16.600000000000001</v>
      </c>
      <c r="G57" s="176">
        <v>18.2</v>
      </c>
      <c r="H57" s="176">
        <v>19.8</v>
      </c>
      <c r="I57" s="176">
        <v>19.899999999999999</v>
      </c>
      <c r="J57" s="176">
        <v>20.5</v>
      </c>
      <c r="K57" s="176">
        <v>20.5</v>
      </c>
      <c r="L57" s="388">
        <v>21.4</v>
      </c>
      <c r="M57" s="394">
        <v>21.8</v>
      </c>
      <c r="N57" s="394">
        <v>21.5</v>
      </c>
      <c r="O57" s="394">
        <v>21.6</v>
      </c>
      <c r="P57" s="394">
        <v>21</v>
      </c>
      <c r="Q57" s="493">
        <v>21.3</v>
      </c>
      <c r="R57" s="394">
        <v>21.3</v>
      </c>
      <c r="S57" s="394">
        <v>21.1</v>
      </c>
      <c r="T57" s="394">
        <v>21.7</v>
      </c>
      <c r="U57" s="394">
        <v>23</v>
      </c>
      <c r="V57" s="394">
        <v>23.4</v>
      </c>
      <c r="W57" s="394">
        <v>23.7</v>
      </c>
      <c r="X57" s="493">
        <v>24.9</v>
      </c>
      <c r="Y57" s="394">
        <v>28</v>
      </c>
      <c r="Z57" s="402"/>
      <c r="AA57" s="402"/>
      <c r="AB57" s="402"/>
      <c r="AC57" s="402"/>
      <c r="AD57" s="402"/>
      <c r="AE57" s="402"/>
      <c r="AF57" s="402"/>
      <c r="AG57" s="402"/>
      <c r="AH57" s="402"/>
      <c r="AI57" s="402"/>
      <c r="AJ57" s="402"/>
      <c r="AN57" s="379"/>
      <c r="AO57" s="379"/>
      <c r="AP57" s="379"/>
      <c r="AQ57" s="379"/>
      <c r="AR57" s="379"/>
      <c r="AS57" s="379"/>
      <c r="AT57" s="379"/>
      <c r="AU57" s="379"/>
      <c r="AV57" s="379"/>
      <c r="AW57" s="379"/>
      <c r="AX57" s="379"/>
      <c r="AY57" s="379"/>
    </row>
    <row r="58" spans="1:51" ht="15.5">
      <c r="A58" s="38"/>
      <c r="B58" s="99" t="s">
        <v>208</v>
      </c>
      <c r="C58" s="56"/>
      <c r="D58" s="176">
        <v>2.4</v>
      </c>
      <c r="E58" s="176">
        <v>2.2999999999999998</v>
      </c>
      <c r="F58" s="176">
        <v>2.6</v>
      </c>
      <c r="G58" s="176">
        <v>2.5</v>
      </c>
      <c r="H58" s="176">
        <v>3</v>
      </c>
      <c r="I58" s="176">
        <v>3.4</v>
      </c>
      <c r="J58" s="176">
        <v>3.3</v>
      </c>
      <c r="K58" s="176">
        <v>3.8</v>
      </c>
      <c r="L58" s="388">
        <v>4</v>
      </c>
      <c r="M58" s="394">
        <v>4</v>
      </c>
      <c r="N58" s="394">
        <v>4.2</v>
      </c>
      <c r="O58" s="394">
        <v>4.0999999999999996</v>
      </c>
      <c r="P58" s="394">
        <v>4.4000000000000004</v>
      </c>
      <c r="Q58" s="493">
        <v>4.5999999999999996</v>
      </c>
      <c r="R58" s="394">
        <v>4.5999999999999996</v>
      </c>
      <c r="S58" s="394">
        <v>4.7</v>
      </c>
      <c r="T58" s="394">
        <v>5.0999999999999996</v>
      </c>
      <c r="U58" s="394">
        <v>5.6</v>
      </c>
      <c r="V58" s="394">
        <v>5.8</v>
      </c>
      <c r="W58" s="394">
        <v>5.7</v>
      </c>
      <c r="X58" s="493">
        <v>5.9</v>
      </c>
      <c r="Y58" s="394">
        <v>7.8</v>
      </c>
      <c r="AN58" s="379"/>
      <c r="AO58" s="379"/>
      <c r="AP58" s="379"/>
      <c r="AQ58" s="379"/>
      <c r="AR58" s="379"/>
      <c r="AS58" s="379"/>
      <c r="AT58" s="379"/>
      <c r="AU58" s="379"/>
      <c r="AV58" s="379"/>
      <c r="AW58" s="379"/>
      <c r="AX58" s="379"/>
      <c r="AY58" s="379"/>
    </row>
    <row r="59" spans="1:51" ht="7.15" customHeight="1">
      <c r="A59" s="38"/>
      <c r="B59" s="99"/>
      <c r="C59" s="56"/>
      <c r="D59" s="176"/>
      <c r="E59" s="176"/>
      <c r="F59" s="176"/>
      <c r="G59" s="176"/>
      <c r="H59" s="176"/>
      <c r="I59" s="176"/>
      <c r="J59" s="176"/>
      <c r="K59" s="176"/>
      <c r="L59" s="388"/>
      <c r="M59" s="392"/>
      <c r="N59" s="392"/>
      <c r="O59" s="392"/>
      <c r="P59" s="392"/>
      <c r="Q59" s="491"/>
      <c r="R59" s="392"/>
      <c r="S59" s="392"/>
      <c r="T59" s="392"/>
      <c r="U59" s="392"/>
      <c r="V59" s="392"/>
      <c r="W59" s="381"/>
      <c r="X59" s="821"/>
      <c r="Y59" s="648"/>
    </row>
    <row r="60" spans="1:51" ht="15.5">
      <c r="A60" s="38"/>
      <c r="B60" s="99" t="s">
        <v>207</v>
      </c>
      <c r="C60" s="56"/>
      <c r="D60" s="176">
        <v>62.8</v>
      </c>
      <c r="E60" s="176">
        <v>64.2</v>
      </c>
      <c r="F60" s="176">
        <v>64.7</v>
      </c>
      <c r="G60" s="176">
        <v>65.2</v>
      </c>
      <c r="H60" s="176">
        <v>67.3</v>
      </c>
      <c r="I60" s="176">
        <v>66.3</v>
      </c>
      <c r="J60" s="176">
        <v>68.3</v>
      </c>
      <c r="K60" s="176">
        <v>68</v>
      </c>
      <c r="L60" s="394">
        <v>69.7</v>
      </c>
      <c r="M60" s="394">
        <v>69.8</v>
      </c>
      <c r="N60" s="394">
        <v>69.3</v>
      </c>
      <c r="O60" s="394">
        <v>69.7</v>
      </c>
      <c r="P60" s="394">
        <v>69.900000000000006</v>
      </c>
      <c r="Q60" s="493">
        <v>69</v>
      </c>
      <c r="R60" s="394">
        <v>69.8</v>
      </c>
      <c r="S60" s="394">
        <v>69.2</v>
      </c>
      <c r="T60" s="394">
        <v>70</v>
      </c>
      <c r="U60" s="394">
        <v>70.7</v>
      </c>
      <c r="V60" s="394">
        <v>71.900000000000006</v>
      </c>
      <c r="W60" s="394">
        <v>71.400000000000006</v>
      </c>
      <c r="X60" s="493">
        <v>72.400000000000006</v>
      </c>
      <c r="Y60" s="394">
        <v>80.900000000000006</v>
      </c>
      <c r="AN60" s="379"/>
      <c r="AO60" s="379"/>
      <c r="AP60" s="379"/>
      <c r="AQ60" s="379"/>
      <c r="AR60" s="379"/>
      <c r="AS60" s="379"/>
      <c r="AT60" s="379"/>
      <c r="AU60" s="379"/>
      <c r="AV60" s="379"/>
      <c r="AW60" s="379"/>
      <c r="AX60" s="379"/>
      <c r="AY60" s="379"/>
    </row>
    <row r="61" spans="1:51" ht="15.5">
      <c r="A61" s="38"/>
      <c r="B61" s="99" t="s">
        <v>206</v>
      </c>
      <c r="C61" s="56"/>
      <c r="D61" s="176">
        <v>17.7</v>
      </c>
      <c r="E61" s="176">
        <v>18.600000000000001</v>
      </c>
      <c r="F61" s="176">
        <v>19.100000000000001</v>
      </c>
      <c r="G61" s="176">
        <v>20.8</v>
      </c>
      <c r="H61" s="176">
        <v>22.8</v>
      </c>
      <c r="I61" s="176">
        <v>23.3</v>
      </c>
      <c r="J61" s="176">
        <v>23.8</v>
      </c>
      <c r="K61" s="176">
        <v>24.4</v>
      </c>
      <c r="L61" s="394">
        <v>25.3</v>
      </c>
      <c r="M61" s="394">
        <v>25.8</v>
      </c>
      <c r="N61" s="394">
        <v>25.6</v>
      </c>
      <c r="O61" s="394">
        <v>25.7</v>
      </c>
      <c r="P61" s="394">
        <v>25.4</v>
      </c>
      <c r="Q61" s="493">
        <v>26</v>
      </c>
      <c r="R61" s="394">
        <v>25.8</v>
      </c>
      <c r="S61" s="394">
        <v>25.9</v>
      </c>
      <c r="T61" s="394">
        <v>26.7</v>
      </c>
      <c r="U61" s="394">
        <v>28.5</v>
      </c>
      <c r="V61" s="394">
        <v>29.2</v>
      </c>
      <c r="W61" s="394">
        <v>29.4</v>
      </c>
      <c r="X61" s="493">
        <v>30.8</v>
      </c>
      <c r="Y61" s="394">
        <v>35.799999999999997</v>
      </c>
      <c r="AN61" s="379"/>
      <c r="AO61" s="379"/>
      <c r="AP61" s="379"/>
      <c r="AQ61" s="379"/>
      <c r="AR61" s="379"/>
      <c r="AS61" s="379"/>
      <c r="AT61" s="379"/>
      <c r="AU61" s="379"/>
      <c r="AV61" s="379"/>
      <c r="AW61" s="379"/>
      <c r="AX61" s="379"/>
      <c r="AY61" s="379"/>
    </row>
    <row r="62" spans="1:51" ht="7.15" customHeight="1">
      <c r="A62" s="38"/>
      <c r="B62" s="99"/>
      <c r="C62" s="56"/>
      <c r="D62" s="176"/>
      <c r="E62" s="176"/>
      <c r="F62" s="176"/>
      <c r="G62" s="176"/>
      <c r="H62" s="176"/>
      <c r="I62" s="176"/>
      <c r="J62" s="176"/>
      <c r="K62" s="176"/>
      <c r="L62" s="388"/>
      <c r="M62" s="392"/>
      <c r="N62" s="392"/>
      <c r="O62" s="392"/>
      <c r="P62" s="392"/>
      <c r="Q62" s="392"/>
      <c r="R62" s="392"/>
      <c r="S62" s="392"/>
      <c r="T62" s="392"/>
      <c r="U62" s="392"/>
      <c r="V62" s="392"/>
      <c r="W62" s="381"/>
      <c r="X62" s="821"/>
      <c r="Y62" s="648"/>
    </row>
    <row r="63" spans="1:51" ht="15.5">
      <c r="A63" s="38"/>
      <c r="B63" s="38" t="s">
        <v>205</v>
      </c>
      <c r="C63" s="56"/>
      <c r="D63" s="176">
        <v>31.8</v>
      </c>
      <c r="E63" s="176">
        <v>34.200000000000003</v>
      </c>
      <c r="F63" s="243" t="s">
        <v>20</v>
      </c>
      <c r="G63" s="176">
        <v>34.9</v>
      </c>
      <c r="H63" s="176">
        <v>34.4</v>
      </c>
      <c r="I63" s="176">
        <v>35</v>
      </c>
      <c r="J63" s="176">
        <v>35</v>
      </c>
      <c r="K63" s="176">
        <v>35.299999999999997</v>
      </c>
      <c r="L63" s="394">
        <v>36.9</v>
      </c>
      <c r="M63" s="394">
        <v>36.799999999999997</v>
      </c>
      <c r="N63" s="394">
        <v>35.4</v>
      </c>
      <c r="O63" s="394">
        <v>34.299999999999997</v>
      </c>
      <c r="P63" s="394">
        <v>35.1</v>
      </c>
      <c r="Q63" s="394">
        <v>35</v>
      </c>
      <c r="R63" s="394">
        <v>34.299999999999997</v>
      </c>
      <c r="S63" s="394">
        <v>34.4</v>
      </c>
      <c r="T63" s="394">
        <v>35.1</v>
      </c>
      <c r="U63" s="394">
        <v>33.799999999999997</v>
      </c>
      <c r="V63" s="394">
        <v>34.4</v>
      </c>
      <c r="W63" s="400">
        <v>34.700000000000003</v>
      </c>
      <c r="X63" s="819">
        <v>33.5</v>
      </c>
      <c r="Y63" s="400">
        <v>45.5</v>
      </c>
      <c r="AS63" s="379"/>
      <c r="AT63" s="379"/>
      <c r="AU63" s="379"/>
      <c r="AV63" s="379"/>
      <c r="AW63" s="379"/>
      <c r="AX63" s="379"/>
      <c r="AY63" s="379"/>
    </row>
    <row r="64" spans="1:51" ht="8.5" customHeight="1">
      <c r="A64" s="38"/>
      <c r="B64" s="38"/>
      <c r="C64" s="56"/>
      <c r="D64" s="56"/>
      <c r="E64" s="56"/>
      <c r="F64" s="56"/>
      <c r="G64" s="56"/>
      <c r="H64" s="56"/>
      <c r="I64" s="56"/>
      <c r="J64" s="56"/>
      <c r="K64" s="56"/>
      <c r="L64" s="388"/>
      <c r="M64" s="392"/>
      <c r="N64" s="392"/>
      <c r="O64" s="392"/>
      <c r="P64" s="392"/>
      <c r="Q64" s="392"/>
      <c r="R64" s="392"/>
      <c r="S64" s="392"/>
      <c r="T64" s="392"/>
      <c r="U64" s="392"/>
      <c r="V64" s="392"/>
      <c r="W64" s="489"/>
      <c r="X64" s="822"/>
      <c r="AS64" s="379"/>
    </row>
    <row r="65" spans="1:62" ht="15.75" customHeight="1">
      <c r="A65" s="38"/>
      <c r="B65" s="57" t="s">
        <v>198</v>
      </c>
      <c r="C65" s="56"/>
      <c r="D65" s="405">
        <v>14680</v>
      </c>
      <c r="E65" s="405">
        <v>15550</v>
      </c>
      <c r="F65" s="405">
        <v>15570</v>
      </c>
      <c r="G65" s="405">
        <v>15070</v>
      </c>
      <c r="H65" s="405">
        <v>14880</v>
      </c>
      <c r="I65" s="405">
        <v>15940</v>
      </c>
      <c r="J65" s="405">
        <v>15390</v>
      </c>
      <c r="K65" s="405">
        <v>15620</v>
      </c>
      <c r="L65" s="405">
        <v>13410</v>
      </c>
      <c r="M65" s="405">
        <v>13820</v>
      </c>
      <c r="N65" s="405">
        <v>14190</v>
      </c>
      <c r="O65" s="405">
        <v>14210</v>
      </c>
      <c r="P65" s="405">
        <v>14360</v>
      </c>
      <c r="Q65" s="405">
        <v>10640</v>
      </c>
      <c r="R65" s="405">
        <v>10650</v>
      </c>
      <c r="S65" s="405">
        <v>10630</v>
      </c>
      <c r="T65" s="405">
        <v>10330</v>
      </c>
      <c r="U65" s="405">
        <v>10470</v>
      </c>
      <c r="V65" s="405">
        <v>10680</v>
      </c>
      <c r="W65" s="494">
        <v>10530</v>
      </c>
      <c r="X65" s="823">
        <v>10580</v>
      </c>
      <c r="Y65" s="494">
        <v>3030</v>
      </c>
    </row>
    <row r="66" spans="1:62" ht="7.15" customHeight="1">
      <c r="A66" s="38"/>
      <c r="B66" s="38"/>
      <c r="C66" s="56"/>
      <c r="D66" s="56"/>
      <c r="E66" s="56"/>
      <c r="F66" s="56"/>
      <c r="G66" s="56"/>
      <c r="H66" s="56"/>
      <c r="I66" s="56"/>
      <c r="J66" s="56"/>
      <c r="K66" s="56"/>
      <c r="L66" s="403"/>
      <c r="M66" s="492"/>
      <c r="N66" s="492"/>
      <c r="O66" s="492"/>
      <c r="P66" s="492"/>
      <c r="Q66" s="492"/>
      <c r="R66" s="492"/>
      <c r="S66" s="492"/>
      <c r="T66" s="492"/>
      <c r="U66" s="492"/>
      <c r="V66" s="492"/>
      <c r="W66" s="489"/>
      <c r="X66" s="493"/>
    </row>
    <row r="67" spans="1:62" ht="15.5">
      <c r="A67" s="97" t="s">
        <v>204</v>
      </c>
      <c r="B67" s="97"/>
      <c r="C67" s="38"/>
      <c r="D67" s="38"/>
      <c r="E67" s="38"/>
      <c r="F67" s="38"/>
      <c r="G67" s="38"/>
      <c r="H67" s="38"/>
      <c r="I67" s="38"/>
      <c r="J67" s="38"/>
      <c r="K67" s="38"/>
      <c r="L67" s="390"/>
      <c r="M67" s="396"/>
      <c r="N67" s="396"/>
      <c r="O67" s="396"/>
      <c r="P67" s="396"/>
      <c r="Q67" s="396"/>
      <c r="R67" s="396"/>
      <c r="S67" s="396"/>
      <c r="T67" s="396"/>
      <c r="U67" s="396"/>
      <c r="V67" s="396"/>
      <c r="W67" s="489"/>
      <c r="X67" s="493"/>
    </row>
    <row r="68" spans="1:62" ht="15.5">
      <c r="A68" s="97"/>
      <c r="B68" s="97" t="s">
        <v>203</v>
      </c>
      <c r="C68" s="38"/>
      <c r="X68" s="493"/>
    </row>
    <row r="69" spans="1:62" ht="15.5">
      <c r="A69" s="97"/>
      <c r="B69" s="97" t="s">
        <v>1</v>
      </c>
      <c r="C69" s="38"/>
      <c r="D69" s="38"/>
      <c r="E69" s="38"/>
      <c r="F69" s="38"/>
      <c r="G69" s="38"/>
      <c r="H69" s="38"/>
      <c r="I69" s="38"/>
      <c r="J69" s="38"/>
      <c r="K69" s="38"/>
      <c r="L69" s="390"/>
      <c r="M69" s="396"/>
      <c r="N69" s="396"/>
      <c r="O69" s="396"/>
      <c r="P69" s="396"/>
      <c r="Q69" s="396"/>
      <c r="R69" s="396"/>
      <c r="S69" s="396"/>
      <c r="T69" s="396"/>
      <c r="U69" s="396"/>
      <c r="V69" s="396"/>
      <c r="W69" s="489"/>
      <c r="X69" s="493"/>
    </row>
    <row r="70" spans="1:62" ht="15.5">
      <c r="A70" s="38"/>
      <c r="B70" s="99"/>
      <c r="C70" s="99" t="s">
        <v>202</v>
      </c>
      <c r="D70" s="242">
        <v>76.900000000000006</v>
      </c>
      <c r="E70" s="242">
        <v>76.2</v>
      </c>
      <c r="F70" s="242">
        <v>75.599999999999994</v>
      </c>
      <c r="G70" s="242">
        <v>76.7</v>
      </c>
      <c r="H70" s="242">
        <v>76.5</v>
      </c>
      <c r="I70" s="242">
        <v>75.8</v>
      </c>
      <c r="J70" s="242">
        <v>75.7</v>
      </c>
      <c r="K70" s="242">
        <v>75.5</v>
      </c>
      <c r="L70" s="394">
        <v>75.8</v>
      </c>
      <c r="M70" s="394">
        <v>76</v>
      </c>
      <c r="N70" s="394">
        <v>76.2</v>
      </c>
      <c r="O70" s="394">
        <v>75.599999999999994</v>
      </c>
      <c r="P70" s="394">
        <v>75.599999999999994</v>
      </c>
      <c r="Q70" s="394">
        <v>75.599999999999994</v>
      </c>
      <c r="R70" s="394">
        <v>76</v>
      </c>
      <c r="S70" s="394">
        <v>75.8</v>
      </c>
      <c r="T70" s="394">
        <v>73.400000000000006</v>
      </c>
      <c r="U70" s="394">
        <v>75.400000000000006</v>
      </c>
      <c r="V70" s="394">
        <v>75.2</v>
      </c>
      <c r="W70" s="400">
        <v>75.599999999999994</v>
      </c>
      <c r="X70" s="819">
        <v>77</v>
      </c>
      <c r="Y70" s="400">
        <v>80.099999999999994</v>
      </c>
      <c r="AN70" s="379"/>
      <c r="AO70" s="379"/>
      <c r="AP70" s="379"/>
      <c r="AQ70" s="379"/>
      <c r="AR70" s="379"/>
      <c r="AS70" s="379"/>
      <c r="AT70" s="379"/>
      <c r="AU70" s="379"/>
      <c r="AV70" s="379"/>
      <c r="AW70" s="379"/>
      <c r="AX70" s="379"/>
      <c r="AY70" s="379"/>
    </row>
    <row r="71" spans="1:62" ht="15.5">
      <c r="A71" s="38"/>
      <c r="B71" s="99"/>
      <c r="C71" s="99" t="s">
        <v>685</v>
      </c>
      <c r="D71" s="242">
        <v>51.5</v>
      </c>
      <c r="E71" s="242">
        <v>53</v>
      </c>
      <c r="F71" s="242">
        <v>55</v>
      </c>
      <c r="G71" s="242">
        <v>53.8</v>
      </c>
      <c r="H71" s="242">
        <v>56</v>
      </c>
      <c r="I71" s="242">
        <v>56.9</v>
      </c>
      <c r="J71" s="242">
        <v>56.4</v>
      </c>
      <c r="K71" s="242">
        <v>58</v>
      </c>
      <c r="L71" s="394">
        <v>59.2</v>
      </c>
      <c r="M71" s="394">
        <v>59.9</v>
      </c>
      <c r="N71" s="394">
        <v>60.6</v>
      </c>
      <c r="O71" s="394">
        <v>60.2</v>
      </c>
      <c r="P71" s="394">
        <v>59.8</v>
      </c>
      <c r="Q71" s="394">
        <v>61.6</v>
      </c>
      <c r="R71" s="394">
        <v>61.4</v>
      </c>
      <c r="S71" s="394">
        <v>61.8</v>
      </c>
      <c r="T71" s="394">
        <v>63.1</v>
      </c>
      <c r="U71" s="394">
        <v>63.1</v>
      </c>
      <c r="V71" s="394">
        <v>64.3</v>
      </c>
      <c r="W71" s="400">
        <v>64</v>
      </c>
      <c r="X71" s="819">
        <v>65.900000000000006</v>
      </c>
      <c r="Y71" s="400">
        <v>72.400000000000006</v>
      </c>
      <c r="AN71" s="379"/>
      <c r="AO71" s="379"/>
      <c r="AP71" s="379"/>
      <c r="AQ71" s="379"/>
      <c r="AR71" s="379"/>
      <c r="AS71" s="379"/>
      <c r="AT71" s="379"/>
      <c r="AU71" s="379"/>
      <c r="AV71" s="379"/>
      <c r="AW71" s="379"/>
      <c r="AX71" s="379"/>
      <c r="AY71" s="379"/>
    </row>
    <row r="72" spans="1:62" ht="15.5">
      <c r="A72" s="38"/>
      <c r="B72" s="99"/>
      <c r="C72" s="99" t="s">
        <v>664</v>
      </c>
      <c r="D72" s="242" t="s">
        <v>20</v>
      </c>
      <c r="E72" s="242" t="s">
        <v>20</v>
      </c>
      <c r="F72" s="242" t="s">
        <v>20</v>
      </c>
      <c r="G72" s="242" t="s">
        <v>20</v>
      </c>
      <c r="H72" s="242" t="s">
        <v>20</v>
      </c>
      <c r="I72" s="242" t="s">
        <v>20</v>
      </c>
      <c r="J72" s="242" t="s">
        <v>20</v>
      </c>
      <c r="K72" s="242" t="s">
        <v>20</v>
      </c>
      <c r="L72" s="242" t="s">
        <v>20</v>
      </c>
      <c r="M72" s="242" t="s">
        <v>20</v>
      </c>
      <c r="N72" s="242" t="s">
        <v>20</v>
      </c>
      <c r="O72" s="242" t="s">
        <v>20</v>
      </c>
      <c r="P72" s="242" t="s">
        <v>20</v>
      </c>
      <c r="Q72" s="242" t="s">
        <v>20</v>
      </c>
      <c r="R72" s="242" t="s">
        <v>20</v>
      </c>
      <c r="S72" s="242" t="s">
        <v>20</v>
      </c>
      <c r="T72" s="242" t="s">
        <v>20</v>
      </c>
      <c r="U72" s="242" t="s">
        <v>20</v>
      </c>
      <c r="V72" s="242" t="s">
        <v>20</v>
      </c>
      <c r="W72" s="495" t="s">
        <v>665</v>
      </c>
      <c r="X72" s="824" t="s">
        <v>665</v>
      </c>
      <c r="Y72" s="495" t="s">
        <v>665</v>
      </c>
      <c r="AN72" s="379"/>
      <c r="AO72" s="379"/>
      <c r="AP72" s="379"/>
      <c r="AQ72" s="379"/>
      <c r="AR72" s="379"/>
      <c r="AS72" s="379"/>
      <c r="AT72" s="379"/>
      <c r="AU72" s="379"/>
      <c r="AV72" s="379"/>
      <c r="AW72" s="379"/>
      <c r="AX72" s="379"/>
      <c r="AY72" s="379"/>
    </row>
    <row r="73" spans="1:62" ht="15.5">
      <c r="A73" s="38"/>
      <c r="B73" s="99"/>
      <c r="C73" s="99" t="s">
        <v>663</v>
      </c>
      <c r="D73" s="242" t="s">
        <v>20</v>
      </c>
      <c r="E73" s="242" t="s">
        <v>20</v>
      </c>
      <c r="F73" s="242" t="s">
        <v>20</v>
      </c>
      <c r="G73" s="242" t="s">
        <v>20</v>
      </c>
      <c r="H73" s="242" t="s">
        <v>20</v>
      </c>
      <c r="I73" s="242" t="s">
        <v>20</v>
      </c>
      <c r="J73" s="242" t="s">
        <v>20</v>
      </c>
      <c r="K73" s="242" t="s">
        <v>20</v>
      </c>
      <c r="L73" s="242" t="s">
        <v>20</v>
      </c>
      <c r="M73" s="242" t="s">
        <v>20</v>
      </c>
      <c r="N73" s="242" t="s">
        <v>20</v>
      </c>
      <c r="O73" s="242" t="s">
        <v>20</v>
      </c>
      <c r="P73" s="242" t="s">
        <v>20</v>
      </c>
      <c r="Q73" s="242" t="s">
        <v>20</v>
      </c>
      <c r="R73" s="242" t="s">
        <v>20</v>
      </c>
      <c r="S73" s="242" t="s">
        <v>20</v>
      </c>
      <c r="T73" s="242" t="s">
        <v>20</v>
      </c>
      <c r="U73" s="242" t="s">
        <v>20</v>
      </c>
      <c r="V73" s="242" t="s">
        <v>20</v>
      </c>
      <c r="W73" s="495" t="s">
        <v>665</v>
      </c>
      <c r="X73" s="824" t="s">
        <v>665</v>
      </c>
      <c r="Y73" s="495" t="s">
        <v>665</v>
      </c>
      <c r="AN73" s="379"/>
      <c r="AO73" s="379"/>
      <c r="AP73" s="379"/>
      <c r="AQ73" s="379"/>
      <c r="AR73" s="379"/>
      <c r="AS73" s="379"/>
      <c r="AT73" s="379"/>
      <c r="AU73" s="379"/>
      <c r="AV73" s="379"/>
      <c r="AW73" s="379"/>
      <c r="AX73" s="379"/>
      <c r="AY73" s="379"/>
    </row>
    <row r="74" spans="1:62" ht="15.5">
      <c r="A74" s="38"/>
      <c r="B74" s="99"/>
      <c r="C74" s="99" t="s">
        <v>0</v>
      </c>
      <c r="D74" s="242">
        <v>63.5</v>
      </c>
      <c r="E74" s="242">
        <v>64</v>
      </c>
      <c r="F74" s="242">
        <v>64.7</v>
      </c>
      <c r="G74" s="242">
        <v>64.599999999999994</v>
      </c>
      <c r="H74" s="242">
        <v>65.8</v>
      </c>
      <c r="I74" s="242">
        <v>65.8</v>
      </c>
      <c r="J74" s="242">
        <v>65.599999999999994</v>
      </c>
      <c r="K74" s="242">
        <v>66.400000000000006</v>
      </c>
      <c r="L74" s="394">
        <v>67</v>
      </c>
      <c r="M74" s="394">
        <v>67.599999999999994</v>
      </c>
      <c r="N74" s="394">
        <v>68</v>
      </c>
      <c r="O74" s="394">
        <v>67.599999999999994</v>
      </c>
      <c r="P74" s="394">
        <v>67.3</v>
      </c>
      <c r="Q74" s="394">
        <v>68.3</v>
      </c>
      <c r="R74" s="394">
        <v>68.400000000000006</v>
      </c>
      <c r="S74" s="394">
        <v>68.5</v>
      </c>
      <c r="T74" s="394">
        <v>68</v>
      </c>
      <c r="U74" s="394">
        <v>69</v>
      </c>
      <c r="V74" s="394">
        <v>69.5</v>
      </c>
      <c r="W74" s="400">
        <v>69.5</v>
      </c>
      <c r="X74" s="819">
        <v>71.2</v>
      </c>
      <c r="Y74" s="400">
        <v>76</v>
      </c>
      <c r="Z74" s="378"/>
      <c r="AA74" s="378"/>
      <c r="AB74" s="378"/>
      <c r="AC74" s="378"/>
      <c r="AD74" s="378"/>
      <c r="AE74" s="378"/>
      <c r="AF74" s="378"/>
      <c r="AG74" s="378"/>
      <c r="AH74" s="378"/>
      <c r="AI74" s="378"/>
      <c r="AJ74" s="378"/>
      <c r="AK74" s="378"/>
      <c r="AL74" s="378"/>
      <c r="AN74" s="379"/>
      <c r="AO74" s="379"/>
      <c r="AP74" s="379"/>
      <c r="AQ74" s="379"/>
      <c r="AR74" s="379"/>
      <c r="AS74" s="379"/>
      <c r="AT74" s="379"/>
      <c r="AU74" s="379"/>
      <c r="AV74" s="379"/>
      <c r="AW74" s="379"/>
      <c r="AX74" s="379"/>
      <c r="AY74" s="379"/>
    </row>
    <row r="75" spans="1:62" ht="15.5">
      <c r="A75" s="57" t="s">
        <v>11</v>
      </c>
      <c r="B75" s="649"/>
      <c r="C75" s="99"/>
      <c r="D75" s="797">
        <v>13660</v>
      </c>
      <c r="E75" s="797">
        <v>14440</v>
      </c>
      <c r="F75" s="797">
        <v>14530</v>
      </c>
      <c r="G75" s="797">
        <v>13940</v>
      </c>
      <c r="H75" s="797">
        <v>13850</v>
      </c>
      <c r="I75" s="797">
        <v>14660</v>
      </c>
      <c r="J75" s="797">
        <v>13970</v>
      </c>
      <c r="K75" s="797">
        <v>14080</v>
      </c>
      <c r="L75" s="795">
        <v>12150</v>
      </c>
      <c r="M75" s="795">
        <v>12270</v>
      </c>
      <c r="N75" s="795">
        <v>12450</v>
      </c>
      <c r="O75" s="795">
        <v>12360</v>
      </c>
      <c r="P75" s="795">
        <v>12800</v>
      </c>
      <c r="Q75" s="795">
        <v>9830</v>
      </c>
      <c r="R75" s="795">
        <v>9840</v>
      </c>
      <c r="S75" s="795">
        <v>9720</v>
      </c>
      <c r="T75" s="795">
        <v>9340</v>
      </c>
      <c r="U75" s="795">
        <v>9570</v>
      </c>
      <c r="V75" s="795">
        <v>9760</v>
      </c>
      <c r="W75" s="795">
        <v>9650</v>
      </c>
      <c r="X75" s="825">
        <v>9720</v>
      </c>
      <c r="Y75" s="795">
        <v>2770</v>
      </c>
      <c r="Z75" s="378"/>
      <c r="AA75" s="378"/>
      <c r="AB75" s="378"/>
      <c r="AC75" s="378"/>
      <c r="AD75" s="378"/>
      <c r="AE75" s="378"/>
      <c r="AF75" s="378"/>
      <c r="AG75" s="378"/>
      <c r="AH75" s="378"/>
      <c r="AI75" s="378"/>
      <c r="AJ75" s="378"/>
      <c r="AK75" s="378"/>
      <c r="AL75" s="378"/>
      <c r="AM75" s="378"/>
      <c r="AN75" s="648"/>
      <c r="AO75" s="648"/>
      <c r="AP75" s="648"/>
      <c r="AQ75" s="648"/>
      <c r="AR75" s="648"/>
      <c r="AS75" s="648"/>
      <c r="AT75" s="648"/>
      <c r="AU75" s="648"/>
      <c r="AV75" s="648"/>
      <c r="AW75" s="648"/>
      <c r="AX75" s="648"/>
      <c r="AY75" s="648"/>
      <c r="AZ75" s="378"/>
      <c r="BA75" s="378"/>
      <c r="BB75" s="378"/>
      <c r="BC75" s="378"/>
      <c r="BD75" s="378"/>
      <c r="BE75" s="378"/>
      <c r="BF75" s="378"/>
      <c r="BG75" s="378"/>
      <c r="BH75" s="378"/>
      <c r="BI75" s="378"/>
      <c r="BJ75" s="378"/>
    </row>
    <row r="76" spans="1:62" ht="6.65" customHeight="1">
      <c r="A76" s="38"/>
      <c r="B76" s="38"/>
      <c r="C76" s="56"/>
      <c r="D76" s="243"/>
      <c r="E76" s="243"/>
      <c r="F76" s="243"/>
      <c r="G76" s="243"/>
      <c r="H76" s="243"/>
      <c r="I76" s="243"/>
      <c r="J76" s="243"/>
      <c r="K76" s="243"/>
      <c r="L76" s="388"/>
      <c r="M76" s="392"/>
      <c r="N76" s="392"/>
      <c r="O76" s="392"/>
      <c r="P76" s="392"/>
      <c r="Q76" s="392"/>
      <c r="R76" s="392"/>
      <c r="S76" s="392"/>
      <c r="T76" s="392"/>
      <c r="U76" s="392"/>
      <c r="V76" s="392"/>
      <c r="W76" s="381"/>
      <c r="X76" s="493"/>
    </row>
    <row r="77" spans="1:62" ht="15.5">
      <c r="A77" s="38"/>
      <c r="B77" s="97" t="s">
        <v>201</v>
      </c>
      <c r="C77" s="38"/>
      <c r="D77" s="647"/>
      <c r="E77" s="647"/>
      <c r="F77" s="647"/>
      <c r="G77" s="647"/>
      <c r="H77" s="647"/>
      <c r="I77" s="647"/>
      <c r="J77" s="647"/>
      <c r="K77" s="647"/>
      <c r="L77" s="647"/>
      <c r="M77" s="647"/>
      <c r="N77" s="647"/>
      <c r="O77" s="647"/>
      <c r="P77" s="647"/>
      <c r="Q77" s="647"/>
      <c r="R77" s="647"/>
      <c r="S77" s="647"/>
      <c r="T77" s="647"/>
      <c r="U77" s="647"/>
      <c r="V77" s="647"/>
      <c r="W77" s="647"/>
      <c r="X77" s="493"/>
    </row>
    <row r="78" spans="1:62" ht="15.5">
      <c r="A78" s="38"/>
      <c r="B78" s="56"/>
      <c r="C78" s="99" t="s">
        <v>89</v>
      </c>
      <c r="D78" s="242">
        <v>44.2</v>
      </c>
      <c r="E78" s="242">
        <v>44.7</v>
      </c>
      <c r="F78" s="242">
        <v>45.8</v>
      </c>
      <c r="G78" s="242">
        <v>45.5</v>
      </c>
      <c r="H78" s="242">
        <v>43.3</v>
      </c>
      <c r="I78" s="242">
        <v>41.4</v>
      </c>
      <c r="J78" s="242">
        <v>41.8</v>
      </c>
      <c r="K78" s="242">
        <v>40.9</v>
      </c>
      <c r="L78" s="394">
        <v>45.2</v>
      </c>
      <c r="M78" s="394">
        <v>44.9</v>
      </c>
      <c r="N78" s="394">
        <v>43.4</v>
      </c>
      <c r="O78" s="394">
        <v>41.4</v>
      </c>
      <c r="P78" s="394">
        <v>40.700000000000003</v>
      </c>
      <c r="Q78" s="394">
        <v>42</v>
      </c>
      <c r="R78" s="394">
        <v>41.9</v>
      </c>
      <c r="S78" s="394">
        <v>40.9</v>
      </c>
      <c r="T78" s="394">
        <v>40.9</v>
      </c>
      <c r="U78" s="394">
        <v>42.2</v>
      </c>
      <c r="V78" s="394">
        <v>41.9</v>
      </c>
      <c r="W78" s="394">
        <v>41.4</v>
      </c>
      <c r="X78" s="493">
        <v>43</v>
      </c>
      <c r="Y78" s="394">
        <v>20.9</v>
      </c>
      <c r="AN78" s="379"/>
      <c r="AO78" s="379"/>
      <c r="AP78" s="379"/>
      <c r="AQ78" s="379"/>
      <c r="AR78" s="379"/>
      <c r="AS78" s="379"/>
      <c r="AT78" s="379"/>
      <c r="AU78" s="379"/>
      <c r="AV78" s="379"/>
      <c r="AW78" s="379"/>
      <c r="AX78" s="379"/>
      <c r="AY78" s="379"/>
    </row>
    <row r="79" spans="1:62" ht="15.5">
      <c r="A79" s="38"/>
      <c r="B79" s="56"/>
      <c r="C79" s="99" t="s">
        <v>103</v>
      </c>
      <c r="D79" s="242">
        <v>7.6</v>
      </c>
      <c r="E79" s="242">
        <v>7.9</v>
      </c>
      <c r="F79" s="242">
        <v>8</v>
      </c>
      <c r="G79" s="242">
        <v>8</v>
      </c>
      <c r="H79" s="242">
        <v>10.199999999999999</v>
      </c>
      <c r="I79" s="242">
        <v>11.2</v>
      </c>
      <c r="J79" s="242">
        <v>11.2</v>
      </c>
      <c r="K79" s="242">
        <v>11.6</v>
      </c>
      <c r="L79" s="388">
        <v>10</v>
      </c>
      <c r="M79" s="394">
        <v>10.4</v>
      </c>
      <c r="N79" s="394">
        <v>11.9</v>
      </c>
      <c r="O79" s="394">
        <v>12.8</v>
      </c>
      <c r="P79" s="394">
        <v>13.3</v>
      </c>
      <c r="Q79" s="394">
        <v>13.1</v>
      </c>
      <c r="R79" s="394">
        <v>13.3</v>
      </c>
      <c r="S79" s="394">
        <v>13.9</v>
      </c>
      <c r="T79" s="394">
        <v>14.5</v>
      </c>
      <c r="U79" s="394">
        <v>14.3</v>
      </c>
      <c r="V79" s="394">
        <v>14.7</v>
      </c>
      <c r="W79" s="394">
        <v>15.3</v>
      </c>
      <c r="X79" s="493">
        <v>15</v>
      </c>
      <c r="Y79" s="394">
        <v>19.399999999999999</v>
      </c>
      <c r="AN79" s="379"/>
      <c r="AO79" s="379"/>
      <c r="AP79" s="379"/>
      <c r="AQ79" s="379"/>
      <c r="AR79" s="379"/>
      <c r="AS79" s="379"/>
      <c r="AT79" s="379"/>
      <c r="AU79" s="379"/>
      <c r="AV79" s="379"/>
      <c r="AW79" s="379"/>
      <c r="AX79" s="379"/>
      <c r="AY79" s="379"/>
    </row>
    <row r="80" spans="1:62" ht="15.5">
      <c r="A80" s="38"/>
      <c r="B80" s="56"/>
      <c r="C80" s="99" t="s">
        <v>104</v>
      </c>
      <c r="D80" s="242">
        <v>4.5</v>
      </c>
      <c r="E80" s="242">
        <v>4.2</v>
      </c>
      <c r="F80" s="242">
        <v>3.9</v>
      </c>
      <c r="G80" s="242">
        <v>4.2</v>
      </c>
      <c r="H80" s="242">
        <v>5.5</v>
      </c>
      <c r="I80" s="242">
        <v>5.7</v>
      </c>
      <c r="J80" s="242">
        <v>5.8</v>
      </c>
      <c r="K80" s="242">
        <v>6.7</v>
      </c>
      <c r="L80" s="388">
        <v>5.0999999999999996</v>
      </c>
      <c r="M80" s="394">
        <v>5.6</v>
      </c>
      <c r="N80" s="394">
        <v>5.6</v>
      </c>
      <c r="O80" s="394">
        <v>6</v>
      </c>
      <c r="P80" s="394">
        <v>6.2</v>
      </c>
      <c r="Q80" s="394">
        <v>6</v>
      </c>
      <c r="R80" s="394">
        <v>5.6</v>
      </c>
      <c r="S80" s="394">
        <v>5.9</v>
      </c>
      <c r="T80" s="394">
        <v>5.9</v>
      </c>
      <c r="U80" s="394">
        <v>6</v>
      </c>
      <c r="V80" s="394">
        <v>6.1</v>
      </c>
      <c r="W80" s="394">
        <v>6</v>
      </c>
      <c r="X80" s="493">
        <v>6.4</v>
      </c>
      <c r="Y80" s="394">
        <v>22.8</v>
      </c>
      <c r="AN80" s="379"/>
      <c r="AO80" s="379"/>
      <c r="AP80" s="379"/>
      <c r="AQ80" s="379"/>
      <c r="AR80" s="379"/>
      <c r="AS80" s="379"/>
      <c r="AT80" s="379"/>
      <c r="AU80" s="379"/>
      <c r="AV80" s="379"/>
      <c r="AW80" s="379"/>
      <c r="AX80" s="379"/>
      <c r="AY80" s="379"/>
    </row>
    <row r="81" spans="1:255" ht="15.5">
      <c r="A81" s="38"/>
      <c r="B81" s="56"/>
      <c r="C81" s="99" t="s">
        <v>200</v>
      </c>
      <c r="D81" s="242">
        <v>1</v>
      </c>
      <c r="E81" s="242">
        <v>0.9</v>
      </c>
      <c r="F81" s="242">
        <v>1</v>
      </c>
      <c r="G81" s="242">
        <v>0.9</v>
      </c>
      <c r="H81" s="242">
        <v>0.7</v>
      </c>
      <c r="I81" s="242">
        <v>0.8</v>
      </c>
      <c r="J81" s="242">
        <v>0.8</v>
      </c>
      <c r="K81" s="242">
        <v>1</v>
      </c>
      <c r="L81" s="394">
        <v>0.9</v>
      </c>
      <c r="M81" s="394">
        <v>1</v>
      </c>
      <c r="N81" s="394">
        <v>0.9</v>
      </c>
      <c r="O81" s="394">
        <v>0.9</v>
      </c>
      <c r="P81" s="394">
        <v>0.9</v>
      </c>
      <c r="Q81" s="394">
        <v>0.8</v>
      </c>
      <c r="R81" s="394">
        <v>1</v>
      </c>
      <c r="S81" s="394">
        <v>0.9</v>
      </c>
      <c r="T81" s="394">
        <v>0.8</v>
      </c>
      <c r="U81" s="394">
        <v>1</v>
      </c>
      <c r="V81" s="394">
        <v>1</v>
      </c>
      <c r="W81" s="394">
        <v>1</v>
      </c>
      <c r="X81" s="493">
        <v>0.9</v>
      </c>
      <c r="Y81" s="394">
        <v>4.2</v>
      </c>
      <c r="AN81" s="379"/>
      <c r="AO81" s="379"/>
      <c r="AP81" s="379"/>
      <c r="AQ81" s="379"/>
      <c r="AR81" s="379"/>
      <c r="AS81" s="379"/>
      <c r="AT81" s="379"/>
      <c r="AU81" s="379"/>
      <c r="AV81" s="379"/>
      <c r="AW81" s="379"/>
      <c r="AX81" s="379"/>
      <c r="AY81" s="379"/>
    </row>
    <row r="82" spans="1:255" ht="15.5">
      <c r="A82" s="38"/>
      <c r="B82" s="56"/>
      <c r="C82" s="99" t="s">
        <v>93</v>
      </c>
      <c r="D82" s="242">
        <v>0.5</v>
      </c>
      <c r="E82" s="242">
        <v>0.5</v>
      </c>
      <c r="F82" s="242">
        <v>0.6</v>
      </c>
      <c r="G82" s="242">
        <v>0.4</v>
      </c>
      <c r="H82" s="242">
        <v>0.4</v>
      </c>
      <c r="I82" s="242">
        <v>0.6</v>
      </c>
      <c r="J82" s="242">
        <v>0.5</v>
      </c>
      <c r="K82" s="242">
        <v>0.5</v>
      </c>
      <c r="L82" s="394">
        <v>0.6</v>
      </c>
      <c r="M82" s="394">
        <v>0.4</v>
      </c>
      <c r="N82" s="394">
        <v>0.4</v>
      </c>
      <c r="O82" s="394">
        <v>0.4</v>
      </c>
      <c r="P82" s="394">
        <v>0.4</v>
      </c>
      <c r="Q82" s="394">
        <v>0.3</v>
      </c>
      <c r="R82" s="394">
        <v>0.5</v>
      </c>
      <c r="S82" s="394">
        <v>0.7</v>
      </c>
      <c r="T82" s="394">
        <v>0.5</v>
      </c>
      <c r="U82" s="394">
        <v>0.5</v>
      </c>
      <c r="V82" s="394">
        <v>0.5</v>
      </c>
      <c r="W82" s="394">
        <v>0.4</v>
      </c>
      <c r="X82" s="493">
        <v>0.4</v>
      </c>
      <c r="Y82" s="394">
        <v>1.5</v>
      </c>
      <c r="AC82" s="379"/>
      <c r="AD82" s="379"/>
      <c r="AE82" s="379"/>
      <c r="AF82" s="379"/>
      <c r="AG82" s="379"/>
      <c r="AH82" s="379"/>
      <c r="AI82" s="379"/>
      <c r="AJ82" s="379"/>
      <c r="AK82" s="379"/>
      <c r="AL82" s="379"/>
      <c r="AM82" s="379"/>
      <c r="AN82" s="379"/>
      <c r="AO82" s="379"/>
      <c r="AP82" s="379"/>
      <c r="AQ82" s="379"/>
      <c r="AR82" s="379"/>
      <c r="AS82" s="379"/>
      <c r="AT82" s="379"/>
      <c r="AU82" s="379"/>
      <c r="AV82" s="379"/>
      <c r="AW82" s="379"/>
      <c r="AX82" s="379"/>
      <c r="AY82" s="379"/>
    </row>
    <row r="83" spans="1:255" ht="15.5">
      <c r="A83" s="38"/>
      <c r="B83" s="56"/>
      <c r="C83" s="38" t="s">
        <v>94</v>
      </c>
      <c r="D83" s="242">
        <v>1.7</v>
      </c>
      <c r="E83" s="242">
        <v>1.8</v>
      </c>
      <c r="F83" s="242">
        <v>1.9</v>
      </c>
      <c r="G83" s="242">
        <v>2.1</v>
      </c>
      <c r="H83" s="242">
        <v>1.7</v>
      </c>
      <c r="I83" s="242">
        <v>1.6</v>
      </c>
      <c r="J83" s="242">
        <v>1.4</v>
      </c>
      <c r="K83" s="242">
        <v>1.4</v>
      </c>
      <c r="L83" s="394">
        <v>1.7</v>
      </c>
      <c r="M83" s="394">
        <v>1.3</v>
      </c>
      <c r="N83" s="394">
        <v>1.6</v>
      </c>
      <c r="O83" s="394">
        <v>1.8</v>
      </c>
      <c r="P83" s="394">
        <v>1.7</v>
      </c>
      <c r="Q83" s="394">
        <v>1.7</v>
      </c>
      <c r="R83" s="394">
        <v>1.6</v>
      </c>
      <c r="S83" s="394">
        <v>1.8</v>
      </c>
      <c r="T83" s="394">
        <v>1.4</v>
      </c>
      <c r="U83" s="394">
        <v>1.6</v>
      </c>
      <c r="V83" s="394">
        <v>1.3</v>
      </c>
      <c r="W83" s="394">
        <v>1.3</v>
      </c>
      <c r="X83" s="493">
        <v>1.1000000000000001</v>
      </c>
      <c r="Y83" s="394">
        <v>1.9</v>
      </c>
      <c r="AN83" s="379"/>
      <c r="AO83" s="379"/>
      <c r="AP83" s="379"/>
      <c r="AQ83" s="379"/>
      <c r="AR83" s="379"/>
      <c r="AS83" s="379"/>
      <c r="AT83" s="379"/>
      <c r="AU83" s="379"/>
      <c r="AV83" s="379"/>
      <c r="AW83" s="379"/>
      <c r="AX83" s="379"/>
      <c r="AY83" s="379"/>
    </row>
    <row r="84" spans="1:255" ht="15.5">
      <c r="A84" s="38"/>
      <c r="B84" s="56"/>
      <c r="C84" s="38" t="s">
        <v>199</v>
      </c>
      <c r="D84" s="242">
        <v>4</v>
      </c>
      <c r="E84" s="242">
        <v>4</v>
      </c>
      <c r="F84" s="242">
        <v>3.5</v>
      </c>
      <c r="G84" s="242">
        <v>3.5</v>
      </c>
      <c r="H84" s="242">
        <v>4.0999999999999996</v>
      </c>
      <c r="I84" s="242">
        <v>4.5</v>
      </c>
      <c r="J84" s="242">
        <v>4.0999999999999996</v>
      </c>
      <c r="K84" s="242">
        <v>4.4000000000000004</v>
      </c>
      <c r="L84" s="394">
        <v>3.5</v>
      </c>
      <c r="M84" s="394">
        <v>4</v>
      </c>
      <c r="N84" s="394">
        <v>4.2</v>
      </c>
      <c r="O84" s="394">
        <v>4.3</v>
      </c>
      <c r="P84" s="394">
        <v>4.0999999999999996</v>
      </c>
      <c r="Q84" s="394">
        <v>4.5</v>
      </c>
      <c r="R84" s="394">
        <v>4.5</v>
      </c>
      <c r="S84" s="394">
        <v>4.3</v>
      </c>
      <c r="T84" s="394">
        <v>4</v>
      </c>
      <c r="U84" s="394">
        <v>3.4</v>
      </c>
      <c r="V84" s="394">
        <v>4</v>
      </c>
      <c r="W84" s="394">
        <v>4.2</v>
      </c>
      <c r="X84" s="493">
        <v>4.4000000000000004</v>
      </c>
      <c r="Y84" s="394">
        <v>5.4</v>
      </c>
      <c r="AN84" s="379"/>
      <c r="AO84" s="379"/>
      <c r="AP84" s="379"/>
      <c r="AQ84" s="379"/>
      <c r="AR84" s="379"/>
      <c r="AS84" s="379"/>
      <c r="AT84" s="379"/>
      <c r="AU84" s="379"/>
      <c r="AV84" s="379"/>
      <c r="AW84" s="379"/>
      <c r="AX84" s="379"/>
      <c r="AY84" s="379"/>
    </row>
    <row r="85" spans="1:255" ht="15.5">
      <c r="A85" s="38"/>
      <c r="B85" s="56"/>
      <c r="C85" s="38" t="s">
        <v>96</v>
      </c>
      <c r="D85" s="242">
        <v>36.5</v>
      </c>
      <c r="E85" s="242">
        <v>36</v>
      </c>
      <c r="F85" s="242">
        <v>35.299999999999997</v>
      </c>
      <c r="G85" s="242">
        <v>35.4</v>
      </c>
      <c r="H85" s="242">
        <v>34.200000000000003</v>
      </c>
      <c r="I85" s="242">
        <v>34.200000000000003</v>
      </c>
      <c r="J85" s="242">
        <v>34.4</v>
      </c>
      <c r="K85" s="242">
        <v>33.6</v>
      </c>
      <c r="L85" s="394">
        <v>33</v>
      </c>
      <c r="M85" s="394">
        <v>32.4</v>
      </c>
      <c r="N85" s="394">
        <v>32</v>
      </c>
      <c r="O85" s="394">
        <v>32.4</v>
      </c>
      <c r="P85" s="394">
        <v>32.700000000000003</v>
      </c>
      <c r="Q85" s="394">
        <v>31.7</v>
      </c>
      <c r="R85" s="394">
        <v>31.6</v>
      </c>
      <c r="S85" s="394">
        <v>31.5</v>
      </c>
      <c r="T85" s="394">
        <v>32</v>
      </c>
      <c r="U85" s="394">
        <v>31</v>
      </c>
      <c r="V85" s="394">
        <v>30.5</v>
      </c>
      <c r="W85" s="394">
        <v>30.5</v>
      </c>
      <c r="X85" s="493">
        <v>28.8</v>
      </c>
      <c r="Y85" s="394">
        <v>24</v>
      </c>
      <c r="AN85" s="379"/>
      <c r="AO85" s="379"/>
      <c r="AP85" s="379"/>
      <c r="AQ85" s="379"/>
      <c r="AR85" s="379"/>
      <c r="AS85" s="379"/>
      <c r="AT85" s="379"/>
      <c r="AU85" s="379"/>
      <c r="AV85" s="379"/>
      <c r="AW85" s="379"/>
      <c r="AX85" s="379"/>
      <c r="AY85" s="379"/>
    </row>
    <row r="86" spans="1:255" ht="6.65" customHeight="1">
      <c r="A86" s="38"/>
      <c r="B86" s="38"/>
      <c r="C86" s="56"/>
      <c r="D86" s="56"/>
      <c r="E86" s="56"/>
      <c r="F86" s="56"/>
      <c r="G86" s="56"/>
      <c r="H86" s="56"/>
      <c r="I86" s="56"/>
      <c r="J86" s="56"/>
      <c r="K86" s="56"/>
      <c r="L86" s="390"/>
      <c r="M86" s="396"/>
      <c r="N86" s="396"/>
      <c r="O86" s="396"/>
      <c r="P86" s="396"/>
      <c r="Q86" s="396"/>
      <c r="R86" s="396"/>
      <c r="S86" s="396"/>
      <c r="T86" s="396"/>
      <c r="U86" s="396"/>
      <c r="V86" s="396"/>
      <c r="W86" s="490"/>
      <c r="X86" s="826"/>
      <c r="Y86" s="405"/>
      <c r="AN86" s="379"/>
      <c r="AO86" s="379"/>
      <c r="AP86" s="379"/>
      <c r="AQ86" s="379"/>
      <c r="AR86" s="379"/>
      <c r="AS86" s="379"/>
      <c r="AT86" s="379"/>
      <c r="AU86" s="379"/>
      <c r="AV86" s="379"/>
      <c r="AW86" s="379"/>
      <c r="AX86" s="379"/>
      <c r="AY86" s="379"/>
    </row>
    <row r="87" spans="1:255" s="404" customFormat="1" ht="13.9" customHeight="1">
      <c r="A87" s="57" t="s">
        <v>11</v>
      </c>
      <c r="B87" s="56"/>
      <c r="C87" s="56"/>
      <c r="D87" s="405">
        <v>13660</v>
      </c>
      <c r="E87" s="405">
        <v>14440</v>
      </c>
      <c r="F87" s="405">
        <v>14530</v>
      </c>
      <c r="G87" s="405">
        <v>13940</v>
      </c>
      <c r="H87" s="405">
        <v>13850</v>
      </c>
      <c r="I87" s="405">
        <v>14660</v>
      </c>
      <c r="J87" s="405">
        <v>13970</v>
      </c>
      <c r="K87" s="405">
        <v>14080</v>
      </c>
      <c r="L87" s="405">
        <v>12150</v>
      </c>
      <c r="M87" s="405">
        <v>12260</v>
      </c>
      <c r="N87" s="405">
        <v>12450</v>
      </c>
      <c r="O87" s="405">
        <v>12360</v>
      </c>
      <c r="P87" s="405">
        <v>12800</v>
      </c>
      <c r="Q87" s="405">
        <v>9830</v>
      </c>
      <c r="R87" s="405">
        <v>9840</v>
      </c>
      <c r="S87" s="405">
        <v>9720</v>
      </c>
      <c r="T87" s="405">
        <v>9340</v>
      </c>
      <c r="U87" s="405">
        <v>9570</v>
      </c>
      <c r="V87" s="405">
        <v>9760</v>
      </c>
      <c r="W87" s="405">
        <v>9650</v>
      </c>
      <c r="X87" s="817">
        <v>9720</v>
      </c>
      <c r="Y87" s="405">
        <v>2770</v>
      </c>
      <c r="Z87" s="374"/>
      <c r="AA87" s="374"/>
      <c r="AB87" s="374"/>
      <c r="AC87" s="374"/>
      <c r="AD87" s="374"/>
      <c r="AE87" s="374"/>
      <c r="AF87" s="374"/>
      <c r="AG87" s="374"/>
      <c r="AH87" s="374"/>
      <c r="AI87" s="374"/>
      <c r="AJ87" s="374"/>
      <c r="AK87" s="374"/>
      <c r="AL87" s="374"/>
      <c r="AM87" s="374"/>
      <c r="AN87" s="379"/>
      <c r="AO87" s="379"/>
      <c r="AP87" s="379"/>
      <c r="AQ87" s="379"/>
      <c r="AR87" s="379"/>
      <c r="AS87" s="379"/>
      <c r="AT87" s="379"/>
      <c r="AU87" s="379"/>
      <c r="AV87" s="379"/>
      <c r="AW87" s="379"/>
      <c r="AX87" s="379"/>
      <c r="AY87" s="379"/>
      <c r="AZ87" s="374"/>
      <c r="BA87" s="374"/>
      <c r="BB87" s="374"/>
      <c r="BC87" s="374"/>
      <c r="BD87" s="374"/>
      <c r="BE87" s="374"/>
      <c r="BF87" s="374"/>
      <c r="BG87" s="374"/>
      <c r="BH87" s="374"/>
      <c r="BI87" s="374"/>
      <c r="BJ87" s="374"/>
      <c r="BK87" s="374"/>
      <c r="BL87" s="374"/>
      <c r="BM87" s="374"/>
      <c r="BN87" s="374"/>
      <c r="BO87" s="374"/>
      <c r="BP87" s="374"/>
      <c r="BQ87" s="374"/>
      <c r="BR87" s="374"/>
      <c r="BS87" s="374"/>
      <c r="BT87" s="374"/>
      <c r="BU87" s="374"/>
      <c r="BV87" s="374"/>
      <c r="BW87" s="374"/>
      <c r="BX87" s="374"/>
      <c r="BY87" s="374"/>
      <c r="BZ87" s="374"/>
      <c r="CA87" s="374"/>
      <c r="CB87" s="374"/>
      <c r="CC87" s="374"/>
      <c r="CD87" s="374"/>
      <c r="CE87" s="374"/>
      <c r="CF87" s="374"/>
      <c r="CG87" s="374"/>
      <c r="CH87" s="374"/>
      <c r="CI87" s="374"/>
      <c r="CJ87" s="374"/>
      <c r="CK87" s="374"/>
      <c r="CL87" s="374"/>
      <c r="CM87" s="374"/>
      <c r="CN87" s="374"/>
      <c r="CO87" s="374"/>
      <c r="CP87" s="374"/>
      <c r="CQ87" s="374"/>
      <c r="CR87" s="374"/>
      <c r="CS87" s="374"/>
      <c r="CT87" s="374"/>
      <c r="CU87" s="374"/>
      <c r="CV87" s="374"/>
      <c r="CW87" s="374"/>
      <c r="CX87" s="374"/>
      <c r="CY87" s="374"/>
      <c r="CZ87" s="374"/>
      <c r="DA87" s="374"/>
      <c r="DB87" s="374"/>
      <c r="DC87" s="374"/>
      <c r="DD87" s="374"/>
      <c r="DE87" s="374"/>
      <c r="DF87" s="374"/>
      <c r="DG87" s="374"/>
      <c r="DH87" s="374"/>
      <c r="DI87" s="374"/>
      <c r="DJ87" s="374"/>
      <c r="DK87" s="374"/>
      <c r="DL87" s="374"/>
      <c r="DM87" s="374"/>
      <c r="DN87" s="374"/>
      <c r="DO87" s="374"/>
      <c r="DP87" s="374"/>
      <c r="DQ87" s="374"/>
      <c r="DR87" s="374"/>
      <c r="DS87" s="374"/>
      <c r="DT87" s="374"/>
      <c r="DU87" s="374"/>
      <c r="DV87" s="374"/>
      <c r="DW87" s="374"/>
      <c r="DX87" s="374"/>
      <c r="DY87" s="374"/>
      <c r="DZ87" s="374"/>
      <c r="EA87" s="374"/>
      <c r="EB87" s="374"/>
      <c r="EC87" s="374"/>
      <c r="ED87" s="374"/>
      <c r="EE87" s="374"/>
      <c r="EF87" s="374"/>
      <c r="EG87" s="374"/>
      <c r="EH87" s="374"/>
      <c r="EI87" s="374"/>
      <c r="EJ87" s="374"/>
      <c r="EK87" s="374"/>
      <c r="EL87" s="374"/>
      <c r="EM87" s="374"/>
      <c r="EN87" s="374"/>
      <c r="EO87" s="374"/>
      <c r="EP87" s="374"/>
      <c r="EQ87" s="374"/>
      <c r="ER87" s="374"/>
      <c r="ES87" s="374"/>
      <c r="ET87" s="374"/>
      <c r="EU87" s="374"/>
      <c r="EV87" s="374"/>
      <c r="EW87" s="374"/>
      <c r="EX87" s="374"/>
      <c r="EY87" s="374"/>
      <c r="EZ87" s="374"/>
      <c r="FA87" s="374"/>
      <c r="FB87" s="374"/>
      <c r="FC87" s="374"/>
      <c r="FD87" s="374"/>
      <c r="FE87" s="374"/>
      <c r="FF87" s="374"/>
      <c r="FG87" s="374"/>
      <c r="FH87" s="374"/>
      <c r="FI87" s="374"/>
      <c r="FJ87" s="374"/>
      <c r="FK87" s="374"/>
      <c r="FL87" s="374"/>
      <c r="FM87" s="374"/>
      <c r="FN87" s="374"/>
      <c r="FO87" s="374"/>
      <c r="FP87" s="374"/>
      <c r="FQ87" s="374"/>
      <c r="FR87" s="374"/>
      <c r="FS87" s="374"/>
      <c r="FT87" s="374"/>
      <c r="FU87" s="374"/>
      <c r="FV87" s="374"/>
      <c r="FW87" s="374"/>
      <c r="FX87" s="374"/>
      <c r="FY87" s="374"/>
      <c r="FZ87" s="374"/>
      <c r="GA87" s="374"/>
      <c r="GB87" s="374"/>
      <c r="GC87" s="374"/>
      <c r="GD87" s="374"/>
      <c r="GE87" s="374"/>
      <c r="GF87" s="374"/>
      <c r="GG87" s="374"/>
      <c r="GH87" s="374"/>
      <c r="GI87" s="374"/>
      <c r="GJ87" s="374"/>
      <c r="GK87" s="374"/>
      <c r="GL87" s="374"/>
      <c r="GM87" s="374"/>
      <c r="GN87" s="374"/>
      <c r="GO87" s="374"/>
      <c r="GP87" s="374"/>
      <c r="GQ87" s="374"/>
      <c r="GR87" s="374"/>
      <c r="GS87" s="374"/>
      <c r="GT87" s="374"/>
      <c r="GU87" s="374"/>
      <c r="GV87" s="374"/>
      <c r="GW87" s="374"/>
      <c r="GX87" s="374"/>
      <c r="GY87" s="374"/>
      <c r="GZ87" s="374"/>
      <c r="HA87" s="374"/>
      <c r="HB87" s="374"/>
      <c r="HC87" s="374"/>
      <c r="HD87" s="374"/>
      <c r="HE87" s="374"/>
      <c r="HF87" s="374"/>
      <c r="HG87" s="374"/>
      <c r="HH87" s="374"/>
      <c r="HI87" s="374"/>
      <c r="HJ87" s="374"/>
      <c r="HK87" s="374"/>
      <c r="HL87" s="374"/>
      <c r="HM87" s="374"/>
      <c r="HN87" s="374"/>
      <c r="HO87" s="374"/>
      <c r="HP87" s="374"/>
      <c r="HQ87" s="374"/>
      <c r="HR87" s="374"/>
      <c r="HS87" s="374"/>
      <c r="HT87" s="374"/>
      <c r="HU87" s="374"/>
      <c r="HV87" s="374"/>
      <c r="HW87" s="374"/>
      <c r="HX87" s="374"/>
      <c r="HY87" s="374"/>
      <c r="HZ87" s="374"/>
      <c r="IA87" s="374"/>
      <c r="IB87" s="374"/>
      <c r="IC87" s="374"/>
      <c r="ID87" s="374"/>
      <c r="IE87" s="374"/>
      <c r="IF87" s="374"/>
      <c r="IG87" s="374"/>
      <c r="IH87" s="374"/>
      <c r="II87" s="374"/>
      <c r="IJ87" s="374"/>
      <c r="IK87" s="374"/>
      <c r="IL87" s="374"/>
      <c r="IM87" s="374"/>
      <c r="IN87" s="374"/>
      <c r="IO87" s="374"/>
      <c r="IP87" s="374"/>
      <c r="IQ87" s="374"/>
      <c r="IR87" s="374"/>
      <c r="IS87" s="374"/>
      <c r="IT87" s="374"/>
      <c r="IU87" s="374"/>
    </row>
    <row r="88" spans="1:255" ht="7.15" customHeight="1">
      <c r="A88" s="38"/>
      <c r="B88" s="38"/>
      <c r="C88" s="56"/>
      <c r="D88" s="56"/>
      <c r="E88" s="56"/>
      <c r="F88" s="56"/>
      <c r="G88" s="56"/>
      <c r="H88" s="56"/>
      <c r="I88" s="56"/>
      <c r="J88" s="56"/>
      <c r="K88" s="56"/>
      <c r="L88" s="390"/>
      <c r="M88" s="396"/>
      <c r="N88" s="396"/>
      <c r="O88" s="396"/>
      <c r="P88" s="396"/>
      <c r="Q88" s="396"/>
      <c r="R88" s="396"/>
      <c r="S88" s="396"/>
      <c r="T88" s="396"/>
      <c r="U88" s="396"/>
      <c r="V88" s="396"/>
      <c r="W88" s="489"/>
      <c r="X88" s="817"/>
    </row>
    <row r="89" spans="1:255" ht="17.5">
      <c r="A89" s="97" t="s">
        <v>725</v>
      </c>
      <c r="B89" s="56"/>
      <c r="D89" s="236" t="s">
        <v>20</v>
      </c>
      <c r="E89" s="236" t="s">
        <v>20</v>
      </c>
      <c r="F89" s="236" t="s">
        <v>20</v>
      </c>
      <c r="G89" s="236" t="s">
        <v>20</v>
      </c>
      <c r="H89" s="236">
        <v>10.8</v>
      </c>
      <c r="I89" s="236">
        <v>11.9</v>
      </c>
      <c r="J89" s="236">
        <v>11.6</v>
      </c>
      <c r="K89" s="236">
        <v>12.7</v>
      </c>
      <c r="L89" s="394">
        <v>14.3</v>
      </c>
      <c r="M89" s="394">
        <v>13.1</v>
      </c>
      <c r="N89" s="394">
        <v>11</v>
      </c>
      <c r="O89" s="394">
        <v>10.5</v>
      </c>
      <c r="P89" s="394">
        <v>11.2</v>
      </c>
      <c r="Q89" s="394">
        <v>9.9</v>
      </c>
      <c r="R89" s="394">
        <v>9.6999999999999993</v>
      </c>
      <c r="S89" s="394">
        <v>11.7</v>
      </c>
      <c r="T89" s="394">
        <v>12.4</v>
      </c>
      <c r="U89" s="394">
        <v>11.7</v>
      </c>
      <c r="V89" s="394">
        <v>12.8</v>
      </c>
      <c r="W89" s="394">
        <v>13</v>
      </c>
      <c r="X89" s="493">
        <v>11.9</v>
      </c>
      <c r="Y89" s="394">
        <v>4.7</v>
      </c>
      <c r="AL89" s="375"/>
    </row>
    <row r="90" spans="1:255" ht="19.5" customHeight="1">
      <c r="A90" s="57" t="s">
        <v>11</v>
      </c>
      <c r="B90" s="56"/>
      <c r="C90" s="56"/>
      <c r="D90" s="236" t="s">
        <v>20</v>
      </c>
      <c r="E90" s="236" t="s">
        <v>20</v>
      </c>
      <c r="F90" s="236" t="s">
        <v>20</v>
      </c>
      <c r="G90" s="236" t="s">
        <v>20</v>
      </c>
      <c r="H90" s="405">
        <v>10820</v>
      </c>
      <c r="I90" s="405">
        <v>14460</v>
      </c>
      <c r="J90" s="405">
        <v>13780</v>
      </c>
      <c r="K90" s="405">
        <v>14010</v>
      </c>
      <c r="L90" s="405">
        <v>9230</v>
      </c>
      <c r="M90" s="405">
        <v>9320</v>
      </c>
      <c r="N90" s="405">
        <v>8690</v>
      </c>
      <c r="O90" s="405">
        <v>7610</v>
      </c>
      <c r="P90" s="405">
        <v>8330</v>
      </c>
      <c r="Q90" s="405">
        <v>9830</v>
      </c>
      <c r="R90" s="405">
        <v>10200</v>
      </c>
      <c r="S90" s="405">
        <v>9820</v>
      </c>
      <c r="T90" s="405">
        <v>9690</v>
      </c>
      <c r="U90" s="405">
        <v>9810</v>
      </c>
      <c r="V90" s="405">
        <v>9960</v>
      </c>
      <c r="W90" s="405">
        <v>9390</v>
      </c>
      <c r="X90" s="817">
        <v>9880</v>
      </c>
      <c r="Y90" s="405">
        <v>1840</v>
      </c>
    </row>
    <row r="91" spans="1:255" ht="6.65" customHeight="1">
      <c r="A91" s="38"/>
      <c r="B91" s="38"/>
      <c r="C91" s="38"/>
      <c r="L91" s="390"/>
      <c r="M91" s="396"/>
      <c r="N91" s="396"/>
      <c r="O91" s="396"/>
      <c r="P91" s="396"/>
      <c r="Q91" s="396"/>
      <c r="R91" s="396"/>
      <c r="S91" s="396"/>
      <c r="T91" s="396"/>
      <c r="U91" s="396"/>
      <c r="V91" s="396"/>
      <c r="W91" s="489"/>
      <c r="X91" s="817"/>
    </row>
    <row r="92" spans="1:255" ht="15.5">
      <c r="A92" s="97" t="s">
        <v>197</v>
      </c>
      <c r="B92" s="97"/>
      <c r="C92" s="38"/>
      <c r="D92" s="38"/>
      <c r="E92" s="38"/>
      <c r="F92" s="38"/>
      <c r="G92" s="38"/>
      <c r="H92" s="38"/>
      <c r="I92" s="38"/>
      <c r="J92" s="38"/>
      <c r="K92" s="38"/>
      <c r="L92" s="390"/>
      <c r="M92" s="396"/>
      <c r="N92" s="396"/>
      <c r="O92" s="396"/>
      <c r="P92" s="396"/>
      <c r="Q92" s="396"/>
      <c r="R92" s="396"/>
      <c r="S92" s="396"/>
      <c r="T92" s="396"/>
      <c r="U92" s="396"/>
      <c r="V92" s="396"/>
      <c r="W92" s="489"/>
      <c r="X92" s="817"/>
    </row>
    <row r="93" spans="1:255" ht="15.5">
      <c r="A93" s="97"/>
      <c r="B93" s="97" t="s">
        <v>196</v>
      </c>
      <c r="C93" s="38"/>
      <c r="G93" s="38"/>
      <c r="H93" s="38"/>
      <c r="I93" s="38"/>
      <c r="J93" s="38"/>
      <c r="K93" s="38"/>
      <c r="L93" s="390"/>
      <c r="M93" s="396"/>
      <c r="N93" s="396"/>
      <c r="O93" s="396"/>
      <c r="P93" s="396"/>
      <c r="Q93" s="396"/>
      <c r="R93" s="396"/>
      <c r="S93" s="396"/>
      <c r="T93" s="396"/>
      <c r="U93" s="396"/>
      <c r="V93" s="396"/>
      <c r="W93" s="489"/>
      <c r="X93" s="817"/>
    </row>
    <row r="94" spans="1:255" ht="15" customHeight="1">
      <c r="A94" s="38"/>
      <c r="B94" s="56"/>
      <c r="C94" s="38" t="s">
        <v>194</v>
      </c>
      <c r="D94" s="236" t="s">
        <v>20</v>
      </c>
      <c r="E94" s="236" t="s">
        <v>20</v>
      </c>
      <c r="F94" s="236" t="s">
        <v>20</v>
      </c>
      <c r="G94" s="394">
        <v>11</v>
      </c>
      <c r="H94" s="394">
        <v>10.5</v>
      </c>
      <c r="I94" s="394">
        <v>11.1</v>
      </c>
      <c r="J94" s="394">
        <v>11.9</v>
      </c>
      <c r="K94" s="394">
        <v>12</v>
      </c>
      <c r="L94" s="394">
        <v>12.3</v>
      </c>
      <c r="M94" s="394">
        <v>12.6</v>
      </c>
      <c r="N94" s="394">
        <v>11.3</v>
      </c>
      <c r="O94" s="394">
        <v>11</v>
      </c>
      <c r="P94" s="394">
        <v>11.1</v>
      </c>
      <c r="Q94" s="394">
        <v>9.3000000000000007</v>
      </c>
      <c r="R94" s="394">
        <v>11.3</v>
      </c>
      <c r="S94" s="394">
        <v>9.6999999999999993</v>
      </c>
      <c r="T94" s="394">
        <v>11.7</v>
      </c>
      <c r="U94" s="394">
        <v>9.3000000000000007</v>
      </c>
      <c r="V94" s="394">
        <v>9.6999999999999993</v>
      </c>
      <c r="W94" s="394">
        <v>9.6</v>
      </c>
      <c r="X94" s="493">
        <v>8.1999999999999993</v>
      </c>
      <c r="Y94" s="394">
        <v>2</v>
      </c>
      <c r="AN94" s="379"/>
      <c r="AO94" s="379"/>
      <c r="AP94" s="379"/>
      <c r="AQ94" s="379"/>
      <c r="AR94" s="379"/>
      <c r="AS94" s="379"/>
      <c r="AT94" s="379"/>
      <c r="AU94" s="379"/>
      <c r="AV94" s="379"/>
      <c r="AW94" s="379"/>
      <c r="AX94" s="379"/>
      <c r="AY94" s="379"/>
    </row>
    <row r="95" spans="1:255" ht="15" customHeight="1">
      <c r="A95" s="38"/>
      <c r="B95" s="56"/>
      <c r="C95" s="38" t="s">
        <v>98</v>
      </c>
      <c r="D95" s="236" t="s">
        <v>20</v>
      </c>
      <c r="E95" s="236" t="s">
        <v>20</v>
      </c>
      <c r="F95" s="236" t="s">
        <v>20</v>
      </c>
      <c r="G95" s="394">
        <v>11.6</v>
      </c>
      <c r="H95" s="394">
        <v>11.5</v>
      </c>
      <c r="I95" s="394">
        <v>11.2</v>
      </c>
      <c r="J95" s="394">
        <v>11.6</v>
      </c>
      <c r="K95" s="394">
        <v>11.7</v>
      </c>
      <c r="L95" s="394">
        <v>11.7</v>
      </c>
      <c r="M95" s="394">
        <v>12.2</v>
      </c>
      <c r="N95" s="394">
        <v>11.8</v>
      </c>
      <c r="O95" s="394">
        <v>11.7</v>
      </c>
      <c r="P95" s="394">
        <v>12.5</v>
      </c>
      <c r="Q95" s="394">
        <v>11</v>
      </c>
      <c r="R95" s="394">
        <v>11.4</v>
      </c>
      <c r="S95" s="394">
        <v>11.3</v>
      </c>
      <c r="T95" s="394">
        <v>11.6</v>
      </c>
      <c r="U95" s="394">
        <v>10.6</v>
      </c>
      <c r="V95" s="394">
        <v>10.6</v>
      </c>
      <c r="W95" s="394">
        <v>10.3</v>
      </c>
      <c r="X95" s="493">
        <v>9.3000000000000007</v>
      </c>
      <c r="Y95" s="394">
        <v>3.7</v>
      </c>
      <c r="AN95" s="379"/>
      <c r="AO95" s="379"/>
      <c r="AP95" s="379"/>
      <c r="AQ95" s="379"/>
      <c r="AR95" s="379"/>
      <c r="AS95" s="379"/>
      <c r="AT95" s="379"/>
      <c r="AU95" s="379"/>
      <c r="AV95" s="379"/>
      <c r="AW95" s="379"/>
      <c r="AX95" s="379"/>
      <c r="AY95" s="379"/>
    </row>
    <row r="96" spans="1:255" ht="15" customHeight="1">
      <c r="A96" s="38"/>
      <c r="B96" s="56"/>
      <c r="C96" s="38" t="s">
        <v>99</v>
      </c>
      <c r="D96" s="236" t="s">
        <v>20</v>
      </c>
      <c r="E96" s="236" t="s">
        <v>20</v>
      </c>
      <c r="F96" s="236" t="s">
        <v>20</v>
      </c>
      <c r="G96" s="394">
        <v>7.9</v>
      </c>
      <c r="H96" s="394">
        <v>7.6</v>
      </c>
      <c r="I96" s="394">
        <v>7.5</v>
      </c>
      <c r="J96" s="394">
        <v>7.7</v>
      </c>
      <c r="K96" s="394">
        <v>7.9</v>
      </c>
      <c r="L96" s="394">
        <v>7.7</v>
      </c>
      <c r="M96" s="394">
        <v>7.8</v>
      </c>
      <c r="N96" s="394">
        <v>8.4</v>
      </c>
      <c r="O96" s="394">
        <v>7.7</v>
      </c>
      <c r="P96" s="394">
        <v>7.8</v>
      </c>
      <c r="Q96" s="394">
        <v>7.8</v>
      </c>
      <c r="R96" s="394">
        <v>7.8</v>
      </c>
      <c r="S96" s="394">
        <v>7.6</v>
      </c>
      <c r="T96" s="394">
        <v>8.1</v>
      </c>
      <c r="U96" s="394">
        <v>7.7</v>
      </c>
      <c r="V96" s="394">
        <v>7.9</v>
      </c>
      <c r="W96" s="394">
        <v>7.2</v>
      </c>
      <c r="X96" s="493">
        <v>7</v>
      </c>
      <c r="Y96" s="394">
        <v>2.9</v>
      </c>
      <c r="AN96" s="379"/>
      <c r="AO96" s="379"/>
      <c r="AP96" s="379"/>
      <c r="AQ96" s="379"/>
      <c r="AR96" s="379"/>
      <c r="AS96" s="379"/>
      <c r="AT96" s="379"/>
      <c r="AU96" s="379"/>
      <c r="AV96" s="379"/>
      <c r="AW96" s="379"/>
      <c r="AX96" s="379"/>
      <c r="AY96" s="379"/>
    </row>
    <row r="97" spans="1:51" ht="15.5">
      <c r="A97" s="38"/>
      <c r="B97" s="56"/>
      <c r="C97" s="38" t="s">
        <v>193</v>
      </c>
      <c r="D97" s="236" t="s">
        <v>20</v>
      </c>
      <c r="E97" s="236" t="s">
        <v>20</v>
      </c>
      <c r="F97" s="236" t="s">
        <v>20</v>
      </c>
      <c r="G97" s="394">
        <v>10.9</v>
      </c>
      <c r="H97" s="394">
        <v>10.6</v>
      </c>
      <c r="I97" s="394">
        <v>10.6</v>
      </c>
      <c r="J97" s="394">
        <v>12.1</v>
      </c>
      <c r="K97" s="394">
        <v>12.2</v>
      </c>
      <c r="L97" s="394">
        <v>13.9</v>
      </c>
      <c r="M97" s="394">
        <v>13.9</v>
      </c>
      <c r="N97" s="394">
        <v>14.1</v>
      </c>
      <c r="O97" s="394">
        <v>13.5</v>
      </c>
      <c r="P97" s="394">
        <v>14.2</v>
      </c>
      <c r="Q97" s="394">
        <v>13.7</v>
      </c>
      <c r="R97" s="394">
        <v>14.1</v>
      </c>
      <c r="S97" s="394">
        <v>13.6</v>
      </c>
      <c r="T97" s="394">
        <v>14.3</v>
      </c>
      <c r="U97" s="394">
        <v>13.2</v>
      </c>
      <c r="V97" s="394">
        <v>14.7</v>
      </c>
      <c r="W97" s="394">
        <v>15.1</v>
      </c>
      <c r="X97" s="493">
        <v>14</v>
      </c>
      <c r="Y97" s="394">
        <v>5.3</v>
      </c>
      <c r="AN97" s="379"/>
      <c r="AO97" s="379"/>
      <c r="AP97" s="379"/>
      <c r="AQ97" s="379"/>
      <c r="AR97" s="379"/>
      <c r="AS97" s="379"/>
      <c r="AT97" s="379"/>
      <c r="AU97" s="379"/>
      <c r="AV97" s="379"/>
      <c r="AW97" s="379"/>
      <c r="AX97" s="379"/>
      <c r="AY97" s="379"/>
    </row>
    <row r="98" spans="1:51" ht="15.5">
      <c r="A98" s="38"/>
      <c r="B98" s="56"/>
      <c r="C98" s="38" t="s">
        <v>192</v>
      </c>
      <c r="D98" s="236" t="s">
        <v>20</v>
      </c>
      <c r="E98" s="236" t="s">
        <v>20</v>
      </c>
      <c r="F98" s="236" t="s">
        <v>20</v>
      </c>
      <c r="G98" s="394">
        <v>58.6</v>
      </c>
      <c r="H98" s="394">
        <v>59.7</v>
      </c>
      <c r="I98" s="394">
        <v>59.5</v>
      </c>
      <c r="J98" s="394">
        <v>56.7</v>
      </c>
      <c r="K98" s="394">
        <v>56.2</v>
      </c>
      <c r="L98" s="394">
        <v>54.4</v>
      </c>
      <c r="M98" s="394">
        <v>53.6</v>
      </c>
      <c r="N98" s="394">
        <v>54.5</v>
      </c>
      <c r="O98" s="394">
        <v>56.1</v>
      </c>
      <c r="P98" s="394">
        <v>54.3</v>
      </c>
      <c r="Q98" s="394">
        <v>58.2</v>
      </c>
      <c r="R98" s="394">
        <v>55.4</v>
      </c>
      <c r="S98" s="394">
        <v>57.7</v>
      </c>
      <c r="T98" s="394">
        <v>54.2</v>
      </c>
      <c r="U98" s="394">
        <v>59.2</v>
      </c>
      <c r="V98" s="394">
        <v>57.1</v>
      </c>
      <c r="W98" s="394">
        <v>57.8</v>
      </c>
      <c r="X98" s="493">
        <v>61.5</v>
      </c>
      <c r="Y98" s="394">
        <v>86</v>
      </c>
      <c r="AN98" s="379"/>
      <c r="AO98" s="379"/>
      <c r="AP98" s="379"/>
      <c r="AQ98" s="379"/>
      <c r="AR98" s="379"/>
      <c r="AS98" s="379"/>
      <c r="AT98" s="379"/>
      <c r="AU98" s="379"/>
      <c r="AV98" s="379"/>
      <c r="AW98" s="379"/>
      <c r="AX98" s="379"/>
      <c r="AY98" s="379"/>
    </row>
    <row r="99" spans="1:51" ht="10.9" customHeight="1">
      <c r="A99" s="38"/>
      <c r="B99" s="38"/>
      <c r="C99" s="38"/>
      <c r="G99" s="38"/>
      <c r="H99" s="38"/>
      <c r="I99" s="38"/>
      <c r="J99" s="38"/>
      <c r="K99" s="38"/>
      <c r="L99" s="390"/>
      <c r="M99" s="396"/>
      <c r="N99" s="396"/>
      <c r="O99" s="396"/>
      <c r="P99" s="396"/>
      <c r="Q99" s="396"/>
      <c r="R99" s="396"/>
      <c r="S99" s="396"/>
      <c r="T99" s="396"/>
      <c r="U99" s="396"/>
      <c r="V99" s="396"/>
      <c r="W99" s="489"/>
      <c r="X99" s="493"/>
      <c r="AN99" s="379"/>
    </row>
    <row r="100" spans="1:51" ht="15.5">
      <c r="A100" s="97"/>
      <c r="B100" s="97" t="s">
        <v>195</v>
      </c>
      <c r="C100" s="38"/>
      <c r="G100" s="38"/>
      <c r="H100" s="38"/>
      <c r="I100" s="38"/>
      <c r="J100" s="38"/>
      <c r="K100" s="38"/>
      <c r="L100" s="390"/>
      <c r="M100" s="396"/>
      <c r="N100" s="396"/>
      <c r="O100" s="396"/>
      <c r="P100" s="396"/>
      <c r="Q100" s="396"/>
      <c r="R100" s="396"/>
      <c r="S100" s="396"/>
      <c r="T100" s="396"/>
      <c r="U100" s="396"/>
      <c r="V100" s="396"/>
      <c r="W100" s="489"/>
      <c r="X100" s="493"/>
    </row>
    <row r="101" spans="1:51" ht="15.5">
      <c r="A101" s="38"/>
      <c r="B101" s="56"/>
      <c r="C101" s="38" t="s">
        <v>194</v>
      </c>
      <c r="D101" s="236" t="s">
        <v>20</v>
      </c>
      <c r="E101" s="236" t="s">
        <v>20</v>
      </c>
      <c r="F101" s="236" t="s">
        <v>20</v>
      </c>
      <c r="G101" s="394">
        <v>1.6</v>
      </c>
      <c r="H101" s="394">
        <v>1.7</v>
      </c>
      <c r="I101" s="394">
        <v>1.8</v>
      </c>
      <c r="J101" s="394">
        <v>2</v>
      </c>
      <c r="K101" s="394">
        <v>2</v>
      </c>
      <c r="L101" s="394">
        <v>2</v>
      </c>
      <c r="M101" s="394">
        <v>2.2999999999999998</v>
      </c>
      <c r="N101" s="394">
        <v>2.1</v>
      </c>
      <c r="O101" s="394">
        <v>1.9</v>
      </c>
      <c r="P101" s="394">
        <v>2</v>
      </c>
      <c r="Q101" s="394">
        <v>2.5</v>
      </c>
      <c r="R101" s="394">
        <v>2.2000000000000002</v>
      </c>
      <c r="S101" s="394">
        <v>2.2000000000000002</v>
      </c>
      <c r="T101" s="394">
        <v>2.1</v>
      </c>
      <c r="U101" s="394">
        <v>2.2999999999999998</v>
      </c>
      <c r="V101" s="394">
        <v>2.6</v>
      </c>
      <c r="W101" s="394">
        <v>2.6</v>
      </c>
      <c r="X101" s="493">
        <v>2.4</v>
      </c>
      <c r="Y101" s="828">
        <v>0.1</v>
      </c>
      <c r="Z101" s="394"/>
      <c r="AN101" s="379"/>
      <c r="AO101" s="379"/>
      <c r="AP101" s="379"/>
      <c r="AQ101" s="379"/>
      <c r="AR101" s="379"/>
      <c r="AS101" s="379"/>
      <c r="AT101" s="379"/>
      <c r="AU101" s="379"/>
      <c r="AV101" s="379"/>
      <c r="AW101" s="379"/>
      <c r="AX101" s="379"/>
      <c r="AY101" s="379"/>
    </row>
    <row r="102" spans="1:51" ht="15.5">
      <c r="A102" s="38"/>
      <c r="B102" s="56"/>
      <c r="C102" s="38" t="s">
        <v>98</v>
      </c>
      <c r="D102" s="236" t="s">
        <v>20</v>
      </c>
      <c r="E102" s="236" t="s">
        <v>20</v>
      </c>
      <c r="F102" s="236" t="s">
        <v>20</v>
      </c>
      <c r="G102" s="394">
        <v>1</v>
      </c>
      <c r="H102" s="394">
        <v>1.3</v>
      </c>
      <c r="I102" s="394">
        <v>1.6</v>
      </c>
      <c r="J102" s="394">
        <v>1.5</v>
      </c>
      <c r="K102" s="394">
        <v>1.6</v>
      </c>
      <c r="L102" s="394">
        <v>1.8</v>
      </c>
      <c r="M102" s="394">
        <v>2</v>
      </c>
      <c r="N102" s="394">
        <v>2.1</v>
      </c>
      <c r="O102" s="394">
        <v>1.9</v>
      </c>
      <c r="P102" s="394">
        <v>2.2000000000000002</v>
      </c>
      <c r="Q102" s="394">
        <v>2.4</v>
      </c>
      <c r="R102" s="394">
        <v>2.5</v>
      </c>
      <c r="S102" s="394">
        <v>2.1</v>
      </c>
      <c r="T102" s="394">
        <v>2.5</v>
      </c>
      <c r="U102" s="394">
        <v>2.1</v>
      </c>
      <c r="V102" s="394">
        <v>2.2000000000000002</v>
      </c>
      <c r="W102" s="394">
        <v>2.6</v>
      </c>
      <c r="X102" s="493">
        <v>2.5</v>
      </c>
      <c r="Y102" s="394">
        <v>0.3</v>
      </c>
      <c r="Z102" s="394"/>
      <c r="AN102" s="379"/>
      <c r="AO102" s="379"/>
      <c r="AP102" s="379"/>
      <c r="AQ102" s="379"/>
      <c r="AR102" s="379"/>
      <c r="AS102" s="379"/>
      <c r="AT102" s="379"/>
      <c r="AU102" s="379"/>
      <c r="AV102" s="379"/>
      <c r="AW102" s="379"/>
      <c r="AX102" s="379"/>
      <c r="AY102" s="379"/>
    </row>
    <row r="103" spans="1:51" ht="15.5">
      <c r="A103" s="38"/>
      <c r="B103" s="56"/>
      <c r="C103" s="38" t="s">
        <v>99</v>
      </c>
      <c r="D103" s="236" t="s">
        <v>20</v>
      </c>
      <c r="E103" s="236" t="s">
        <v>20</v>
      </c>
      <c r="F103" s="236" t="s">
        <v>20</v>
      </c>
      <c r="G103" s="394">
        <v>2</v>
      </c>
      <c r="H103" s="394">
        <v>2.5</v>
      </c>
      <c r="I103" s="394">
        <v>2.7</v>
      </c>
      <c r="J103" s="394">
        <v>2.6</v>
      </c>
      <c r="K103" s="394">
        <v>2.8</v>
      </c>
      <c r="L103" s="394">
        <v>3.2</v>
      </c>
      <c r="M103" s="394">
        <v>3.2</v>
      </c>
      <c r="N103" s="394">
        <v>3.7</v>
      </c>
      <c r="O103" s="394">
        <v>3.5</v>
      </c>
      <c r="P103" s="394">
        <v>3.7</v>
      </c>
      <c r="Q103" s="394">
        <v>4.2</v>
      </c>
      <c r="R103" s="394">
        <v>4</v>
      </c>
      <c r="S103" s="394">
        <v>5</v>
      </c>
      <c r="T103" s="394">
        <v>4.4000000000000004</v>
      </c>
      <c r="U103" s="394">
        <v>4.2</v>
      </c>
      <c r="V103" s="394">
        <v>4.3</v>
      </c>
      <c r="W103" s="394">
        <v>4.7</v>
      </c>
      <c r="X103" s="493">
        <v>4</v>
      </c>
      <c r="Y103" s="394">
        <v>0.5</v>
      </c>
      <c r="Z103" s="394"/>
      <c r="AN103" s="379"/>
      <c r="AO103" s="379"/>
      <c r="AP103" s="379"/>
      <c r="AQ103" s="379"/>
      <c r="AR103" s="379"/>
      <c r="AS103" s="379"/>
      <c r="AT103" s="379"/>
      <c r="AU103" s="379"/>
      <c r="AV103" s="379"/>
      <c r="AW103" s="379"/>
      <c r="AX103" s="379"/>
      <c r="AY103" s="379"/>
    </row>
    <row r="104" spans="1:51" ht="15.5">
      <c r="A104" s="38"/>
      <c r="B104" s="56"/>
      <c r="C104" s="38" t="s">
        <v>193</v>
      </c>
      <c r="D104" s="236" t="s">
        <v>20</v>
      </c>
      <c r="E104" s="236" t="s">
        <v>20</v>
      </c>
      <c r="F104" s="236" t="s">
        <v>20</v>
      </c>
      <c r="G104" s="394">
        <v>10.4</v>
      </c>
      <c r="H104" s="394">
        <v>11.4</v>
      </c>
      <c r="I104" s="394">
        <v>12.3</v>
      </c>
      <c r="J104" s="394">
        <v>14.3</v>
      </c>
      <c r="K104" s="394">
        <v>13.7</v>
      </c>
      <c r="L104" s="394">
        <v>16.3</v>
      </c>
      <c r="M104" s="394">
        <v>16.399999999999999</v>
      </c>
      <c r="N104" s="394">
        <v>15.9</v>
      </c>
      <c r="O104" s="394">
        <v>17.3</v>
      </c>
      <c r="P104" s="394">
        <v>17.899999999999999</v>
      </c>
      <c r="Q104" s="394">
        <v>19.100000000000001</v>
      </c>
      <c r="R104" s="394">
        <v>19.5</v>
      </c>
      <c r="S104" s="394">
        <v>21.2</v>
      </c>
      <c r="T104" s="394">
        <v>20.7</v>
      </c>
      <c r="U104" s="394">
        <v>20.8</v>
      </c>
      <c r="V104" s="394">
        <v>21.9</v>
      </c>
      <c r="W104" s="394">
        <v>20.6</v>
      </c>
      <c r="X104" s="493">
        <v>20.8</v>
      </c>
      <c r="Y104" s="394">
        <v>4</v>
      </c>
      <c r="Z104" s="394"/>
      <c r="AN104" s="379"/>
      <c r="AO104" s="379"/>
      <c r="AP104" s="379"/>
      <c r="AQ104" s="379"/>
      <c r="AR104" s="379"/>
      <c r="AS104" s="379"/>
      <c r="AT104" s="379"/>
      <c r="AU104" s="379"/>
      <c r="AV104" s="379"/>
      <c r="AW104" s="379"/>
      <c r="AX104" s="379"/>
      <c r="AY104" s="379"/>
    </row>
    <row r="105" spans="1:51" ht="15.5">
      <c r="A105" s="38"/>
      <c r="B105" s="56"/>
      <c r="C105" s="38" t="s">
        <v>192</v>
      </c>
      <c r="D105" s="236" t="s">
        <v>20</v>
      </c>
      <c r="E105" s="236" t="s">
        <v>20</v>
      </c>
      <c r="F105" s="236" t="s">
        <v>20</v>
      </c>
      <c r="G105" s="394">
        <v>84.9</v>
      </c>
      <c r="H105" s="394">
        <v>83.1</v>
      </c>
      <c r="I105" s="394">
        <v>81.599999999999994</v>
      </c>
      <c r="J105" s="394">
        <v>79.5</v>
      </c>
      <c r="K105" s="394">
        <v>79.8</v>
      </c>
      <c r="L105" s="394">
        <v>76.599999999999994</v>
      </c>
      <c r="M105" s="394">
        <v>76.099999999999994</v>
      </c>
      <c r="N105" s="394">
        <v>76.2</v>
      </c>
      <c r="O105" s="394">
        <v>75.5</v>
      </c>
      <c r="P105" s="394">
        <v>74.2</v>
      </c>
      <c r="Q105" s="394">
        <v>71.8</v>
      </c>
      <c r="R105" s="394">
        <v>71.8</v>
      </c>
      <c r="S105" s="394">
        <v>69.5</v>
      </c>
      <c r="T105" s="394">
        <v>70.2</v>
      </c>
      <c r="U105" s="394">
        <v>70.5</v>
      </c>
      <c r="V105" s="394">
        <v>69</v>
      </c>
      <c r="W105" s="394">
        <v>69.5</v>
      </c>
      <c r="X105" s="493">
        <v>70.2</v>
      </c>
      <c r="Y105" s="394">
        <v>95</v>
      </c>
      <c r="Z105" s="394"/>
      <c r="AN105" s="379"/>
      <c r="AO105" s="379"/>
      <c r="AP105" s="379"/>
      <c r="AQ105" s="379"/>
      <c r="AR105" s="379"/>
      <c r="AS105" s="379"/>
      <c r="AT105" s="379"/>
      <c r="AU105" s="379"/>
      <c r="AV105" s="379"/>
      <c r="AW105" s="379"/>
      <c r="AX105" s="379"/>
      <c r="AY105" s="379"/>
    </row>
    <row r="106" spans="1:51" ht="8.5" customHeight="1">
      <c r="A106" s="38"/>
      <c r="B106" s="38"/>
      <c r="C106" s="56"/>
      <c r="G106" s="56"/>
      <c r="H106" s="56"/>
      <c r="I106" s="56"/>
      <c r="J106" s="56"/>
      <c r="K106" s="56"/>
      <c r="L106" s="390"/>
      <c r="M106" s="392"/>
      <c r="N106" s="396"/>
      <c r="O106" s="396"/>
      <c r="P106" s="396"/>
      <c r="Q106" s="396"/>
      <c r="R106" s="396"/>
      <c r="S106" s="396"/>
      <c r="T106" s="396"/>
      <c r="U106" s="396"/>
      <c r="V106" s="396"/>
      <c r="W106" s="489"/>
      <c r="X106" s="822"/>
      <c r="Z106" s="489"/>
    </row>
    <row r="107" spans="1:51" ht="16" thickBot="1">
      <c r="A107" s="175" t="s">
        <v>191</v>
      </c>
      <c r="B107" s="174"/>
      <c r="C107" s="174"/>
      <c r="D107" s="237" t="s">
        <v>20</v>
      </c>
      <c r="E107" s="237" t="s">
        <v>20</v>
      </c>
      <c r="F107" s="237" t="s">
        <v>20</v>
      </c>
      <c r="G107" s="496">
        <v>14040</v>
      </c>
      <c r="H107" s="496">
        <v>13960</v>
      </c>
      <c r="I107" s="496">
        <v>14770</v>
      </c>
      <c r="J107" s="496">
        <v>14060</v>
      </c>
      <c r="K107" s="496">
        <v>14180</v>
      </c>
      <c r="L107" s="496">
        <v>12120</v>
      </c>
      <c r="M107" s="496">
        <v>12300</v>
      </c>
      <c r="N107" s="496">
        <v>12520</v>
      </c>
      <c r="O107" s="496">
        <v>12420</v>
      </c>
      <c r="P107" s="496">
        <v>12890</v>
      </c>
      <c r="Q107" s="496">
        <v>9890</v>
      </c>
      <c r="R107" s="496">
        <v>9920</v>
      </c>
      <c r="S107" s="496">
        <v>9800</v>
      </c>
      <c r="T107" s="496">
        <v>9410</v>
      </c>
      <c r="U107" s="496">
        <v>9640</v>
      </c>
      <c r="V107" s="496">
        <v>9810</v>
      </c>
      <c r="W107" s="496">
        <v>9700</v>
      </c>
      <c r="X107" s="827">
        <v>9780</v>
      </c>
      <c r="Y107" s="496">
        <v>2790</v>
      </c>
      <c r="Z107" s="405"/>
    </row>
    <row r="108" spans="1:51" ht="14">
      <c r="A108" s="244" t="s">
        <v>190</v>
      </c>
      <c r="B108" s="245"/>
      <c r="C108" s="245"/>
    </row>
    <row r="109" spans="1:51" ht="14">
      <c r="A109" s="245" t="s">
        <v>934</v>
      </c>
      <c r="B109" s="245"/>
      <c r="C109" s="245"/>
    </row>
    <row r="110" spans="1:51" ht="14">
      <c r="A110" s="245" t="s">
        <v>517</v>
      </c>
      <c r="B110" s="245"/>
      <c r="C110" s="245"/>
      <c r="D110" s="245"/>
    </row>
    <row r="111" spans="1:51" ht="14">
      <c r="A111" s="245" t="s">
        <v>695</v>
      </c>
      <c r="B111" s="245"/>
      <c r="C111" s="245"/>
      <c r="D111" s="245"/>
    </row>
    <row r="112" spans="1:51" ht="14">
      <c r="A112" s="245" t="s">
        <v>791</v>
      </c>
      <c r="B112" s="245"/>
      <c r="C112" s="245"/>
      <c r="D112" s="245"/>
    </row>
    <row r="113" spans="1:4" ht="14">
      <c r="A113" s="245" t="s">
        <v>790</v>
      </c>
      <c r="B113" s="245"/>
      <c r="C113" s="245"/>
      <c r="D113" s="245"/>
    </row>
    <row r="114" spans="1:4" ht="14">
      <c r="A114" s="245" t="s">
        <v>722</v>
      </c>
      <c r="B114" s="245"/>
      <c r="C114" s="245"/>
      <c r="D114" s="245"/>
    </row>
    <row r="115" spans="1:4" ht="14">
      <c r="A115" s="244" t="s">
        <v>720</v>
      </c>
      <c r="B115" s="244"/>
      <c r="C115" s="244"/>
      <c r="D115" s="244"/>
    </row>
    <row r="116" spans="1:4" ht="14">
      <c r="A116" s="244" t="s">
        <v>723</v>
      </c>
      <c r="B116" s="245"/>
      <c r="C116" s="245"/>
      <c r="D116" s="245"/>
    </row>
    <row r="118" spans="1:4" ht="14">
      <c r="A118" s="244"/>
      <c r="B118" s="244"/>
      <c r="C118" s="244"/>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4"/>
  <sheetViews>
    <sheetView zoomScale="110" zoomScaleNormal="110" workbookViewId="0"/>
  </sheetViews>
  <sheetFormatPr defaultColWidth="9.1796875" defaultRowHeight="12.5"/>
  <cols>
    <col min="1" max="1" width="50.453125" style="113" customWidth="1"/>
    <col min="2" max="2" width="10.26953125" style="113" customWidth="1"/>
    <col min="3" max="3" width="10.1796875" style="113" bestFit="1" customWidth="1"/>
    <col min="4" max="16384" width="9.1796875" style="113"/>
  </cols>
  <sheetData>
    <row r="1" spans="1:12" ht="19.5" customHeight="1" thickBot="1">
      <c r="A1" s="473" t="s">
        <v>803</v>
      </c>
      <c r="B1" s="192"/>
      <c r="C1" s="192"/>
      <c r="D1" s="192"/>
      <c r="E1" s="192"/>
      <c r="F1" s="1339"/>
      <c r="G1" s="1340"/>
      <c r="H1" s="263"/>
      <c r="I1" s="264"/>
      <c r="J1" s="261"/>
    </row>
    <row r="2" spans="1:12" ht="15">
      <c r="A2" s="191"/>
      <c r="B2" s="1030">
        <v>2016</v>
      </c>
      <c r="C2" s="1030">
        <v>2017</v>
      </c>
      <c r="D2" s="1030">
        <v>2018</v>
      </c>
      <c r="E2" s="1181">
        <v>2019</v>
      </c>
      <c r="F2" s="1180" t="s">
        <v>960</v>
      </c>
      <c r="G2" s="265"/>
      <c r="H2" s="266"/>
      <c r="I2" s="265"/>
    </row>
    <row r="3" spans="1:12">
      <c r="A3" s="188" t="s">
        <v>541</v>
      </c>
      <c r="B3" s="1041">
        <v>0.3</v>
      </c>
      <c r="C3" s="1042">
        <v>0.7</v>
      </c>
      <c r="D3" s="1042">
        <v>1.8</v>
      </c>
      <c r="E3" s="1182">
        <v>1.6</v>
      </c>
      <c r="F3" s="155">
        <v>2.2000000000000002</v>
      </c>
      <c r="G3" s="128"/>
      <c r="H3" s="128"/>
      <c r="J3" s="684"/>
      <c r="K3" s="681"/>
      <c r="L3" s="128"/>
    </row>
    <row r="4" spans="1:12">
      <c r="A4" s="108" t="s">
        <v>542</v>
      </c>
      <c r="B4" s="169">
        <v>1</v>
      </c>
      <c r="C4" s="763">
        <v>2.1</v>
      </c>
      <c r="D4" s="763">
        <v>2.4</v>
      </c>
      <c r="E4" s="1182">
        <v>2.4</v>
      </c>
      <c r="F4" s="155">
        <v>3.2</v>
      </c>
      <c r="G4" s="128"/>
      <c r="H4" s="128"/>
      <c r="J4" s="684"/>
      <c r="K4" s="681"/>
      <c r="L4" s="128"/>
    </row>
    <row r="5" spans="1:12">
      <c r="A5" s="108" t="s">
        <v>543</v>
      </c>
      <c r="B5" s="169">
        <v>35.9</v>
      </c>
      <c r="C5" s="763">
        <v>41</v>
      </c>
      <c r="D5" s="763">
        <v>44.3</v>
      </c>
      <c r="E5" s="1182">
        <v>47.6</v>
      </c>
      <c r="F5" s="155">
        <v>56.2</v>
      </c>
      <c r="G5" s="128"/>
      <c r="H5" s="128"/>
      <c r="J5" s="684"/>
      <c r="K5" s="681"/>
      <c r="L5" s="128"/>
    </row>
    <row r="6" spans="1:12">
      <c r="A6" s="108" t="s">
        <v>544</v>
      </c>
      <c r="B6" s="169">
        <v>48.7</v>
      </c>
      <c r="C6" s="763">
        <v>42.8</v>
      </c>
      <c r="D6" s="763">
        <v>38.299999999999997</v>
      </c>
      <c r="E6" s="1182">
        <v>36.6</v>
      </c>
      <c r="F6" s="155">
        <v>29.4</v>
      </c>
      <c r="G6" s="128"/>
      <c r="H6" s="128"/>
      <c r="J6" s="684"/>
      <c r="K6" s="681"/>
      <c r="L6" s="128"/>
    </row>
    <row r="7" spans="1:12">
      <c r="A7" s="108" t="s">
        <v>545</v>
      </c>
      <c r="B7" s="169">
        <v>3</v>
      </c>
      <c r="C7" s="763">
        <v>3.1</v>
      </c>
      <c r="D7" s="763">
        <v>3.1</v>
      </c>
      <c r="E7" s="1191">
        <v>3</v>
      </c>
      <c r="F7" s="155">
        <v>3.2</v>
      </c>
      <c r="G7" s="128"/>
      <c r="H7" s="128"/>
      <c r="J7" s="684"/>
      <c r="K7" s="681"/>
      <c r="L7" s="128"/>
    </row>
    <row r="8" spans="1:12">
      <c r="A8" s="108" t="s">
        <v>117</v>
      </c>
      <c r="B8" s="169">
        <v>11</v>
      </c>
      <c r="C8" s="763">
        <v>10.3</v>
      </c>
      <c r="D8" s="763">
        <v>10.1</v>
      </c>
      <c r="E8" s="1182">
        <v>8.6999999999999993</v>
      </c>
      <c r="F8" s="155">
        <v>5.9</v>
      </c>
      <c r="G8" s="128"/>
      <c r="H8" s="128"/>
      <c r="J8" s="684"/>
      <c r="K8" s="681"/>
      <c r="L8" s="128"/>
    </row>
    <row r="9" spans="1:12" ht="13.5" thickBot="1">
      <c r="A9" s="162" t="s">
        <v>500</v>
      </c>
      <c r="B9" s="1043">
        <v>4440</v>
      </c>
      <c r="C9" s="1044">
        <v>5200</v>
      </c>
      <c r="D9" s="1044">
        <v>5310</v>
      </c>
      <c r="E9" s="1192">
        <v>5560</v>
      </c>
      <c r="F9" s="1190">
        <v>1980</v>
      </c>
      <c r="K9" s="205"/>
      <c r="L9" s="205"/>
    </row>
    <row r="10" spans="1:12" ht="14.5">
      <c r="A10" s="141" t="s">
        <v>780</v>
      </c>
      <c r="B10" s="141"/>
      <c r="C10" s="141"/>
      <c r="H10" s="156"/>
    </row>
    <row r="11" spans="1:12" ht="29.25" customHeight="1">
      <c r="A11" s="1578" t="s">
        <v>934</v>
      </c>
      <c r="B11" s="1579"/>
      <c r="C11" s="1579"/>
      <c r="D11" s="1579"/>
      <c r="E11" s="1579"/>
      <c r="F11" s="1579"/>
      <c r="G11" s="1341"/>
      <c r="H11" s="1342"/>
      <c r="I11" s="155"/>
    </row>
    <row r="12" spans="1:12" ht="13">
      <c r="A12" s="146"/>
      <c r="B12" s="146"/>
      <c r="H12" s="141"/>
    </row>
    <row r="13" spans="1:12" ht="19" thickBot="1">
      <c r="A13" s="469" t="s">
        <v>976</v>
      </c>
      <c r="B13" s="193"/>
      <c r="C13" s="137"/>
    </row>
    <row r="14" spans="1:12" ht="18.75" customHeight="1" thickBot="1">
      <c r="A14" s="194"/>
      <c r="B14" s="195">
        <v>2016</v>
      </c>
      <c r="C14" s="195">
        <v>2017</v>
      </c>
      <c r="D14" s="195">
        <v>2018</v>
      </c>
      <c r="E14" s="1194">
        <v>2019</v>
      </c>
      <c r="F14" s="1193" t="s">
        <v>961</v>
      </c>
      <c r="I14" s="141"/>
    </row>
    <row r="15" spans="1:12">
      <c r="A15" s="180" t="s">
        <v>546</v>
      </c>
      <c r="B15" s="180">
        <v>23</v>
      </c>
      <c r="C15" s="180">
        <v>20</v>
      </c>
      <c r="D15" s="180">
        <v>23</v>
      </c>
      <c r="E15" s="1195">
        <v>22</v>
      </c>
      <c r="F15" s="948">
        <v>22</v>
      </c>
      <c r="G15" s="128"/>
      <c r="H15" s="128"/>
      <c r="I15" s="128"/>
    </row>
    <row r="16" spans="1:12">
      <c r="A16" s="108" t="s">
        <v>547</v>
      </c>
      <c r="B16" s="111">
        <v>64</v>
      </c>
      <c r="C16" s="111">
        <v>63</v>
      </c>
      <c r="D16" s="111">
        <v>58</v>
      </c>
      <c r="E16" s="1195">
        <v>51</v>
      </c>
      <c r="F16" s="948">
        <v>43</v>
      </c>
      <c r="G16" s="128"/>
      <c r="H16" s="128"/>
      <c r="I16" s="128"/>
    </row>
    <row r="17" spans="1:17">
      <c r="A17" s="108" t="s">
        <v>548</v>
      </c>
      <c r="B17" s="111">
        <v>19</v>
      </c>
      <c r="C17" s="111">
        <v>21</v>
      </c>
      <c r="D17" s="111">
        <v>23</v>
      </c>
      <c r="E17" s="1182">
        <v>20</v>
      </c>
      <c r="F17" s="948">
        <v>19</v>
      </c>
      <c r="G17" s="128"/>
      <c r="H17" s="128"/>
      <c r="I17" s="128"/>
    </row>
    <row r="18" spans="1:17">
      <c r="A18" s="108" t="s">
        <v>549</v>
      </c>
      <c r="B18" s="111">
        <v>22</v>
      </c>
      <c r="C18" s="111">
        <v>23</v>
      </c>
      <c r="D18" s="111">
        <v>23</v>
      </c>
      <c r="E18" s="1195">
        <v>21</v>
      </c>
      <c r="F18" s="948">
        <v>21</v>
      </c>
      <c r="G18" s="128"/>
      <c r="H18" s="128"/>
      <c r="I18" s="128"/>
    </row>
    <row r="19" spans="1:17">
      <c r="A19" s="108" t="s">
        <v>550</v>
      </c>
      <c r="B19" s="111">
        <v>5</v>
      </c>
      <c r="C19" s="111">
        <v>6</v>
      </c>
      <c r="D19" s="111">
        <v>6</v>
      </c>
      <c r="E19" s="1195">
        <v>5</v>
      </c>
      <c r="F19" s="948">
        <v>6</v>
      </c>
      <c r="G19" s="128"/>
      <c r="H19" s="128"/>
      <c r="I19" s="128"/>
    </row>
    <row r="20" spans="1:17" ht="13.5" customHeight="1">
      <c r="A20" s="108" t="s">
        <v>551</v>
      </c>
      <c r="B20" s="111">
        <v>13</v>
      </c>
      <c r="C20" s="111">
        <v>15</v>
      </c>
      <c r="D20" s="111">
        <v>13</v>
      </c>
      <c r="E20" s="1195">
        <v>12</v>
      </c>
      <c r="F20" s="948">
        <v>13</v>
      </c>
      <c r="G20" s="128"/>
      <c r="H20" s="128"/>
      <c r="I20" s="128"/>
    </row>
    <row r="21" spans="1:17">
      <c r="A21" s="108" t="s">
        <v>552</v>
      </c>
      <c r="B21" s="180">
        <v>5</v>
      </c>
      <c r="C21" s="180">
        <v>5</v>
      </c>
      <c r="D21" s="180">
        <v>5</v>
      </c>
      <c r="E21" s="1195">
        <v>4</v>
      </c>
      <c r="F21" s="948">
        <v>5</v>
      </c>
      <c r="G21" s="128"/>
      <c r="H21" s="128"/>
      <c r="I21" s="128"/>
    </row>
    <row r="22" spans="1:17">
      <c r="A22" s="108" t="s">
        <v>553</v>
      </c>
      <c r="B22" s="111">
        <v>68</v>
      </c>
      <c r="C22" s="111">
        <v>70</v>
      </c>
      <c r="D22" s="111">
        <v>68</v>
      </c>
      <c r="E22" s="1195">
        <v>70</v>
      </c>
      <c r="F22" s="948">
        <v>77</v>
      </c>
      <c r="G22" s="128"/>
      <c r="H22" s="128"/>
      <c r="I22" s="128"/>
    </row>
    <row r="23" spans="1:17">
      <c r="A23" s="108" t="s">
        <v>554</v>
      </c>
      <c r="B23" s="111">
        <v>16</v>
      </c>
      <c r="C23" s="111">
        <v>14</v>
      </c>
      <c r="D23" s="111">
        <v>12</v>
      </c>
      <c r="E23" s="1195">
        <v>12</v>
      </c>
      <c r="F23" s="948">
        <v>15</v>
      </c>
      <c r="G23" s="128"/>
      <c r="H23" s="128"/>
      <c r="I23" s="128"/>
    </row>
    <row r="24" spans="1:17">
      <c r="A24" s="108" t="s">
        <v>555</v>
      </c>
      <c r="B24" s="111">
        <v>4</v>
      </c>
      <c r="C24" s="111">
        <v>4</v>
      </c>
      <c r="D24" s="111">
        <v>4</v>
      </c>
      <c r="E24" s="1195">
        <v>4</v>
      </c>
      <c r="F24" s="948">
        <v>5</v>
      </c>
      <c r="G24" s="128"/>
      <c r="H24" s="128"/>
      <c r="I24" s="128"/>
      <c r="K24" s="108"/>
      <c r="L24" s="111"/>
      <c r="M24" s="111"/>
      <c r="N24" s="111"/>
      <c r="P24" s="150"/>
      <c r="Q24" s="684"/>
    </row>
    <row r="25" spans="1:17" ht="13.5" customHeight="1">
      <c r="A25" s="108" t="s">
        <v>37</v>
      </c>
      <c r="B25" s="111">
        <v>2</v>
      </c>
      <c r="C25" s="111">
        <v>3</v>
      </c>
      <c r="D25" s="111">
        <v>3</v>
      </c>
      <c r="E25" s="1195">
        <v>3</v>
      </c>
      <c r="F25" s="948">
        <v>5</v>
      </c>
      <c r="G25" s="128"/>
      <c r="H25" s="128"/>
      <c r="I25" s="128"/>
    </row>
    <row r="26" spans="1:17">
      <c r="A26" s="108" t="s">
        <v>556</v>
      </c>
      <c r="B26" s="111">
        <v>1</v>
      </c>
      <c r="C26" s="111">
        <v>1</v>
      </c>
      <c r="D26" s="111">
        <v>1</v>
      </c>
      <c r="E26" s="1195">
        <v>1</v>
      </c>
      <c r="F26" s="948">
        <v>1</v>
      </c>
      <c r="G26" s="128"/>
      <c r="H26" s="128"/>
      <c r="I26" s="128"/>
    </row>
    <row r="27" spans="1:17" ht="13.5" thickBot="1">
      <c r="A27" s="162" t="s">
        <v>500</v>
      </c>
      <c r="B27" s="189">
        <v>1550</v>
      </c>
      <c r="C27" s="190">
        <v>2190</v>
      </c>
      <c r="D27" s="190">
        <v>2460</v>
      </c>
      <c r="E27" s="1196">
        <v>2690</v>
      </c>
      <c r="F27" s="1190">
        <v>1150</v>
      </c>
      <c r="G27" s="153"/>
      <c r="H27" s="153"/>
    </row>
    <row r="28" spans="1:17" ht="26.25" customHeight="1">
      <c r="A28" s="1580" t="s">
        <v>716</v>
      </c>
      <c r="B28" s="1581"/>
      <c r="C28" s="1581"/>
      <c r="D28" s="1581"/>
      <c r="E28" s="1581"/>
      <c r="F28" s="1582"/>
    </row>
    <row r="29" spans="1:17" ht="26.25" customHeight="1">
      <c r="A29" s="1583" t="s">
        <v>934</v>
      </c>
      <c r="B29" s="1584"/>
      <c r="C29" s="1584"/>
      <c r="D29" s="1584"/>
      <c r="E29" s="1584"/>
      <c r="F29" s="1585"/>
    </row>
    <row r="31" spans="1:17" ht="19" thickBot="1">
      <c r="A31" s="469" t="s">
        <v>975</v>
      </c>
      <c r="B31" s="193"/>
      <c r="C31" s="137"/>
    </row>
    <row r="32" spans="1:17" ht="16.5" customHeight="1" thickBot="1">
      <c r="A32" s="194"/>
      <c r="B32" s="195">
        <v>2016</v>
      </c>
      <c r="C32" s="195">
        <v>2017</v>
      </c>
      <c r="D32" s="195">
        <v>2018</v>
      </c>
      <c r="E32" s="1194">
        <v>2019</v>
      </c>
      <c r="F32" s="1193" t="s">
        <v>961</v>
      </c>
      <c r="I32" s="141"/>
    </row>
    <row r="33" spans="1:8">
      <c r="A33" s="188" t="s">
        <v>557</v>
      </c>
      <c r="B33" s="430">
        <v>16</v>
      </c>
      <c r="C33" s="430">
        <v>17</v>
      </c>
      <c r="D33" s="430">
        <v>14</v>
      </c>
      <c r="E33" s="1195">
        <v>11</v>
      </c>
      <c r="F33" s="1343">
        <v>7</v>
      </c>
      <c r="G33" s="205"/>
    </row>
    <row r="34" spans="1:8" ht="13.5" customHeight="1">
      <c r="A34" s="108" t="s">
        <v>558</v>
      </c>
      <c r="B34" s="431">
        <v>27</v>
      </c>
      <c r="C34" s="432">
        <v>25</v>
      </c>
      <c r="D34" s="431">
        <v>20</v>
      </c>
      <c r="E34" s="1195">
        <v>15</v>
      </c>
      <c r="F34" s="1343">
        <v>15</v>
      </c>
      <c r="G34" s="205"/>
    </row>
    <row r="35" spans="1:8">
      <c r="A35" s="108" t="s">
        <v>559</v>
      </c>
      <c r="B35" s="431">
        <v>6</v>
      </c>
      <c r="C35" s="431">
        <v>8</v>
      </c>
      <c r="D35" s="431">
        <v>8</v>
      </c>
      <c r="E35" s="1195">
        <v>7</v>
      </c>
      <c r="F35" s="1343">
        <v>7</v>
      </c>
      <c r="G35" s="205"/>
    </row>
    <row r="36" spans="1:8">
      <c r="A36" s="108" t="s">
        <v>546</v>
      </c>
      <c r="B36" s="431">
        <v>26</v>
      </c>
      <c r="C36" s="431">
        <v>31</v>
      </c>
      <c r="D36" s="431">
        <v>33</v>
      </c>
      <c r="E36" s="1195">
        <v>36</v>
      </c>
      <c r="F36" s="1343">
        <v>43</v>
      </c>
      <c r="G36" s="205"/>
    </row>
    <row r="37" spans="1:8" ht="13.5" customHeight="1">
      <c r="A37" s="108" t="s">
        <v>548</v>
      </c>
      <c r="B37" s="431">
        <v>46</v>
      </c>
      <c r="C37" s="431">
        <v>45</v>
      </c>
      <c r="D37" s="431">
        <v>46</v>
      </c>
      <c r="E37" s="1195">
        <v>46</v>
      </c>
      <c r="F37" s="1343">
        <v>42</v>
      </c>
      <c r="G37" s="205"/>
    </row>
    <row r="38" spans="1:8">
      <c r="A38" s="108" t="s">
        <v>560</v>
      </c>
      <c r="B38" s="431">
        <v>45</v>
      </c>
      <c r="C38" s="431">
        <v>44</v>
      </c>
      <c r="D38" s="431">
        <v>41</v>
      </c>
      <c r="E38" s="1195">
        <v>40</v>
      </c>
      <c r="F38" s="1343">
        <v>44</v>
      </c>
      <c r="G38" s="205"/>
    </row>
    <row r="39" spans="1:8">
      <c r="A39" s="108" t="s">
        <v>550</v>
      </c>
      <c r="B39" s="431">
        <v>6</v>
      </c>
      <c r="C39" s="431">
        <v>6</v>
      </c>
      <c r="D39" s="431">
        <v>4</v>
      </c>
      <c r="E39" s="1195">
        <v>4</v>
      </c>
      <c r="F39" s="1343">
        <v>4</v>
      </c>
      <c r="G39" s="205"/>
    </row>
    <row r="40" spans="1:8">
      <c r="A40" s="108" t="s">
        <v>561</v>
      </c>
      <c r="B40" s="431">
        <v>15</v>
      </c>
      <c r="C40" s="431">
        <v>15</v>
      </c>
      <c r="D40" s="431">
        <v>12</v>
      </c>
      <c r="E40" s="1195">
        <v>9</v>
      </c>
      <c r="F40" s="1343">
        <v>7</v>
      </c>
      <c r="G40" s="205"/>
    </row>
    <row r="41" spans="1:8">
      <c r="A41" s="108" t="s">
        <v>562</v>
      </c>
      <c r="B41" s="431">
        <v>10</v>
      </c>
      <c r="C41" s="431">
        <v>12</v>
      </c>
      <c r="D41" s="431">
        <v>14</v>
      </c>
      <c r="E41" s="1195">
        <v>15</v>
      </c>
      <c r="F41" s="1343">
        <v>11</v>
      </c>
      <c r="G41" s="205"/>
    </row>
    <row r="42" spans="1:8">
      <c r="A42" s="108" t="s">
        <v>563</v>
      </c>
      <c r="B42" s="431">
        <v>2</v>
      </c>
      <c r="C42" s="431">
        <v>3</v>
      </c>
      <c r="D42" s="431">
        <v>2</v>
      </c>
      <c r="E42" s="1195">
        <v>1</v>
      </c>
      <c r="F42" s="1343">
        <v>2</v>
      </c>
      <c r="G42" s="205"/>
    </row>
    <row r="43" spans="1:8">
      <c r="A43" s="108" t="s">
        <v>564</v>
      </c>
      <c r="B43" s="431">
        <v>8</v>
      </c>
      <c r="C43" s="431">
        <v>12</v>
      </c>
      <c r="D43" s="431">
        <v>12</v>
      </c>
      <c r="E43" s="1195">
        <v>12</v>
      </c>
      <c r="F43" s="1343">
        <v>14</v>
      </c>
      <c r="G43" s="205"/>
    </row>
    <row r="44" spans="1:8">
      <c r="A44" s="108" t="s">
        <v>37</v>
      </c>
      <c r="B44" s="431">
        <v>5</v>
      </c>
      <c r="C44" s="431">
        <v>4</v>
      </c>
      <c r="D44" s="431">
        <v>5</v>
      </c>
      <c r="E44" s="1195">
        <v>7</v>
      </c>
      <c r="F44" s="1343">
        <v>5</v>
      </c>
      <c r="G44" s="205"/>
    </row>
    <row r="45" spans="1:8">
      <c r="A45" s="108" t="s">
        <v>556</v>
      </c>
      <c r="B45" s="431">
        <v>1</v>
      </c>
      <c r="C45" s="431">
        <v>1</v>
      </c>
      <c r="D45" s="431">
        <v>1</v>
      </c>
      <c r="E45" s="1195">
        <v>1</v>
      </c>
      <c r="F45" s="1343">
        <v>1</v>
      </c>
      <c r="G45" s="205"/>
    </row>
    <row r="46" spans="1:8" ht="13.5" thickBot="1">
      <c r="A46" s="162" t="s">
        <v>500</v>
      </c>
      <c r="B46" s="189">
        <v>2270</v>
      </c>
      <c r="C46" s="189">
        <v>2320</v>
      </c>
      <c r="D46" s="189">
        <v>2190</v>
      </c>
      <c r="E46" s="1197">
        <v>2230</v>
      </c>
      <c r="F46" s="1344">
        <v>650</v>
      </c>
      <c r="G46" s="153"/>
      <c r="H46" s="153"/>
    </row>
    <row r="47" spans="1:8" ht="16.5" customHeight="1">
      <c r="A47" s="1565" t="s">
        <v>962</v>
      </c>
      <c r="B47" s="1565"/>
      <c r="C47" s="1565"/>
      <c r="D47" s="1577"/>
      <c r="E47" s="1345"/>
      <c r="F47" s="1345"/>
    </row>
    <row r="48" spans="1:8" ht="25.5" customHeight="1">
      <c r="A48" s="1574" t="s">
        <v>934</v>
      </c>
      <c r="B48" s="1575"/>
      <c r="C48" s="1575"/>
      <c r="D48" s="1575"/>
      <c r="E48" s="1575"/>
      <c r="F48" s="1576"/>
    </row>
    <row r="54" spans="3:3" ht="13">
      <c r="C54" s="122"/>
    </row>
  </sheetData>
  <mergeCells count="5">
    <mergeCell ref="A48:F48"/>
    <mergeCell ref="A47:D47"/>
    <mergeCell ref="A11:F11"/>
    <mergeCell ref="A28:F28"/>
    <mergeCell ref="A29:F29"/>
  </mergeCells>
  <pageMargins left="0.7" right="0.7" top="0.75" bottom="0.75" header="0.3" footer="0.3"/>
  <pageSetup paperSize="9" scale="62" orientation="portrait" horizontalDpi="1200" verticalDpi="1200" r:id="rId1"/>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O5"/>
  <sheetViews>
    <sheetView zoomScaleNormal="100" workbookViewId="0"/>
  </sheetViews>
  <sheetFormatPr defaultColWidth="9.1796875" defaultRowHeight="12.5"/>
  <cols>
    <col min="1" max="16384" width="9.1796875" style="113"/>
  </cols>
  <sheetData>
    <row r="1" spans="1:15" ht="13">
      <c r="A1" s="146" t="s">
        <v>352</v>
      </c>
    </row>
    <row r="2" spans="1:15" s="108" customFormat="1">
      <c r="A2" s="120" t="s">
        <v>718</v>
      </c>
      <c r="B2" s="225"/>
      <c r="C2" s="225"/>
      <c r="D2" s="225"/>
      <c r="E2" s="225"/>
      <c r="F2" s="225"/>
      <c r="G2" s="225"/>
      <c r="H2" s="225"/>
      <c r="I2" s="225"/>
      <c r="J2" s="225"/>
      <c r="K2" s="225"/>
      <c r="L2" s="225"/>
      <c r="M2" s="225"/>
      <c r="N2" s="225"/>
      <c r="O2" s="226"/>
    </row>
    <row r="3" spans="1:15" ht="25.5" customHeight="1">
      <c r="A3" s="1586" t="s">
        <v>717</v>
      </c>
      <c r="B3" s="1587"/>
      <c r="C3" s="1587"/>
      <c r="D3" s="1587"/>
      <c r="E3" s="1587"/>
      <c r="F3" s="1587"/>
      <c r="G3" s="1587"/>
      <c r="H3" s="1587"/>
      <c r="I3" s="1587"/>
      <c r="J3" s="1587"/>
      <c r="K3" s="1587"/>
      <c r="L3" s="1587"/>
      <c r="M3" s="1587"/>
      <c r="N3" s="1587"/>
      <c r="O3" s="1588"/>
    </row>
    <row r="4" spans="1:15">
      <c r="A4" s="113" t="s">
        <v>708</v>
      </c>
    </row>
    <row r="5" spans="1:15">
      <c r="A5" s="113" t="s">
        <v>709</v>
      </c>
    </row>
  </sheetData>
  <mergeCells count="1">
    <mergeCell ref="A3:O3"/>
  </mergeCells>
  <pageMargins left="0.7" right="0.7" top="0.75" bottom="0.75" header="0.3" footer="0.3"/>
  <pageSetup paperSize="9" scale="63"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00B050"/>
  </sheetPr>
  <dimension ref="A1:AH48"/>
  <sheetViews>
    <sheetView zoomScaleNormal="100" workbookViewId="0"/>
  </sheetViews>
  <sheetFormatPr defaultColWidth="9.1796875" defaultRowHeight="12.5"/>
  <cols>
    <col min="1" max="1" width="10" style="33" customWidth="1"/>
    <col min="2" max="2" width="10.81640625" style="33" bestFit="1" customWidth="1"/>
    <col min="3" max="16" width="9.1796875" style="33"/>
    <col min="17" max="17" width="10.7265625" style="48" customWidth="1"/>
    <col min="18" max="34" width="9.1796875" style="48"/>
    <col min="35" max="16384" width="9.1796875" style="33"/>
  </cols>
  <sheetData>
    <row r="1" spans="1:27" ht="16" thickBot="1">
      <c r="A1" s="685" t="s">
        <v>965</v>
      </c>
      <c r="B1" s="686"/>
      <c r="C1" s="686"/>
      <c r="D1" s="686"/>
      <c r="E1" s="686"/>
      <c r="F1" s="686"/>
      <c r="G1" s="686"/>
      <c r="H1" s="686"/>
      <c r="I1" s="686"/>
      <c r="J1" s="686"/>
      <c r="K1" s="686"/>
      <c r="L1" s="687"/>
      <c r="M1" s="687"/>
      <c r="N1" s="687"/>
      <c r="O1" s="687"/>
      <c r="P1" s="687"/>
      <c r="Q1" s="809"/>
      <c r="R1" s="798"/>
      <c r="S1" s="798"/>
      <c r="T1" s="798"/>
      <c r="U1" s="798"/>
      <c r="V1" s="798"/>
      <c r="W1" s="798"/>
      <c r="X1" s="798"/>
      <c r="Y1" s="798"/>
      <c r="Z1" s="798"/>
      <c r="AA1" s="798"/>
    </row>
    <row r="2" spans="1:27" ht="19.5" customHeight="1">
      <c r="A2" s="1589" t="s">
        <v>259</v>
      </c>
      <c r="B2" s="1594" t="s">
        <v>260</v>
      </c>
      <c r="C2" s="1594"/>
      <c r="D2" s="1594"/>
      <c r="E2" s="1594"/>
      <c r="F2" s="1594"/>
      <c r="G2" s="1594"/>
      <c r="H2" s="1594"/>
      <c r="I2" s="1594"/>
      <c r="J2" s="1594"/>
      <c r="K2" s="1594"/>
      <c r="L2" s="687"/>
      <c r="M2" s="687"/>
      <c r="N2" s="687"/>
      <c r="O2" s="687"/>
      <c r="P2" s="687"/>
      <c r="Q2" s="1589"/>
      <c r="R2" s="1590"/>
      <c r="S2" s="1590"/>
      <c r="T2" s="1590"/>
      <c r="U2" s="1590"/>
      <c r="V2" s="1590"/>
      <c r="W2" s="1590"/>
      <c r="X2" s="1590"/>
      <c r="Y2" s="1590"/>
      <c r="Z2" s="1590"/>
      <c r="AA2" s="1590"/>
    </row>
    <row r="3" spans="1:27" ht="15.5">
      <c r="A3" s="1589"/>
      <c r="B3" s="62">
        <v>0.05</v>
      </c>
      <c r="C3" s="62">
        <v>0.1</v>
      </c>
      <c r="D3" s="62">
        <v>0.15</v>
      </c>
      <c r="E3" s="62">
        <v>0.2</v>
      </c>
      <c r="F3" s="62">
        <v>0.25</v>
      </c>
      <c r="G3" s="62">
        <v>0.3</v>
      </c>
      <c r="H3" s="62">
        <v>0.35</v>
      </c>
      <c r="I3" s="62">
        <v>0.4</v>
      </c>
      <c r="J3" s="62">
        <v>0.45</v>
      </c>
      <c r="K3" s="654"/>
      <c r="L3" s="687"/>
      <c r="M3" s="687"/>
      <c r="N3" s="687"/>
      <c r="O3" s="687"/>
      <c r="P3" s="687"/>
      <c r="Q3" s="1589"/>
      <c r="R3" s="62"/>
      <c r="S3" s="62"/>
      <c r="T3" s="62"/>
      <c r="U3" s="62"/>
      <c r="V3" s="62"/>
      <c r="W3" s="62"/>
      <c r="X3" s="62"/>
      <c r="Y3" s="62"/>
      <c r="Z3" s="62"/>
      <c r="AA3" s="798"/>
    </row>
    <row r="4" spans="1:27" ht="15.5">
      <c r="A4" s="1589"/>
      <c r="B4" s="655" t="s">
        <v>261</v>
      </c>
      <c r="C4" s="655" t="s">
        <v>261</v>
      </c>
      <c r="D4" s="655" t="s">
        <v>261</v>
      </c>
      <c r="E4" s="655" t="s">
        <v>261</v>
      </c>
      <c r="F4" s="655" t="s">
        <v>261</v>
      </c>
      <c r="G4" s="655" t="s">
        <v>261</v>
      </c>
      <c r="H4" s="655" t="s">
        <v>261</v>
      </c>
      <c r="I4" s="655" t="s">
        <v>261</v>
      </c>
      <c r="J4" s="655" t="s">
        <v>261</v>
      </c>
      <c r="K4" s="654"/>
      <c r="L4" s="687"/>
      <c r="M4" s="687"/>
      <c r="N4" s="687"/>
      <c r="O4" s="687"/>
      <c r="P4" s="687"/>
      <c r="Q4" s="1589"/>
      <c r="R4" s="799"/>
      <c r="S4" s="799"/>
      <c r="T4" s="799"/>
      <c r="U4" s="799"/>
      <c r="V4" s="799"/>
      <c r="W4" s="799"/>
      <c r="X4" s="799"/>
      <c r="Y4" s="799"/>
      <c r="Z4" s="799"/>
      <c r="AA4" s="798"/>
    </row>
    <row r="5" spans="1:27" ht="15.5">
      <c r="A5" s="1593"/>
      <c r="B5" s="63">
        <v>0.95</v>
      </c>
      <c r="C5" s="63">
        <v>0.9</v>
      </c>
      <c r="D5" s="63">
        <v>0.85</v>
      </c>
      <c r="E5" s="63">
        <v>0.8</v>
      </c>
      <c r="F5" s="63">
        <v>0.75</v>
      </c>
      <c r="G5" s="63">
        <v>0.7</v>
      </c>
      <c r="H5" s="63">
        <v>0.65</v>
      </c>
      <c r="I5" s="63">
        <v>0.6</v>
      </c>
      <c r="J5" s="63">
        <v>0.55000000000000004</v>
      </c>
      <c r="K5" s="63">
        <v>0.5</v>
      </c>
      <c r="L5" s="687"/>
      <c r="M5" s="687"/>
      <c r="N5" s="687"/>
      <c r="O5" s="687"/>
      <c r="P5" s="687"/>
      <c r="Q5" s="1589"/>
      <c r="R5" s="62"/>
      <c r="S5" s="62"/>
      <c r="T5" s="62"/>
      <c r="U5" s="62"/>
      <c r="V5" s="62"/>
      <c r="W5" s="62"/>
      <c r="X5" s="62"/>
      <c r="Y5" s="62"/>
      <c r="Z5" s="62"/>
      <c r="AA5" s="62"/>
    </row>
    <row r="6" spans="1:27" ht="15.5">
      <c r="A6" s="44"/>
      <c r="B6" s="1591"/>
      <c r="C6" s="1591"/>
      <c r="D6" s="654"/>
      <c r="E6" s="654"/>
      <c r="F6" s="654"/>
      <c r="G6" s="1591"/>
      <c r="H6" s="1591"/>
      <c r="I6" s="1592" t="s">
        <v>262</v>
      </c>
      <c r="J6" s="1592"/>
      <c r="K6" s="1592"/>
      <c r="L6" s="687"/>
      <c r="M6" s="687"/>
      <c r="N6" s="687"/>
      <c r="O6" s="687"/>
      <c r="P6" s="687"/>
      <c r="Q6" s="799"/>
      <c r="R6" s="1591"/>
      <c r="S6" s="1591"/>
      <c r="T6" s="798"/>
      <c r="U6" s="798"/>
      <c r="V6" s="798"/>
      <c r="W6" s="1591"/>
      <c r="X6" s="1591"/>
      <c r="Y6" s="1592"/>
      <c r="Z6" s="1592"/>
      <c r="AA6" s="1592"/>
    </row>
    <row r="7" spans="1:27" ht="15.5">
      <c r="A7" s="44">
        <v>50</v>
      </c>
      <c r="B7" s="688">
        <f>100*1.34*1.96*SQRT((B$47*(1-B$47))/$A7)</f>
        <v>8.095108468698859</v>
      </c>
      <c r="C7" s="688">
        <f t="shared" ref="C7:K22" si="0">100*1.34*1.96*SQRT((C$47*(1-C$47))/$A7)</f>
        <v>11.14287150065009</v>
      </c>
      <c r="D7" s="688">
        <f t="shared" si="0"/>
        <v>13.262669885057079</v>
      </c>
      <c r="E7" s="688">
        <f t="shared" si="0"/>
        <v>14.857162000866788</v>
      </c>
      <c r="F7" s="688">
        <f t="shared" si="0"/>
        <v>16.083349651114347</v>
      </c>
      <c r="G7" s="688">
        <f t="shared" si="0"/>
        <v>17.021017370298402</v>
      </c>
      <c r="H7" s="688">
        <f t="shared" si="0"/>
        <v>17.716036568036316</v>
      </c>
      <c r="I7" s="688">
        <f t="shared" si="0"/>
        <v>18.196232963995598</v>
      </c>
      <c r="J7" s="688">
        <f t="shared" si="0"/>
        <v>18.478361927400382</v>
      </c>
      <c r="K7" s="688">
        <f t="shared" si="0"/>
        <v>18.571452501083485</v>
      </c>
      <c r="L7" s="687"/>
      <c r="M7" s="687"/>
      <c r="N7" s="687"/>
      <c r="O7" s="687"/>
      <c r="P7" s="687"/>
      <c r="Q7" s="799"/>
      <c r="R7" s="688"/>
      <c r="S7" s="688"/>
      <c r="T7" s="688"/>
      <c r="U7" s="688"/>
      <c r="V7" s="688"/>
      <c r="W7" s="688"/>
      <c r="X7" s="688"/>
      <c r="Y7" s="688"/>
      <c r="Z7" s="688"/>
      <c r="AA7" s="688"/>
    </row>
    <row r="8" spans="1:27" ht="15.5">
      <c r="A8" s="44">
        <v>100</v>
      </c>
      <c r="B8" s="688">
        <f>100*1.34*1.96*SQRT((B$47*(1-B$47))/$A8)</f>
        <v>5.7241060926576122</v>
      </c>
      <c r="C8" s="688">
        <f t="shared" si="0"/>
        <v>7.8792</v>
      </c>
      <c r="D8" s="688">
        <f t="shared" si="0"/>
        <v>9.3781238123624711</v>
      </c>
      <c r="E8" s="688">
        <f t="shared" si="0"/>
        <v>10.505599999999999</v>
      </c>
      <c r="F8" s="688">
        <f t="shared" si="0"/>
        <v>11.372645602497247</v>
      </c>
      <c r="G8" s="688">
        <f t="shared" si="0"/>
        <v>12.035676805232017</v>
      </c>
      <c r="H8" s="688">
        <f t="shared" si="0"/>
        <v>12.527129593007327</v>
      </c>
      <c r="I8" s="688">
        <f t="shared" si="0"/>
        <v>12.866679720891476</v>
      </c>
      <c r="J8" s="688">
        <f t="shared" si="0"/>
        <v>13.066175024084133</v>
      </c>
      <c r="K8" s="688">
        <f t="shared" si="0"/>
        <v>13.132</v>
      </c>
      <c r="L8" s="687"/>
      <c r="M8" s="687"/>
      <c r="N8" s="689"/>
      <c r="O8" s="689"/>
      <c r="P8" s="689"/>
      <c r="Q8" s="799"/>
      <c r="R8" s="688"/>
      <c r="S8" s="688"/>
      <c r="T8" s="688"/>
      <c r="U8" s="688"/>
      <c r="V8" s="688"/>
      <c r="W8" s="688"/>
      <c r="X8" s="688"/>
      <c r="Y8" s="688"/>
      <c r="Z8" s="688"/>
      <c r="AA8" s="688"/>
    </row>
    <row r="9" spans="1:27" ht="15.5">
      <c r="A9" s="44">
        <v>200</v>
      </c>
      <c r="B9" s="688">
        <f t="shared" ref="B9:K43" si="1">100*1.34*1.96*SQRT((B$47*(1-B$47))/$A9)</f>
        <v>4.0475542343494295</v>
      </c>
      <c r="C9" s="688">
        <f t="shared" si="0"/>
        <v>5.5714357503250449</v>
      </c>
      <c r="D9" s="688">
        <f t="shared" si="0"/>
        <v>6.6313349425285395</v>
      </c>
      <c r="E9" s="688">
        <f t="shared" si="0"/>
        <v>7.4285810004333941</v>
      </c>
      <c r="F9" s="688">
        <f t="shared" si="0"/>
        <v>8.0416748255571733</v>
      </c>
      <c r="G9" s="688">
        <f t="shared" si="0"/>
        <v>8.5105086851492011</v>
      </c>
      <c r="H9" s="688">
        <f t="shared" si="0"/>
        <v>8.8580182840181578</v>
      </c>
      <c r="I9" s="688">
        <f t="shared" si="0"/>
        <v>9.0981164819977991</v>
      </c>
      <c r="J9" s="688">
        <f t="shared" si="0"/>
        <v>9.2391809637001909</v>
      </c>
      <c r="K9" s="688">
        <f t="shared" si="0"/>
        <v>9.2857262505417424</v>
      </c>
      <c r="L9" s="687"/>
      <c r="M9" s="687"/>
      <c r="N9" s="689"/>
      <c r="O9" s="689"/>
      <c r="P9" s="689"/>
      <c r="Q9" s="799"/>
      <c r="R9" s="688"/>
      <c r="S9" s="688"/>
      <c r="T9" s="688"/>
      <c r="U9" s="688"/>
      <c r="V9" s="688"/>
      <c r="W9" s="688"/>
      <c r="X9" s="688"/>
      <c r="Y9" s="688"/>
      <c r="Z9" s="688"/>
      <c r="AA9" s="688"/>
    </row>
    <row r="10" spans="1:27" ht="15.5">
      <c r="A10" s="44">
        <v>300</v>
      </c>
      <c r="B10" s="688">
        <f t="shared" si="1"/>
        <v>3.3048141934658495</v>
      </c>
      <c r="C10" s="688">
        <f t="shared" si="0"/>
        <v>4.5490582409988995</v>
      </c>
      <c r="D10" s="688">
        <f t="shared" si="0"/>
        <v>5.414462307561112</v>
      </c>
      <c r="E10" s="688">
        <f t="shared" si="0"/>
        <v>6.0654109879985327</v>
      </c>
      <c r="F10" s="688">
        <f t="shared" si="0"/>
        <v>6.5659999999999998</v>
      </c>
      <c r="G10" s="688">
        <f t="shared" si="0"/>
        <v>6.9488012433800401</v>
      </c>
      <c r="H10" s="688">
        <f t="shared" si="0"/>
        <v>7.2325416426961082</v>
      </c>
      <c r="I10" s="688">
        <f t="shared" si="0"/>
        <v>7.4285810004333932</v>
      </c>
      <c r="J10" s="688">
        <f t="shared" si="0"/>
        <v>7.543759667433739</v>
      </c>
      <c r="K10" s="688">
        <f t="shared" si="0"/>
        <v>7.5817637349981659</v>
      </c>
      <c r="L10" s="687"/>
      <c r="M10" s="687"/>
      <c r="N10" s="689"/>
      <c r="O10" s="689"/>
      <c r="P10" s="689"/>
      <c r="Q10" s="799"/>
      <c r="R10" s="688"/>
      <c r="S10" s="688"/>
      <c r="T10" s="688"/>
      <c r="U10" s="688"/>
      <c r="V10" s="688"/>
      <c r="W10" s="688"/>
      <c r="X10" s="688"/>
      <c r="Y10" s="688"/>
      <c r="Z10" s="688"/>
      <c r="AA10" s="688"/>
    </row>
    <row r="11" spans="1:27" ht="15.5">
      <c r="A11" s="44">
        <v>400</v>
      </c>
      <c r="B11" s="688">
        <f t="shared" si="1"/>
        <v>2.8620530463288061</v>
      </c>
      <c r="C11" s="688">
        <f t="shared" si="0"/>
        <v>3.9396</v>
      </c>
      <c r="D11" s="688">
        <f t="shared" si="0"/>
        <v>4.6890619061812355</v>
      </c>
      <c r="E11" s="688">
        <f t="shared" si="0"/>
        <v>5.2527999999999997</v>
      </c>
      <c r="F11" s="688">
        <f t="shared" si="0"/>
        <v>5.6863228012486235</v>
      </c>
      <c r="G11" s="688">
        <f t="shared" si="0"/>
        <v>6.0178384026160083</v>
      </c>
      <c r="H11" s="688">
        <f t="shared" si="0"/>
        <v>6.2635647965036636</v>
      </c>
      <c r="I11" s="688">
        <f t="shared" si="0"/>
        <v>6.4333398604457379</v>
      </c>
      <c r="J11" s="688">
        <f t="shared" si="0"/>
        <v>6.5330875120420666</v>
      </c>
      <c r="K11" s="688">
        <f t="shared" si="0"/>
        <v>6.5659999999999998</v>
      </c>
      <c r="L11" s="687"/>
      <c r="M11" s="687"/>
      <c r="N11" s="689"/>
      <c r="O11" s="689"/>
      <c r="P11" s="689"/>
      <c r="Q11" s="799"/>
      <c r="R11" s="688"/>
      <c r="S11" s="688"/>
      <c r="T11" s="688"/>
      <c r="U11" s="688"/>
      <c r="V11" s="688"/>
      <c r="W11" s="688"/>
      <c r="X11" s="688"/>
      <c r="Y11" s="688"/>
      <c r="Z11" s="688"/>
      <c r="AA11" s="688"/>
    </row>
    <row r="12" spans="1:27" ht="15.5">
      <c r="A12" s="44">
        <v>500</v>
      </c>
      <c r="B12" s="688">
        <f t="shared" si="1"/>
        <v>2.5598980667206264</v>
      </c>
      <c r="C12" s="688">
        <f t="shared" si="0"/>
        <v>3.5236853616632686</v>
      </c>
      <c r="D12" s="688">
        <f t="shared" si="0"/>
        <v>4.1940244691703938</v>
      </c>
      <c r="E12" s="688">
        <f t="shared" si="0"/>
        <v>4.6982471488843585</v>
      </c>
      <c r="F12" s="688">
        <f t="shared" si="0"/>
        <v>5.0860017302395795</v>
      </c>
      <c r="G12" s="688">
        <f t="shared" si="0"/>
        <v>5.3825182983432569</v>
      </c>
      <c r="H12" s="688">
        <f t="shared" si="0"/>
        <v>5.602302666582732</v>
      </c>
      <c r="I12" s="688">
        <f t="shared" si="0"/>
        <v>5.7541541001262733</v>
      </c>
      <c r="J12" s="688">
        <f t="shared" si="0"/>
        <v>5.8433711119524139</v>
      </c>
      <c r="K12" s="688">
        <f t="shared" si="0"/>
        <v>5.8728089361054474</v>
      </c>
      <c r="L12" s="687"/>
      <c r="M12" s="687"/>
      <c r="N12" s="689"/>
      <c r="O12" s="689"/>
      <c r="P12" s="689"/>
      <c r="Q12" s="799"/>
      <c r="R12" s="688"/>
      <c r="S12" s="688"/>
      <c r="T12" s="688"/>
      <c r="U12" s="688"/>
      <c r="V12" s="688"/>
      <c r="W12" s="688"/>
      <c r="X12" s="688"/>
      <c r="Y12" s="688"/>
      <c r="Z12" s="688"/>
      <c r="AA12" s="688"/>
    </row>
    <row r="13" spans="1:27" ht="15.5">
      <c r="A13" s="44">
        <v>600</v>
      </c>
      <c r="B13" s="688">
        <f t="shared" si="1"/>
        <v>2.3368565267612524</v>
      </c>
      <c r="C13" s="688">
        <f t="shared" si="0"/>
        <v>3.2166699302228694</v>
      </c>
      <c r="D13" s="688">
        <f t="shared" si="0"/>
        <v>3.8286030141554241</v>
      </c>
      <c r="E13" s="688">
        <f t="shared" si="0"/>
        <v>4.2888932402971598</v>
      </c>
      <c r="F13" s="688">
        <f t="shared" si="0"/>
        <v>4.6428631252708712</v>
      </c>
      <c r="G13" s="688">
        <f t="shared" si="0"/>
        <v>4.9135444803115398</v>
      </c>
      <c r="H13" s="688">
        <f t="shared" si="0"/>
        <v>5.1141792407645106</v>
      </c>
      <c r="I13" s="688">
        <f t="shared" si="0"/>
        <v>5.2527999999999997</v>
      </c>
      <c r="J13" s="688">
        <f t="shared" si="0"/>
        <v>5.3342436164839713</v>
      </c>
      <c r="K13" s="688">
        <f t="shared" si="0"/>
        <v>5.3611165503714489</v>
      </c>
      <c r="L13" s="687"/>
      <c r="M13" s="687"/>
      <c r="N13" s="689"/>
      <c r="O13" s="689"/>
      <c r="P13" s="689"/>
      <c r="Q13" s="799"/>
      <c r="R13" s="688"/>
      <c r="S13" s="688"/>
      <c r="T13" s="688"/>
      <c r="U13" s="688"/>
      <c r="V13" s="688"/>
      <c r="W13" s="688"/>
      <c r="X13" s="688"/>
      <c r="Y13" s="688"/>
      <c r="Z13" s="688"/>
      <c r="AA13" s="688"/>
    </row>
    <row r="14" spans="1:27" ht="15.5">
      <c r="A14" s="44">
        <v>700</v>
      </c>
      <c r="B14" s="688">
        <f t="shared" si="1"/>
        <v>2.1635087427602411</v>
      </c>
      <c r="C14" s="688">
        <f t="shared" si="0"/>
        <v>2.9780576757343029</v>
      </c>
      <c r="D14" s="688">
        <f t="shared" si="0"/>
        <v>3.544597624554866</v>
      </c>
      <c r="E14" s="688">
        <f t="shared" si="0"/>
        <v>3.9707435676457377</v>
      </c>
      <c r="F14" s="688">
        <f t="shared" si="0"/>
        <v>4.2984560018685771</v>
      </c>
      <c r="G14" s="688">
        <f t="shared" si="0"/>
        <v>4.5490582409988995</v>
      </c>
      <c r="H14" s="688">
        <f t="shared" si="0"/>
        <v>4.7348099349393102</v>
      </c>
      <c r="I14" s="688">
        <f t="shared" si="0"/>
        <v>4.863147820085258</v>
      </c>
      <c r="J14" s="688">
        <f t="shared" si="0"/>
        <v>4.9385499572242866</v>
      </c>
      <c r="K14" s="688">
        <f t="shared" si="0"/>
        <v>4.9634294595571715</v>
      </c>
      <c r="L14" s="687"/>
      <c r="M14" s="687"/>
      <c r="N14" s="689"/>
      <c r="O14" s="689"/>
      <c r="P14" s="689"/>
      <c r="Q14" s="799"/>
      <c r="R14" s="688"/>
      <c r="S14" s="688"/>
      <c r="T14" s="688"/>
      <c r="U14" s="688"/>
      <c r="V14" s="688"/>
      <c r="W14" s="688"/>
      <c r="X14" s="688"/>
      <c r="Y14" s="688"/>
      <c r="Z14" s="688"/>
      <c r="AA14" s="688"/>
    </row>
    <row r="15" spans="1:27" ht="15.5">
      <c r="A15" s="44">
        <v>800</v>
      </c>
      <c r="B15" s="688">
        <f t="shared" si="1"/>
        <v>2.0237771171747148</v>
      </c>
      <c r="C15" s="688">
        <f t="shared" si="0"/>
        <v>2.7857178751625224</v>
      </c>
      <c r="D15" s="688">
        <f t="shared" si="0"/>
        <v>3.3156674712642698</v>
      </c>
      <c r="E15" s="688">
        <f t="shared" si="0"/>
        <v>3.714290500216697</v>
      </c>
      <c r="F15" s="688">
        <f t="shared" si="0"/>
        <v>4.0208374127785866</v>
      </c>
      <c r="G15" s="688">
        <f t="shared" si="0"/>
        <v>4.2552543425746006</v>
      </c>
      <c r="H15" s="688">
        <f t="shared" si="0"/>
        <v>4.4290091420090789</v>
      </c>
      <c r="I15" s="688">
        <f t="shared" si="0"/>
        <v>4.5490582409988995</v>
      </c>
      <c r="J15" s="688">
        <f t="shared" si="0"/>
        <v>4.6195904818500955</v>
      </c>
      <c r="K15" s="688">
        <f t="shared" si="0"/>
        <v>4.6428631252708712</v>
      </c>
      <c r="L15" s="687"/>
      <c r="M15" s="687"/>
      <c r="N15" s="689"/>
      <c r="O15" s="689"/>
      <c r="P15" s="689"/>
      <c r="Q15" s="799"/>
      <c r="R15" s="688"/>
      <c r="S15" s="688"/>
      <c r="T15" s="688"/>
      <c r="U15" s="688"/>
      <c r="V15" s="688"/>
      <c r="W15" s="688"/>
      <c r="X15" s="688"/>
      <c r="Y15" s="688"/>
      <c r="Z15" s="688"/>
      <c r="AA15" s="688"/>
    </row>
    <row r="16" spans="1:27" ht="15.5">
      <c r="A16" s="44">
        <v>900</v>
      </c>
      <c r="B16" s="688">
        <f t="shared" si="1"/>
        <v>1.9080353642192041</v>
      </c>
      <c r="C16" s="688">
        <f t="shared" si="0"/>
        <v>2.6263999999999998</v>
      </c>
      <c r="D16" s="688">
        <f t="shared" si="0"/>
        <v>3.1260412707874901</v>
      </c>
      <c r="E16" s="688">
        <f t="shared" si="0"/>
        <v>3.5018666666666669</v>
      </c>
      <c r="F16" s="688">
        <f t="shared" si="0"/>
        <v>3.790881867499083</v>
      </c>
      <c r="G16" s="688">
        <f t="shared" si="0"/>
        <v>4.0118922684106728</v>
      </c>
      <c r="H16" s="688">
        <f t="shared" si="0"/>
        <v>4.1757098643357766</v>
      </c>
      <c r="I16" s="688">
        <f t="shared" si="0"/>
        <v>4.2888932402971598</v>
      </c>
      <c r="J16" s="688">
        <f t="shared" si="0"/>
        <v>4.3553916746947108</v>
      </c>
      <c r="K16" s="688">
        <f t="shared" si="0"/>
        <v>4.3773333333333326</v>
      </c>
      <c r="L16" s="687"/>
      <c r="M16" s="687"/>
      <c r="N16" s="689"/>
      <c r="O16" s="689"/>
      <c r="P16" s="689"/>
      <c r="Q16" s="799"/>
      <c r="R16" s="688"/>
      <c r="S16" s="688"/>
      <c r="T16" s="688"/>
      <c r="U16" s="688"/>
      <c r="V16" s="688"/>
      <c r="W16" s="688"/>
      <c r="X16" s="688"/>
      <c r="Y16" s="688"/>
      <c r="Z16" s="688"/>
      <c r="AA16" s="688"/>
    </row>
    <row r="17" spans="1:27" ht="15.5">
      <c r="A17" s="45">
        <v>1000</v>
      </c>
      <c r="B17" s="688">
        <f t="shared" si="1"/>
        <v>1.8101212821244879</v>
      </c>
      <c r="C17" s="688">
        <f t="shared" si="0"/>
        <v>2.4916218139998692</v>
      </c>
      <c r="D17" s="688">
        <f t="shared" si="0"/>
        <v>2.9656231426126953</v>
      </c>
      <c r="E17" s="688">
        <f t="shared" si="0"/>
        <v>3.3221624186664931</v>
      </c>
      <c r="F17" s="688">
        <f t="shared" si="0"/>
        <v>3.5963463125789206</v>
      </c>
      <c r="G17" s="688">
        <f t="shared" si="0"/>
        <v>3.806015188619194</v>
      </c>
      <c r="H17" s="688">
        <f t="shared" si="0"/>
        <v>3.9614262058001279</v>
      </c>
      <c r="I17" s="688">
        <f t="shared" si="0"/>
        <v>4.0688013841916639</v>
      </c>
      <c r="J17" s="688">
        <f t="shared" si="0"/>
        <v>4.1318873382511292</v>
      </c>
      <c r="K17" s="688">
        <f t="shared" si="0"/>
        <v>4.1527030233331157</v>
      </c>
      <c r="L17" s="687"/>
      <c r="M17" s="687"/>
      <c r="N17" s="689"/>
      <c r="O17" s="689"/>
      <c r="P17" s="689"/>
      <c r="Q17" s="810"/>
      <c r="R17" s="688"/>
      <c r="S17" s="688"/>
      <c r="T17" s="688"/>
      <c r="U17" s="688"/>
      <c r="V17" s="688"/>
      <c r="W17" s="688"/>
      <c r="X17" s="688"/>
      <c r="Y17" s="688"/>
      <c r="Z17" s="688"/>
      <c r="AA17" s="688"/>
    </row>
    <row r="18" spans="1:27" ht="15.5">
      <c r="A18" s="45">
        <v>1200</v>
      </c>
      <c r="B18" s="688">
        <f t="shared" si="1"/>
        <v>1.6524070967329247</v>
      </c>
      <c r="C18" s="688">
        <f t="shared" si="0"/>
        <v>2.2745291204994498</v>
      </c>
      <c r="D18" s="688">
        <f t="shared" si="0"/>
        <v>2.707231153780556</v>
      </c>
      <c r="E18" s="688">
        <f t="shared" si="0"/>
        <v>3.0327054939992664</v>
      </c>
      <c r="F18" s="688">
        <f t="shared" si="0"/>
        <v>3.2829999999999999</v>
      </c>
      <c r="G18" s="688">
        <f t="shared" si="0"/>
        <v>3.4744006216900201</v>
      </c>
      <c r="H18" s="688">
        <f t="shared" si="0"/>
        <v>3.6162708213480541</v>
      </c>
      <c r="I18" s="688">
        <f t="shared" si="0"/>
        <v>3.7142905002166966</v>
      </c>
      <c r="J18" s="688">
        <f t="shared" si="0"/>
        <v>3.7718798337168695</v>
      </c>
      <c r="K18" s="688">
        <f t="shared" si="0"/>
        <v>3.790881867499083</v>
      </c>
      <c r="L18" s="687"/>
      <c r="M18" s="687"/>
      <c r="N18" s="689"/>
      <c r="O18" s="689"/>
      <c r="P18" s="689"/>
      <c r="Q18" s="810"/>
      <c r="R18" s="688"/>
      <c r="S18" s="688"/>
      <c r="T18" s="688"/>
      <c r="U18" s="688"/>
      <c r="V18" s="688"/>
      <c r="W18" s="688"/>
      <c r="X18" s="688"/>
      <c r="Y18" s="688"/>
      <c r="Z18" s="688"/>
      <c r="AA18" s="688"/>
    </row>
    <row r="19" spans="1:27" ht="15.5">
      <c r="A19" s="45">
        <v>1400</v>
      </c>
      <c r="B19" s="688">
        <f t="shared" si="1"/>
        <v>1.5298317031621484</v>
      </c>
      <c r="C19" s="688">
        <f t="shared" si="0"/>
        <v>2.1058047772763744</v>
      </c>
      <c r="D19" s="688">
        <f t="shared" si="0"/>
        <v>2.5064090169004736</v>
      </c>
      <c r="E19" s="688">
        <f t="shared" si="0"/>
        <v>2.8077397030351654</v>
      </c>
      <c r="F19" s="688">
        <f t="shared" si="0"/>
        <v>3.039467387553286</v>
      </c>
      <c r="G19" s="688">
        <f t="shared" si="0"/>
        <v>3.216669930222869</v>
      </c>
      <c r="H19" s="688">
        <f t="shared" si="0"/>
        <v>3.3480162126250224</v>
      </c>
      <c r="I19" s="688">
        <f t="shared" si="0"/>
        <v>3.438764801494862</v>
      </c>
      <c r="J19" s="688">
        <f t="shared" si="0"/>
        <v>3.4920821639818271</v>
      </c>
      <c r="K19" s="688">
        <f t="shared" si="0"/>
        <v>3.5096746287939569</v>
      </c>
      <c r="L19" s="687"/>
      <c r="M19" s="687"/>
      <c r="N19" s="689"/>
      <c r="O19" s="689"/>
      <c r="P19" s="689"/>
      <c r="Q19" s="810"/>
      <c r="R19" s="688"/>
      <c r="S19" s="688"/>
      <c r="T19" s="688"/>
      <c r="U19" s="688"/>
      <c r="V19" s="688"/>
      <c r="W19" s="688"/>
      <c r="X19" s="688"/>
      <c r="Y19" s="688"/>
      <c r="Z19" s="688"/>
      <c r="AA19" s="688"/>
    </row>
    <row r="20" spans="1:27" ht="15.5">
      <c r="A20" s="45">
        <v>1600</v>
      </c>
      <c r="B20" s="688">
        <f t="shared" si="1"/>
        <v>1.431026523164403</v>
      </c>
      <c r="C20" s="688">
        <f t="shared" si="0"/>
        <v>1.9698</v>
      </c>
      <c r="D20" s="688">
        <f t="shared" si="0"/>
        <v>2.3445309530906178</v>
      </c>
      <c r="E20" s="688">
        <f t="shared" si="0"/>
        <v>2.6263999999999998</v>
      </c>
      <c r="F20" s="688">
        <f t="shared" si="0"/>
        <v>2.8431614006243118</v>
      </c>
      <c r="G20" s="688">
        <f t="shared" si="0"/>
        <v>3.0089192013080042</v>
      </c>
      <c r="H20" s="688">
        <f t="shared" si="0"/>
        <v>3.1317823982518318</v>
      </c>
      <c r="I20" s="688">
        <f t="shared" si="0"/>
        <v>3.216669930222869</v>
      </c>
      <c r="J20" s="688">
        <f t="shared" si="0"/>
        <v>3.2665437560210333</v>
      </c>
      <c r="K20" s="688">
        <f t="shared" si="0"/>
        <v>3.2829999999999999</v>
      </c>
      <c r="L20" s="687"/>
      <c r="M20" s="687"/>
      <c r="N20" s="689"/>
      <c r="O20" s="689"/>
      <c r="P20" s="689"/>
      <c r="Q20" s="810"/>
      <c r="R20" s="688"/>
      <c r="S20" s="688"/>
      <c r="T20" s="688"/>
      <c r="U20" s="688"/>
      <c r="V20" s="688"/>
      <c r="W20" s="688"/>
      <c r="X20" s="688"/>
      <c r="Y20" s="688"/>
      <c r="Z20" s="688"/>
      <c r="AA20" s="688"/>
    </row>
    <row r="21" spans="1:27" ht="15.5">
      <c r="A21" s="45">
        <v>1800</v>
      </c>
      <c r="B21" s="688">
        <f t="shared" si="1"/>
        <v>1.3491847447831431</v>
      </c>
      <c r="C21" s="688">
        <f t="shared" si="0"/>
        <v>1.8571452501083485</v>
      </c>
      <c r="D21" s="688">
        <f t="shared" si="0"/>
        <v>2.2104449808428468</v>
      </c>
      <c r="E21" s="688">
        <f t="shared" si="0"/>
        <v>2.4761936668111315</v>
      </c>
      <c r="F21" s="688">
        <f t="shared" si="0"/>
        <v>2.6805582751857244</v>
      </c>
      <c r="G21" s="688">
        <f t="shared" si="0"/>
        <v>2.836836228383067</v>
      </c>
      <c r="H21" s="688">
        <f t="shared" si="0"/>
        <v>2.9526727613393859</v>
      </c>
      <c r="I21" s="688">
        <f t="shared" si="0"/>
        <v>3.0327054939992664</v>
      </c>
      <c r="J21" s="688">
        <f t="shared" si="0"/>
        <v>3.0797269879000639</v>
      </c>
      <c r="K21" s="688">
        <f t="shared" si="0"/>
        <v>3.0952420835139138</v>
      </c>
      <c r="L21" s="687"/>
      <c r="M21" s="687"/>
      <c r="N21" s="689"/>
      <c r="O21" s="689"/>
      <c r="P21" s="689"/>
      <c r="Q21" s="810"/>
      <c r="R21" s="688"/>
      <c r="S21" s="688"/>
      <c r="T21" s="688"/>
      <c r="U21" s="688"/>
      <c r="V21" s="688"/>
      <c r="W21" s="688"/>
      <c r="X21" s="688"/>
      <c r="Y21" s="688"/>
      <c r="Z21" s="688"/>
      <c r="AA21" s="688"/>
    </row>
    <row r="22" spans="1:27" ht="15.5">
      <c r="A22" s="45">
        <v>2000</v>
      </c>
      <c r="B22" s="688">
        <f t="shared" si="1"/>
        <v>1.2799490333603132</v>
      </c>
      <c r="C22" s="688">
        <f t="shared" si="0"/>
        <v>1.7618426808316343</v>
      </c>
      <c r="D22" s="688">
        <f t="shared" si="0"/>
        <v>2.0970122345851969</v>
      </c>
      <c r="E22" s="688">
        <f t="shared" si="0"/>
        <v>2.3491235744421792</v>
      </c>
      <c r="F22" s="688">
        <f t="shared" si="0"/>
        <v>2.5430008651197897</v>
      </c>
      <c r="G22" s="688">
        <f t="shared" si="0"/>
        <v>2.6912591491716285</v>
      </c>
      <c r="H22" s="688">
        <f t="shared" si="0"/>
        <v>2.801151333291366</v>
      </c>
      <c r="I22" s="688">
        <f t="shared" si="0"/>
        <v>2.8770770500631366</v>
      </c>
      <c r="J22" s="688">
        <f t="shared" si="0"/>
        <v>2.9216855559762069</v>
      </c>
      <c r="K22" s="688">
        <f t="shared" si="0"/>
        <v>2.9364044680527237</v>
      </c>
      <c r="L22" s="687"/>
      <c r="M22" s="687"/>
      <c r="N22" s="689"/>
      <c r="O22" s="689"/>
      <c r="P22" s="689"/>
      <c r="Q22" s="810"/>
      <c r="R22" s="688"/>
      <c r="S22" s="688"/>
      <c r="T22" s="688"/>
      <c r="U22" s="688"/>
      <c r="V22" s="688"/>
      <c r="W22" s="688"/>
      <c r="X22" s="688"/>
      <c r="Y22" s="688"/>
      <c r="Z22" s="688"/>
      <c r="AA22" s="688"/>
    </row>
    <row r="23" spans="1:27" ht="15.5">
      <c r="A23" s="45">
        <v>2500</v>
      </c>
      <c r="B23" s="688">
        <f t="shared" si="1"/>
        <v>1.1448212185315225</v>
      </c>
      <c r="C23" s="688">
        <f t="shared" si="1"/>
        <v>1.5758399999999999</v>
      </c>
      <c r="D23" s="688">
        <f t="shared" si="1"/>
        <v>1.875624762472494</v>
      </c>
      <c r="E23" s="688">
        <f t="shared" si="1"/>
        <v>2.1011199999999999</v>
      </c>
      <c r="F23" s="688">
        <f t="shared" si="1"/>
        <v>2.2745291204994498</v>
      </c>
      <c r="G23" s="688">
        <f t="shared" si="1"/>
        <v>2.4071353610464032</v>
      </c>
      <c r="H23" s="688">
        <f t="shared" si="1"/>
        <v>2.5054259186014658</v>
      </c>
      <c r="I23" s="688">
        <f t="shared" si="1"/>
        <v>2.5733359441782957</v>
      </c>
      <c r="J23" s="688">
        <f t="shared" si="1"/>
        <v>2.6132350048168265</v>
      </c>
      <c r="K23" s="688">
        <f t="shared" si="1"/>
        <v>2.6263999999999998</v>
      </c>
      <c r="L23" s="687"/>
      <c r="M23" s="687"/>
      <c r="N23" s="689"/>
      <c r="O23" s="689"/>
      <c r="P23" s="689"/>
      <c r="Q23" s="810"/>
      <c r="R23" s="688"/>
      <c r="S23" s="688"/>
      <c r="T23" s="688"/>
      <c r="U23" s="688"/>
      <c r="V23" s="688"/>
      <c r="W23" s="688"/>
      <c r="X23" s="688"/>
      <c r="Y23" s="688"/>
      <c r="Z23" s="688"/>
      <c r="AA23" s="688"/>
    </row>
    <row r="24" spans="1:27" ht="15.5">
      <c r="A24" s="45">
        <v>3000</v>
      </c>
      <c r="B24" s="688">
        <f t="shared" si="1"/>
        <v>1.0450740095004436</v>
      </c>
      <c r="C24" s="688">
        <f t="shared" si="1"/>
        <v>1.4385385250315683</v>
      </c>
      <c r="D24" s="688">
        <f t="shared" si="1"/>
        <v>1.7122033197024238</v>
      </c>
      <c r="E24" s="688">
        <f t="shared" si="1"/>
        <v>1.9180513667087578</v>
      </c>
      <c r="F24" s="688">
        <f t="shared" si="1"/>
        <v>2.0763515116665578</v>
      </c>
      <c r="G24" s="688">
        <f t="shared" si="1"/>
        <v>2.1974038936890956</v>
      </c>
      <c r="H24" s="688">
        <f t="shared" si="1"/>
        <v>2.2871304862935413</v>
      </c>
      <c r="I24" s="688">
        <f t="shared" si="1"/>
        <v>2.3491235744421788</v>
      </c>
      <c r="J24" s="688">
        <f t="shared" si="1"/>
        <v>2.3855462670004957</v>
      </c>
      <c r="K24" s="688">
        <f t="shared" si="1"/>
        <v>2.3975642083859467</v>
      </c>
      <c r="L24" s="687"/>
      <c r="M24" s="687"/>
      <c r="N24" s="689"/>
      <c r="O24" s="689"/>
      <c r="P24" s="689"/>
      <c r="Q24" s="810"/>
      <c r="R24" s="688"/>
      <c r="S24" s="688"/>
      <c r="T24" s="688"/>
      <c r="U24" s="688"/>
      <c r="V24" s="688"/>
      <c r="W24" s="688"/>
      <c r="X24" s="688"/>
      <c r="Y24" s="688"/>
      <c r="Z24" s="688"/>
      <c r="AA24" s="688"/>
    </row>
    <row r="25" spans="1:27" ht="15.5">
      <c r="A25" s="45">
        <v>3500</v>
      </c>
      <c r="B25" s="688">
        <f t="shared" si="1"/>
        <v>0.96755052374540118</v>
      </c>
      <c r="C25" s="688">
        <f t="shared" si="1"/>
        <v>1.3318278807713857</v>
      </c>
      <c r="D25" s="688">
        <f t="shared" si="1"/>
        <v>1.5851922482777916</v>
      </c>
      <c r="E25" s="688">
        <f t="shared" si="1"/>
        <v>1.7757705076951809</v>
      </c>
      <c r="F25" s="688">
        <f t="shared" si="1"/>
        <v>1.9223279636940205</v>
      </c>
      <c r="G25" s="688">
        <f t="shared" si="1"/>
        <v>2.034400692095832</v>
      </c>
      <c r="H25" s="688">
        <f t="shared" si="1"/>
        <v>2.1174713750131309</v>
      </c>
      <c r="I25" s="688">
        <f t="shared" si="1"/>
        <v>2.174865822068111</v>
      </c>
      <c r="J25" s="688">
        <f t="shared" si="1"/>
        <v>2.2085866829264367</v>
      </c>
      <c r="K25" s="688">
        <f t="shared" si="1"/>
        <v>2.219713134618976</v>
      </c>
      <c r="L25" s="687"/>
      <c r="M25" s="687"/>
      <c r="N25" s="689"/>
      <c r="O25" s="689"/>
      <c r="P25" s="689"/>
      <c r="Q25" s="810"/>
      <c r="R25" s="688"/>
      <c r="S25" s="688"/>
      <c r="T25" s="688"/>
      <c r="U25" s="688"/>
      <c r="V25" s="688"/>
      <c r="W25" s="688"/>
      <c r="X25" s="688"/>
      <c r="Y25" s="688"/>
      <c r="Z25" s="688"/>
      <c r="AA25" s="688"/>
    </row>
    <row r="26" spans="1:27" ht="15.5">
      <c r="A26" s="45">
        <v>4000</v>
      </c>
      <c r="B26" s="688">
        <f t="shared" si="1"/>
        <v>0.90506064106224393</v>
      </c>
      <c r="C26" s="688">
        <f t="shared" si="1"/>
        <v>1.2458109069999346</v>
      </c>
      <c r="D26" s="688">
        <f t="shared" si="1"/>
        <v>1.4828115713063477</v>
      </c>
      <c r="E26" s="688">
        <f t="shared" si="1"/>
        <v>1.6610812093332465</v>
      </c>
      <c r="F26" s="688">
        <f t="shared" si="1"/>
        <v>1.7981731562894603</v>
      </c>
      <c r="G26" s="688">
        <f t="shared" si="1"/>
        <v>1.903007594309597</v>
      </c>
      <c r="H26" s="688">
        <f t="shared" si="1"/>
        <v>1.980713102900064</v>
      </c>
      <c r="I26" s="688">
        <f t="shared" si="1"/>
        <v>2.034400692095832</v>
      </c>
      <c r="J26" s="688">
        <f t="shared" si="1"/>
        <v>2.0659436691255646</v>
      </c>
      <c r="K26" s="688">
        <f t="shared" si="1"/>
        <v>2.0763515116665578</v>
      </c>
      <c r="L26" s="687"/>
      <c r="M26" s="687"/>
      <c r="N26" s="689"/>
      <c r="O26" s="689"/>
      <c r="P26" s="689"/>
      <c r="Q26" s="810"/>
      <c r="R26" s="688"/>
      <c r="S26" s="688"/>
      <c r="T26" s="688"/>
      <c r="U26" s="688"/>
      <c r="V26" s="688"/>
      <c r="W26" s="688"/>
      <c r="X26" s="688"/>
      <c r="Y26" s="688"/>
      <c r="Z26" s="688"/>
      <c r="AA26" s="688"/>
    </row>
    <row r="27" spans="1:27" ht="15.5">
      <c r="A27" s="45">
        <v>5000</v>
      </c>
      <c r="B27" s="688">
        <f t="shared" si="1"/>
        <v>0.80951084686988595</v>
      </c>
      <c r="C27" s="688">
        <f t="shared" si="1"/>
        <v>1.1142871500650089</v>
      </c>
      <c r="D27" s="688">
        <f t="shared" si="1"/>
        <v>1.3262669885057079</v>
      </c>
      <c r="E27" s="688">
        <f t="shared" si="1"/>
        <v>1.4857162000866788</v>
      </c>
      <c r="F27" s="688">
        <f t="shared" si="1"/>
        <v>1.6083349651114345</v>
      </c>
      <c r="G27" s="688">
        <f t="shared" si="1"/>
        <v>1.7021017370298401</v>
      </c>
      <c r="H27" s="688">
        <f t="shared" si="1"/>
        <v>1.7716036568036313</v>
      </c>
      <c r="I27" s="688">
        <f t="shared" si="1"/>
        <v>1.8196232963995598</v>
      </c>
      <c r="J27" s="688">
        <f t="shared" si="1"/>
        <v>1.8478361927400382</v>
      </c>
      <c r="K27" s="688">
        <f t="shared" si="1"/>
        <v>1.8571452501083483</v>
      </c>
      <c r="L27" s="687"/>
      <c r="M27" s="687"/>
      <c r="N27" s="689"/>
      <c r="O27" s="689"/>
      <c r="P27" s="689"/>
      <c r="Q27" s="810"/>
      <c r="R27" s="688"/>
      <c r="S27" s="688"/>
      <c r="T27" s="688"/>
      <c r="U27" s="688"/>
      <c r="V27" s="688"/>
      <c r="W27" s="688"/>
      <c r="X27" s="688"/>
      <c r="Y27" s="688"/>
      <c r="Z27" s="688"/>
      <c r="AA27" s="688"/>
    </row>
    <row r="28" spans="1:27" ht="15.5">
      <c r="A28" s="45">
        <v>6000</v>
      </c>
      <c r="B28" s="688">
        <f t="shared" si="1"/>
        <v>0.73897891895957801</v>
      </c>
      <c r="C28" s="688">
        <f t="shared" si="1"/>
        <v>1.017200346047916</v>
      </c>
      <c r="D28" s="688">
        <f t="shared" si="1"/>
        <v>1.2107105781317018</v>
      </c>
      <c r="E28" s="688">
        <f t="shared" si="1"/>
        <v>1.356267128063888</v>
      </c>
      <c r="F28" s="688">
        <f t="shared" si="1"/>
        <v>1.4682022340263619</v>
      </c>
      <c r="G28" s="688">
        <f t="shared" si="1"/>
        <v>1.5537991942332829</v>
      </c>
      <c r="H28" s="688">
        <f t="shared" si="1"/>
        <v>1.6172454763166495</v>
      </c>
      <c r="I28" s="688">
        <f t="shared" si="1"/>
        <v>1.6610812093332463</v>
      </c>
      <c r="J28" s="688">
        <f t="shared" si="1"/>
        <v>1.6868359422303048</v>
      </c>
      <c r="K28" s="688">
        <f t="shared" si="1"/>
        <v>1.6953339100798599</v>
      </c>
      <c r="L28" s="687"/>
      <c r="M28" s="687"/>
      <c r="N28" s="689"/>
      <c r="O28" s="689"/>
      <c r="P28" s="689"/>
      <c r="Q28" s="810"/>
      <c r="R28" s="688"/>
      <c r="S28" s="688"/>
      <c r="T28" s="688"/>
      <c r="U28" s="688"/>
      <c r="V28" s="688"/>
      <c r="W28" s="688"/>
      <c r="X28" s="688"/>
      <c r="Y28" s="688"/>
      <c r="Z28" s="688"/>
      <c r="AA28" s="688"/>
    </row>
    <row r="29" spans="1:27" ht="15.5">
      <c r="A29" s="45">
        <v>7000</v>
      </c>
      <c r="B29" s="688">
        <f t="shared" si="1"/>
        <v>0.68416153648096878</v>
      </c>
      <c r="C29" s="688">
        <f t="shared" si="1"/>
        <v>0.94174452586675539</v>
      </c>
      <c r="D29" s="688">
        <f t="shared" si="1"/>
        <v>1.1209001882415757</v>
      </c>
      <c r="E29" s="688">
        <f t="shared" si="1"/>
        <v>1.2556593678223407</v>
      </c>
      <c r="F29" s="688">
        <f t="shared" si="1"/>
        <v>1.3592911387925692</v>
      </c>
      <c r="G29" s="688">
        <f t="shared" si="1"/>
        <v>1.4385385250315683</v>
      </c>
      <c r="H29" s="688">
        <f t="shared" si="1"/>
        <v>1.4972783682401878</v>
      </c>
      <c r="I29" s="688">
        <f t="shared" si="1"/>
        <v>1.5378623709552164</v>
      </c>
      <c r="J29" s="688">
        <f t="shared" si="1"/>
        <v>1.5617066203355865</v>
      </c>
      <c r="K29" s="688">
        <f t="shared" si="1"/>
        <v>1.5695742097779257</v>
      </c>
      <c r="L29" s="687"/>
      <c r="M29" s="687"/>
      <c r="N29" s="689"/>
      <c r="O29" s="689"/>
      <c r="P29" s="689"/>
      <c r="Q29" s="810"/>
      <c r="R29" s="688"/>
      <c r="S29" s="688"/>
      <c r="T29" s="688"/>
      <c r="U29" s="688"/>
      <c r="V29" s="688"/>
      <c r="W29" s="688"/>
      <c r="X29" s="688"/>
      <c r="Y29" s="688"/>
      <c r="Z29" s="688"/>
      <c r="AA29" s="688"/>
    </row>
    <row r="30" spans="1:27" ht="15.5">
      <c r="A30" s="45">
        <v>8000</v>
      </c>
      <c r="B30" s="688">
        <f t="shared" si="1"/>
        <v>0.63997451668015659</v>
      </c>
      <c r="C30" s="688">
        <f t="shared" si="1"/>
        <v>0.88092134041581716</v>
      </c>
      <c r="D30" s="688">
        <f t="shared" si="1"/>
        <v>1.0485061172925985</v>
      </c>
      <c r="E30" s="688">
        <f t="shared" si="1"/>
        <v>1.1745617872210896</v>
      </c>
      <c r="F30" s="688">
        <f t="shared" si="1"/>
        <v>1.2715004325598949</v>
      </c>
      <c r="G30" s="688">
        <f t="shared" si="1"/>
        <v>1.3456295745858142</v>
      </c>
      <c r="H30" s="688">
        <f t="shared" si="1"/>
        <v>1.400575666645683</v>
      </c>
      <c r="I30" s="688">
        <f t="shared" si="1"/>
        <v>1.4385385250315683</v>
      </c>
      <c r="J30" s="688">
        <f t="shared" si="1"/>
        <v>1.4608427779881035</v>
      </c>
      <c r="K30" s="688">
        <f t="shared" si="1"/>
        <v>1.4682022340263619</v>
      </c>
      <c r="L30" s="687"/>
      <c r="M30" s="687"/>
      <c r="N30" s="689"/>
      <c r="O30" s="689"/>
      <c r="P30" s="689"/>
      <c r="Q30" s="810"/>
      <c r="R30" s="688"/>
      <c r="S30" s="688"/>
      <c r="T30" s="688"/>
      <c r="U30" s="688"/>
      <c r="V30" s="688"/>
      <c r="W30" s="688"/>
      <c r="X30" s="688"/>
      <c r="Y30" s="688"/>
      <c r="Z30" s="688"/>
      <c r="AA30" s="688"/>
    </row>
    <row r="31" spans="1:27" ht="15.5">
      <c r="A31" s="45">
        <v>9000</v>
      </c>
      <c r="B31" s="688">
        <f t="shared" si="1"/>
        <v>0.60337376070816262</v>
      </c>
      <c r="C31" s="688">
        <f t="shared" si="1"/>
        <v>0.83054060466662316</v>
      </c>
      <c r="D31" s="688">
        <f t="shared" si="1"/>
        <v>0.98854104753756522</v>
      </c>
      <c r="E31" s="688">
        <f t="shared" si="1"/>
        <v>1.1073874728888309</v>
      </c>
      <c r="F31" s="688">
        <f t="shared" si="1"/>
        <v>1.1987821041929734</v>
      </c>
      <c r="G31" s="688">
        <f t="shared" si="1"/>
        <v>1.2686717295397312</v>
      </c>
      <c r="H31" s="688">
        <f t="shared" si="1"/>
        <v>1.320475401933376</v>
      </c>
      <c r="I31" s="688">
        <f t="shared" si="1"/>
        <v>1.3562671280638878</v>
      </c>
      <c r="J31" s="688">
        <f t="shared" si="1"/>
        <v>1.3772957794170431</v>
      </c>
      <c r="K31" s="688">
        <f t="shared" si="1"/>
        <v>1.3842343411110385</v>
      </c>
      <c r="L31" s="687"/>
      <c r="M31" s="687"/>
      <c r="N31" s="689"/>
      <c r="O31" s="689"/>
      <c r="P31" s="689"/>
      <c r="Q31" s="810"/>
      <c r="R31" s="688"/>
      <c r="S31" s="688"/>
      <c r="T31" s="688"/>
      <c r="U31" s="688"/>
      <c r="V31" s="688"/>
      <c r="W31" s="688"/>
      <c r="X31" s="688"/>
      <c r="Y31" s="688"/>
      <c r="Z31" s="688"/>
      <c r="AA31" s="688"/>
    </row>
    <row r="32" spans="1:27" ht="15.5">
      <c r="A32" s="45">
        <v>10000</v>
      </c>
      <c r="B32" s="688">
        <f t="shared" si="1"/>
        <v>0.57241060926576126</v>
      </c>
      <c r="C32" s="688">
        <f t="shared" si="1"/>
        <v>0.78791999999999995</v>
      </c>
      <c r="D32" s="688">
        <f t="shared" si="1"/>
        <v>0.93781238123624699</v>
      </c>
      <c r="E32" s="688">
        <f t="shared" si="1"/>
        <v>1.0505599999999999</v>
      </c>
      <c r="F32" s="688">
        <f t="shared" si="1"/>
        <v>1.1372645602497249</v>
      </c>
      <c r="G32" s="688">
        <f t="shared" si="1"/>
        <v>1.2035676805232016</v>
      </c>
      <c r="H32" s="688">
        <f t="shared" si="1"/>
        <v>1.2527129593007329</v>
      </c>
      <c r="I32" s="688">
        <f t="shared" si="1"/>
        <v>1.2866679720891478</v>
      </c>
      <c r="J32" s="688">
        <f t="shared" si="1"/>
        <v>1.3066175024084132</v>
      </c>
      <c r="K32" s="688">
        <f t="shared" si="1"/>
        <v>1.3131999999999999</v>
      </c>
      <c r="L32" s="687"/>
      <c r="M32" s="687"/>
      <c r="N32" s="689"/>
      <c r="O32" s="689"/>
      <c r="P32" s="689"/>
      <c r="Q32" s="810"/>
      <c r="R32" s="688"/>
      <c r="S32" s="688"/>
      <c r="T32" s="688"/>
      <c r="U32" s="688"/>
      <c r="V32" s="688"/>
      <c r="W32" s="688"/>
      <c r="X32" s="688"/>
      <c r="Y32" s="688"/>
      <c r="Z32" s="688"/>
      <c r="AA32" s="688"/>
    </row>
    <row r="33" spans="1:27" ht="15.5">
      <c r="A33" s="45">
        <v>12000</v>
      </c>
      <c r="B33" s="688">
        <f t="shared" si="1"/>
        <v>0.5225370047502218</v>
      </c>
      <c r="C33" s="688">
        <f t="shared" si="1"/>
        <v>0.71926926251578416</v>
      </c>
      <c r="D33" s="688">
        <f t="shared" si="1"/>
        <v>0.85610165985121189</v>
      </c>
      <c r="E33" s="688">
        <f t="shared" si="1"/>
        <v>0.95902568335437888</v>
      </c>
      <c r="F33" s="688">
        <f t="shared" si="1"/>
        <v>1.0381757558332789</v>
      </c>
      <c r="G33" s="688">
        <f t="shared" si="1"/>
        <v>1.0987019468445478</v>
      </c>
      <c r="H33" s="688">
        <f t="shared" si="1"/>
        <v>1.1435652431467707</v>
      </c>
      <c r="I33" s="688">
        <f t="shared" si="1"/>
        <v>1.1745617872210894</v>
      </c>
      <c r="J33" s="688">
        <f t="shared" si="1"/>
        <v>1.1927731335002478</v>
      </c>
      <c r="K33" s="688">
        <f t="shared" si="1"/>
        <v>1.1987821041929734</v>
      </c>
      <c r="L33" s="687"/>
      <c r="M33" s="687"/>
      <c r="N33" s="689"/>
      <c r="O33" s="689"/>
      <c r="P33" s="689"/>
      <c r="Q33" s="811"/>
      <c r="R33" s="690"/>
      <c r="S33" s="690"/>
      <c r="T33" s="690"/>
      <c r="U33" s="690"/>
      <c r="V33" s="690"/>
      <c r="W33" s="690"/>
      <c r="X33" s="690"/>
      <c r="Y33" s="690"/>
      <c r="Z33" s="690"/>
      <c r="AA33" s="690"/>
    </row>
    <row r="34" spans="1:27" ht="15.5">
      <c r="A34" s="45">
        <v>14000</v>
      </c>
      <c r="B34" s="688">
        <f t="shared" si="1"/>
        <v>0.48377526187270059</v>
      </c>
      <c r="C34" s="688">
        <f t="shared" si="1"/>
        <v>0.66591394038569285</v>
      </c>
      <c r="D34" s="688">
        <f t="shared" si="1"/>
        <v>0.7925961241388958</v>
      </c>
      <c r="E34" s="688">
        <f t="shared" si="1"/>
        <v>0.88788525384759043</v>
      </c>
      <c r="F34" s="688">
        <f t="shared" si="1"/>
        <v>0.96116398184701024</v>
      </c>
      <c r="G34" s="688">
        <f t="shared" si="1"/>
        <v>1.017200346047916</v>
      </c>
      <c r="H34" s="688">
        <f t="shared" si="1"/>
        <v>1.0587356875065654</v>
      </c>
      <c r="I34" s="688">
        <f t="shared" si="1"/>
        <v>1.0874329110340555</v>
      </c>
      <c r="J34" s="688">
        <f t="shared" si="1"/>
        <v>1.1042933414632183</v>
      </c>
      <c r="K34" s="688">
        <f t="shared" si="1"/>
        <v>1.109856567309488</v>
      </c>
      <c r="L34" s="687"/>
      <c r="M34" s="687"/>
      <c r="N34" s="689"/>
      <c r="O34" s="689"/>
      <c r="P34" s="689"/>
      <c r="Q34" s="811"/>
      <c r="R34" s="690"/>
      <c r="S34" s="690"/>
      <c r="T34" s="690"/>
      <c r="U34" s="690"/>
      <c r="V34" s="690"/>
      <c r="W34" s="690"/>
      <c r="X34" s="690"/>
      <c r="Y34" s="690"/>
      <c r="Z34" s="690"/>
      <c r="AA34" s="690"/>
    </row>
    <row r="35" spans="1:27" ht="15.5">
      <c r="A35" s="45">
        <v>16000</v>
      </c>
      <c r="B35" s="688">
        <f t="shared" si="1"/>
        <v>0.45253032053112197</v>
      </c>
      <c r="C35" s="688">
        <f t="shared" si="1"/>
        <v>0.62290545349996729</v>
      </c>
      <c r="D35" s="688">
        <f t="shared" si="1"/>
        <v>0.74140578565317383</v>
      </c>
      <c r="E35" s="688">
        <f t="shared" si="1"/>
        <v>0.83054060466662327</v>
      </c>
      <c r="F35" s="688">
        <f t="shared" si="1"/>
        <v>0.89908657814473014</v>
      </c>
      <c r="G35" s="688">
        <f t="shared" si="1"/>
        <v>0.95150379715479849</v>
      </c>
      <c r="H35" s="688">
        <f t="shared" si="1"/>
        <v>0.99035655145003199</v>
      </c>
      <c r="I35" s="688">
        <f t="shared" si="1"/>
        <v>1.017200346047916</v>
      </c>
      <c r="J35" s="688">
        <f t="shared" si="1"/>
        <v>1.0329718345627823</v>
      </c>
      <c r="K35" s="688">
        <f t="shared" si="1"/>
        <v>1.0381757558332789</v>
      </c>
      <c r="L35" s="687"/>
      <c r="M35" s="687"/>
      <c r="N35" s="689"/>
      <c r="O35" s="689"/>
      <c r="P35" s="689"/>
      <c r="Q35" s="811"/>
      <c r="R35" s="690"/>
      <c r="S35" s="690"/>
      <c r="T35" s="690"/>
      <c r="U35" s="690"/>
      <c r="V35" s="690"/>
      <c r="W35" s="690"/>
      <c r="X35" s="690"/>
      <c r="Y35" s="690"/>
      <c r="Z35" s="690"/>
      <c r="AA35" s="690"/>
    </row>
    <row r="36" spans="1:27" ht="15.5">
      <c r="A36" s="45">
        <v>18000</v>
      </c>
      <c r="B36" s="688">
        <f t="shared" si="1"/>
        <v>0.42664967778677099</v>
      </c>
      <c r="C36" s="688">
        <f t="shared" si="1"/>
        <v>0.58728089361054481</v>
      </c>
      <c r="D36" s="688">
        <f t="shared" si="1"/>
        <v>0.6990040781950656</v>
      </c>
      <c r="E36" s="688">
        <f t="shared" si="1"/>
        <v>0.78304119148072637</v>
      </c>
      <c r="F36" s="688">
        <f t="shared" si="1"/>
        <v>0.84766695503992995</v>
      </c>
      <c r="G36" s="688">
        <f t="shared" si="1"/>
        <v>0.89708638305720956</v>
      </c>
      <c r="H36" s="688">
        <f t="shared" si="1"/>
        <v>0.93371711109712208</v>
      </c>
      <c r="I36" s="688">
        <f t="shared" si="1"/>
        <v>0.95902568335437877</v>
      </c>
      <c r="J36" s="688">
        <f t="shared" si="1"/>
        <v>0.97389518532540253</v>
      </c>
      <c r="K36" s="688">
        <f t="shared" si="1"/>
        <v>0.97880148935090783</v>
      </c>
      <c r="L36" s="687"/>
      <c r="M36" s="687"/>
      <c r="N36" s="689"/>
      <c r="O36" s="689"/>
      <c r="P36" s="689"/>
      <c r="Q36" s="811"/>
      <c r="R36" s="690"/>
      <c r="S36" s="690"/>
      <c r="T36" s="690"/>
      <c r="U36" s="690"/>
      <c r="V36" s="690"/>
      <c r="W36" s="690"/>
      <c r="X36" s="690"/>
      <c r="Y36" s="690"/>
      <c r="Z36" s="690"/>
      <c r="AA36" s="690"/>
    </row>
    <row r="37" spans="1:27" ht="15.5">
      <c r="A37" s="45">
        <v>20000</v>
      </c>
      <c r="B37" s="688">
        <f t="shared" si="1"/>
        <v>0.40475542343494297</v>
      </c>
      <c r="C37" s="688">
        <f t="shared" si="1"/>
        <v>0.55714357503250445</v>
      </c>
      <c r="D37" s="688">
        <f t="shared" si="1"/>
        <v>0.66313349425285395</v>
      </c>
      <c r="E37" s="688">
        <f t="shared" si="1"/>
        <v>0.74285810004333941</v>
      </c>
      <c r="F37" s="688">
        <f t="shared" si="1"/>
        <v>0.80416748255571724</v>
      </c>
      <c r="G37" s="688">
        <f t="shared" si="1"/>
        <v>0.85105086851492007</v>
      </c>
      <c r="H37" s="688">
        <f t="shared" si="1"/>
        <v>0.88580182840181565</v>
      </c>
      <c r="I37" s="688">
        <f t="shared" si="1"/>
        <v>0.90981164819977989</v>
      </c>
      <c r="J37" s="688">
        <f t="shared" si="1"/>
        <v>0.92391809637001909</v>
      </c>
      <c r="K37" s="688">
        <f t="shared" si="1"/>
        <v>0.92857262505417415</v>
      </c>
      <c r="L37" s="687"/>
      <c r="M37" s="687"/>
      <c r="N37" s="689"/>
      <c r="O37" s="689"/>
      <c r="P37" s="689"/>
      <c r="Q37" s="811"/>
      <c r="R37" s="690"/>
      <c r="S37" s="690"/>
      <c r="T37" s="690"/>
      <c r="U37" s="690"/>
      <c r="V37" s="690"/>
      <c r="W37" s="690"/>
      <c r="X37" s="690"/>
      <c r="Y37" s="690"/>
      <c r="Z37" s="690"/>
      <c r="AA37" s="690"/>
    </row>
    <row r="38" spans="1:27" ht="15.5">
      <c r="A38" s="45">
        <v>25000</v>
      </c>
      <c r="B38" s="688">
        <f t="shared" si="1"/>
        <v>0.36202425642489755</v>
      </c>
      <c r="C38" s="688">
        <f t="shared" si="1"/>
        <v>0.49832436279997389</v>
      </c>
      <c r="D38" s="688">
        <f t="shared" si="1"/>
        <v>0.59312462852253911</v>
      </c>
      <c r="E38" s="688">
        <f t="shared" si="1"/>
        <v>0.66443248373329866</v>
      </c>
      <c r="F38" s="688">
        <f t="shared" si="1"/>
        <v>0.71926926251578416</v>
      </c>
      <c r="G38" s="688">
        <f t="shared" si="1"/>
        <v>0.76120303772383868</v>
      </c>
      <c r="H38" s="688">
        <f t="shared" si="1"/>
        <v>0.79228524116002552</v>
      </c>
      <c r="I38" s="688">
        <f t="shared" si="1"/>
        <v>0.81376027683833263</v>
      </c>
      <c r="J38" s="688">
        <f t="shared" si="1"/>
        <v>0.82637746765022579</v>
      </c>
      <c r="K38" s="688">
        <f t="shared" si="1"/>
        <v>0.83054060466662316</v>
      </c>
      <c r="L38" s="687"/>
      <c r="M38" s="687"/>
      <c r="N38" s="689"/>
      <c r="O38" s="689"/>
      <c r="P38" s="689"/>
      <c r="Q38" s="811"/>
      <c r="R38" s="690"/>
      <c r="S38" s="690"/>
      <c r="T38" s="690"/>
      <c r="U38" s="690"/>
      <c r="V38" s="690"/>
      <c r="W38" s="690"/>
      <c r="X38" s="690"/>
      <c r="Y38" s="690"/>
      <c r="Z38" s="690"/>
      <c r="AA38" s="690"/>
    </row>
    <row r="39" spans="1:27" ht="15.5">
      <c r="A39" s="45">
        <v>30000</v>
      </c>
      <c r="B39" s="688">
        <f t="shared" si="1"/>
        <v>0.33048141934658493</v>
      </c>
      <c r="C39" s="688">
        <f t="shared" si="1"/>
        <v>0.45490582409988994</v>
      </c>
      <c r="D39" s="688">
        <f t="shared" si="1"/>
        <v>0.54144623075611109</v>
      </c>
      <c r="E39" s="688">
        <f t="shared" si="1"/>
        <v>0.6065410987998533</v>
      </c>
      <c r="F39" s="688">
        <f t="shared" si="1"/>
        <v>0.65659999999999996</v>
      </c>
      <c r="G39" s="688">
        <f t="shared" si="1"/>
        <v>0.69488012433800406</v>
      </c>
      <c r="H39" s="688">
        <f t="shared" si="1"/>
        <v>0.72325416426961087</v>
      </c>
      <c r="I39" s="688">
        <f t="shared" si="1"/>
        <v>0.7428581000433393</v>
      </c>
      <c r="J39" s="688">
        <f t="shared" si="1"/>
        <v>0.75437596674337393</v>
      </c>
      <c r="K39" s="688">
        <f t="shared" si="1"/>
        <v>0.75817637349981659</v>
      </c>
      <c r="L39" s="687"/>
      <c r="M39" s="687"/>
      <c r="N39" s="689"/>
      <c r="O39" s="689"/>
      <c r="P39" s="689"/>
      <c r="Q39" s="811"/>
      <c r="R39" s="690"/>
      <c r="S39" s="690"/>
      <c r="T39" s="690"/>
      <c r="U39" s="690"/>
      <c r="V39" s="690"/>
      <c r="W39" s="690"/>
      <c r="X39" s="690"/>
      <c r="Y39" s="690"/>
      <c r="Z39" s="690"/>
      <c r="AA39" s="690"/>
    </row>
    <row r="40" spans="1:27" ht="15.5">
      <c r="A40" s="45">
        <v>35000</v>
      </c>
      <c r="B40" s="688">
        <f t="shared" si="1"/>
        <v>0.30596634063242967</v>
      </c>
      <c r="C40" s="688">
        <f t="shared" si="1"/>
        <v>0.42116095545527482</v>
      </c>
      <c r="D40" s="688">
        <f t="shared" si="1"/>
        <v>0.50128180338009476</v>
      </c>
      <c r="E40" s="688">
        <f t="shared" si="1"/>
        <v>0.56154794060703317</v>
      </c>
      <c r="F40" s="688">
        <f t="shared" si="1"/>
        <v>0.60789347751065725</v>
      </c>
      <c r="G40" s="688">
        <f t="shared" si="1"/>
        <v>0.64333398604457392</v>
      </c>
      <c r="H40" s="688">
        <f t="shared" si="1"/>
        <v>0.66960324252500436</v>
      </c>
      <c r="I40" s="688">
        <f t="shared" si="1"/>
        <v>0.68775296029897248</v>
      </c>
      <c r="J40" s="688">
        <f t="shared" si="1"/>
        <v>0.69841643279636545</v>
      </c>
      <c r="K40" s="688">
        <f t="shared" si="1"/>
        <v>0.70193492575879135</v>
      </c>
      <c r="L40" s="687"/>
      <c r="M40" s="687"/>
      <c r="N40" s="689"/>
      <c r="O40" s="689"/>
      <c r="P40" s="689"/>
      <c r="Q40" s="811"/>
      <c r="R40" s="690"/>
      <c r="S40" s="690"/>
      <c r="T40" s="690"/>
      <c r="U40" s="690"/>
      <c r="V40" s="690"/>
      <c r="W40" s="690"/>
      <c r="X40" s="690"/>
      <c r="Y40" s="690"/>
      <c r="Z40" s="690"/>
      <c r="AA40" s="690"/>
    </row>
    <row r="41" spans="1:27" ht="15.5">
      <c r="A41" s="45">
        <v>40000</v>
      </c>
      <c r="B41" s="688">
        <f t="shared" si="1"/>
        <v>0.28620530463288063</v>
      </c>
      <c r="C41" s="688">
        <f t="shared" si="1"/>
        <v>0.39395999999999998</v>
      </c>
      <c r="D41" s="688">
        <f t="shared" si="1"/>
        <v>0.4689061906181235</v>
      </c>
      <c r="E41" s="688">
        <f t="shared" si="1"/>
        <v>0.52527999999999997</v>
      </c>
      <c r="F41" s="688">
        <f t="shared" si="1"/>
        <v>0.56863228012486244</v>
      </c>
      <c r="G41" s="688">
        <f t="shared" si="1"/>
        <v>0.60178384026160081</v>
      </c>
      <c r="H41" s="688">
        <f t="shared" si="1"/>
        <v>0.62635647965036645</v>
      </c>
      <c r="I41" s="688">
        <f t="shared" si="1"/>
        <v>0.64333398604457392</v>
      </c>
      <c r="J41" s="688">
        <f t="shared" si="1"/>
        <v>0.65330875120420662</v>
      </c>
      <c r="K41" s="688">
        <f t="shared" si="1"/>
        <v>0.65659999999999996</v>
      </c>
      <c r="L41" s="687"/>
      <c r="M41" s="687"/>
      <c r="N41" s="689"/>
      <c r="O41" s="689"/>
      <c r="P41" s="689"/>
      <c r="Q41" s="811"/>
      <c r="R41" s="690"/>
      <c r="S41" s="690"/>
      <c r="T41" s="690"/>
      <c r="U41" s="690"/>
      <c r="V41" s="690"/>
      <c r="W41" s="690"/>
      <c r="X41" s="690"/>
      <c r="Y41" s="690"/>
      <c r="Z41" s="690"/>
      <c r="AA41" s="690"/>
    </row>
    <row r="42" spans="1:27" ht="15.5">
      <c r="A42" s="45">
        <v>45000</v>
      </c>
      <c r="B42" s="688">
        <f t="shared" si="1"/>
        <v>0.26983694895662863</v>
      </c>
      <c r="C42" s="688">
        <f t="shared" si="1"/>
        <v>0.3714290500216697</v>
      </c>
      <c r="D42" s="688">
        <f t="shared" si="1"/>
        <v>0.44208899616856934</v>
      </c>
      <c r="E42" s="688">
        <f t="shared" si="1"/>
        <v>0.49523873336222629</v>
      </c>
      <c r="F42" s="688">
        <f t="shared" si="1"/>
        <v>0.53611165503714497</v>
      </c>
      <c r="G42" s="688">
        <f t="shared" si="1"/>
        <v>0.56736724567661345</v>
      </c>
      <c r="H42" s="688">
        <f t="shared" si="1"/>
        <v>0.59053455226787721</v>
      </c>
      <c r="I42" s="688">
        <f t="shared" si="1"/>
        <v>0.60654109879985318</v>
      </c>
      <c r="J42" s="688">
        <f t="shared" si="1"/>
        <v>0.61594539758001277</v>
      </c>
      <c r="K42" s="688">
        <f t="shared" si="1"/>
        <v>0.61904841670278277</v>
      </c>
      <c r="L42" s="687"/>
      <c r="M42" s="687"/>
      <c r="N42" s="689"/>
      <c r="O42" s="689"/>
      <c r="P42" s="689"/>
      <c r="Q42" s="811"/>
      <c r="R42" s="690"/>
      <c r="S42" s="690"/>
      <c r="T42" s="690"/>
      <c r="U42" s="690"/>
      <c r="V42" s="690"/>
      <c r="W42" s="690"/>
      <c r="X42" s="690"/>
      <c r="Y42" s="690"/>
      <c r="Z42" s="690"/>
      <c r="AA42" s="690"/>
    </row>
    <row r="43" spans="1:27" ht="16" thickBot="1">
      <c r="A43" s="807">
        <v>50000</v>
      </c>
      <c r="B43" s="808">
        <f t="shared" si="1"/>
        <v>0.25598980667206261</v>
      </c>
      <c r="C43" s="808">
        <f t="shared" si="1"/>
        <v>0.35236853616632691</v>
      </c>
      <c r="D43" s="808">
        <f t="shared" si="1"/>
        <v>0.41940244691703932</v>
      </c>
      <c r="E43" s="808">
        <f t="shared" si="1"/>
        <v>0.46982471488843586</v>
      </c>
      <c r="F43" s="808">
        <f t="shared" si="1"/>
        <v>0.50860017302395799</v>
      </c>
      <c r="G43" s="808">
        <f t="shared" si="1"/>
        <v>0.53825182983432573</v>
      </c>
      <c r="H43" s="808">
        <f t="shared" si="1"/>
        <v>0.56023026665827325</v>
      </c>
      <c r="I43" s="808">
        <f t="shared" si="1"/>
        <v>0.5754154100126273</v>
      </c>
      <c r="J43" s="808">
        <f t="shared" si="1"/>
        <v>0.58433711119524157</v>
      </c>
      <c r="K43" s="808">
        <f t="shared" si="1"/>
        <v>0.58728089361054481</v>
      </c>
      <c r="L43" s="687"/>
      <c r="M43" s="687"/>
      <c r="N43" s="689"/>
      <c r="O43" s="689"/>
      <c r="P43" s="689"/>
      <c r="Q43" s="811"/>
      <c r="R43" s="690"/>
      <c r="S43" s="690"/>
      <c r="T43" s="690"/>
      <c r="U43" s="690"/>
      <c r="V43" s="690"/>
      <c r="W43" s="690"/>
      <c r="X43" s="690"/>
      <c r="Y43" s="690"/>
      <c r="Z43" s="690"/>
      <c r="AA43" s="690"/>
    </row>
    <row r="44" spans="1:27" ht="15.5">
      <c r="A44" s="43" t="s">
        <v>837</v>
      </c>
      <c r="B44" s="687"/>
      <c r="C44" s="687"/>
      <c r="D44" s="687"/>
      <c r="E44" s="687"/>
      <c r="F44" s="687"/>
      <c r="G44" s="687"/>
      <c r="H44" s="687"/>
      <c r="I44" s="687"/>
      <c r="J44" s="687"/>
      <c r="K44" s="687"/>
      <c r="L44" s="687"/>
      <c r="M44" s="687"/>
      <c r="N44" s="687"/>
      <c r="O44" s="687"/>
      <c r="P44" s="687"/>
      <c r="Q44" s="798"/>
      <c r="R44" s="467"/>
      <c r="S44" s="467"/>
      <c r="T44" s="467"/>
      <c r="U44" s="467"/>
      <c r="V44" s="467"/>
      <c r="W44" s="467"/>
      <c r="X44" s="467"/>
      <c r="Y44" s="467"/>
      <c r="Z44" s="467"/>
      <c r="AA44" s="467"/>
    </row>
    <row r="45" spans="1:27" ht="15.5">
      <c r="A45" s="43" t="s">
        <v>1016</v>
      </c>
      <c r="B45" s="43"/>
      <c r="C45" s="43"/>
      <c r="D45" s="687"/>
      <c r="E45" s="687"/>
      <c r="F45" s="687"/>
      <c r="G45" s="687"/>
      <c r="H45" s="687"/>
      <c r="I45" s="687"/>
      <c r="J45" s="687"/>
      <c r="K45" s="687"/>
      <c r="L45" s="687"/>
      <c r="M45" s="687"/>
      <c r="N45" s="687"/>
      <c r="O45" s="687"/>
      <c r="P45" s="687"/>
      <c r="Q45" s="798"/>
      <c r="R45" s="798"/>
      <c r="S45" s="798"/>
      <c r="T45" s="467"/>
      <c r="U45" s="467"/>
      <c r="V45" s="467"/>
      <c r="W45" s="467"/>
      <c r="X45" s="467"/>
      <c r="Y45" s="467"/>
      <c r="Z45" s="467"/>
      <c r="AA45" s="467"/>
    </row>
    <row r="46" spans="1:27" ht="15.5">
      <c r="A46" s="43" t="s">
        <v>1017</v>
      </c>
      <c r="B46" s="43"/>
      <c r="C46" s="43"/>
      <c r="D46" s="43"/>
      <c r="E46" s="43"/>
      <c r="F46" s="43"/>
      <c r="G46" s="687"/>
      <c r="H46" s="687"/>
      <c r="I46" s="687"/>
      <c r="J46" s="687"/>
      <c r="K46" s="687"/>
      <c r="L46" s="687"/>
      <c r="M46" s="687"/>
      <c r="N46" s="687"/>
      <c r="O46" s="687"/>
      <c r="P46" s="687"/>
      <c r="Q46" s="798"/>
      <c r="R46" s="798"/>
      <c r="S46" s="798"/>
      <c r="T46" s="798"/>
      <c r="U46" s="798"/>
      <c r="V46" s="798"/>
      <c r="W46" s="467"/>
      <c r="X46" s="467"/>
      <c r="Y46" s="467"/>
      <c r="Z46" s="467"/>
      <c r="AA46" s="467"/>
    </row>
    <row r="47" spans="1:27" ht="15" hidden="1" customHeight="1">
      <c r="A47" s="43"/>
      <c r="B47" s="751">
        <v>0.05</v>
      </c>
      <c r="C47" s="751">
        <v>0.1</v>
      </c>
      <c r="D47" s="751">
        <v>0.15</v>
      </c>
      <c r="E47" s="751">
        <v>0.2</v>
      </c>
      <c r="F47" s="751">
        <v>0.25</v>
      </c>
      <c r="G47" s="751">
        <v>0.3</v>
      </c>
      <c r="H47" s="751">
        <v>0.35</v>
      </c>
      <c r="I47" s="751">
        <v>0.4</v>
      </c>
      <c r="J47" s="751">
        <v>0.45</v>
      </c>
      <c r="K47" s="751">
        <v>0.5</v>
      </c>
      <c r="L47" s="43"/>
      <c r="M47" s="687"/>
      <c r="N47" s="687"/>
      <c r="O47" s="687"/>
      <c r="P47" s="687"/>
      <c r="Q47" s="798"/>
      <c r="R47" s="206"/>
      <c r="S47" s="206"/>
      <c r="T47" s="206"/>
      <c r="U47" s="206"/>
      <c r="V47" s="206"/>
      <c r="W47" s="206"/>
      <c r="X47" s="206"/>
      <c r="Y47" s="206"/>
      <c r="Z47" s="206"/>
      <c r="AA47" s="206"/>
    </row>
    <row r="48" spans="1:27" ht="15.5">
      <c r="A48" s="687"/>
      <c r="B48" s="687"/>
      <c r="C48" s="687"/>
      <c r="D48" s="687"/>
      <c r="E48" s="687"/>
      <c r="F48" s="687"/>
      <c r="G48" s="687"/>
      <c r="H48" s="687"/>
      <c r="I48" s="687"/>
      <c r="J48" s="687"/>
      <c r="K48" s="687"/>
      <c r="L48" s="687"/>
      <c r="M48" s="687"/>
      <c r="N48" s="687"/>
      <c r="O48" s="687"/>
      <c r="P48" s="687"/>
      <c r="Q48" s="467"/>
      <c r="R48" s="467"/>
      <c r="S48" s="467"/>
      <c r="T48" s="467"/>
      <c r="U48" s="467"/>
      <c r="V48" s="467"/>
      <c r="W48" s="467"/>
      <c r="X48" s="467"/>
      <c r="Y48" s="467"/>
      <c r="Z48" s="467"/>
      <c r="AA48" s="467"/>
    </row>
  </sheetData>
  <mergeCells count="10">
    <mergeCell ref="A2:A5"/>
    <mergeCell ref="B2:K2"/>
    <mergeCell ref="B6:C6"/>
    <mergeCell ref="G6:H6"/>
    <mergeCell ref="I6:K6"/>
    <mergeCell ref="Q2:Q5"/>
    <mergeCell ref="R2:AA2"/>
    <mergeCell ref="R6:S6"/>
    <mergeCell ref="W6:X6"/>
    <mergeCell ref="Y6:AA6"/>
  </mergeCells>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00B050"/>
    <pageSetUpPr fitToPage="1"/>
  </sheetPr>
  <dimension ref="A1:X96"/>
  <sheetViews>
    <sheetView zoomScale="80" zoomScaleNormal="80" workbookViewId="0">
      <pane xSplit="2" ySplit="2" topLeftCell="C3" activePane="bottomRight" state="frozen"/>
      <selection pane="topRight" activeCell="C1" sqref="C1"/>
      <selection pane="bottomLeft" activeCell="A4" sqref="A4"/>
      <selection pane="bottomRight"/>
    </sheetView>
  </sheetViews>
  <sheetFormatPr defaultColWidth="12.54296875" defaultRowHeight="17.5"/>
  <cols>
    <col min="1" max="1" width="5" style="500" customWidth="1"/>
    <col min="2" max="2" width="37.26953125" style="500" customWidth="1"/>
    <col min="3" max="3" width="9.1796875" style="501" customWidth="1"/>
    <col min="4" max="4" width="10.54296875" style="501" customWidth="1"/>
    <col min="5" max="7" width="10.453125" style="501" customWidth="1"/>
    <col min="8" max="8" width="11.1796875" style="500" customWidth="1"/>
    <col min="9" max="10" width="11" style="500" customWidth="1"/>
    <col min="11" max="12" width="11.1796875" style="500" customWidth="1"/>
    <col min="13" max="13" width="11.7265625" style="500" customWidth="1"/>
    <col min="14" max="14" width="11.26953125" style="500" customWidth="1"/>
    <col min="15" max="15" width="10.7265625" style="502" customWidth="1"/>
    <col min="16" max="17" width="10.7265625" style="500" customWidth="1"/>
    <col min="18" max="18" width="10.81640625" style="500" customWidth="1"/>
    <col min="19" max="20" width="10.7265625" style="500" customWidth="1"/>
    <col min="21" max="21" width="11.1796875" style="500" customWidth="1"/>
    <col min="22" max="16384" width="12.54296875" style="500"/>
  </cols>
  <sheetData>
    <row r="1" spans="1:24" ht="23">
      <c r="A1" s="590" t="s">
        <v>997</v>
      </c>
      <c r="B1" s="591"/>
      <c r="C1" s="592"/>
      <c r="D1" s="592"/>
      <c r="E1" s="592"/>
      <c r="F1" s="592"/>
      <c r="G1" s="592"/>
      <c r="H1" s="591"/>
      <c r="I1" s="591"/>
      <c r="J1" s="591"/>
      <c r="K1" s="591"/>
      <c r="L1" s="593" t="s">
        <v>581</v>
      </c>
      <c r="M1" s="591"/>
      <c r="N1" s="591"/>
      <c r="O1" s="594"/>
      <c r="P1" s="591"/>
      <c r="Q1" s="591"/>
      <c r="R1" s="591"/>
      <c r="S1" s="591"/>
      <c r="T1" s="591"/>
    </row>
    <row r="2" spans="1:24" s="504" customFormat="1" ht="21.75" customHeight="1">
      <c r="A2" s="598"/>
      <c r="B2" s="598" t="s">
        <v>582</v>
      </c>
      <c r="C2" s="599">
        <v>2002</v>
      </c>
      <c r="D2" s="599">
        <v>2003</v>
      </c>
      <c r="E2" s="599">
        <v>2004</v>
      </c>
      <c r="F2" s="599">
        <v>2005</v>
      </c>
      <c r="G2" s="599">
        <v>2006</v>
      </c>
      <c r="H2" s="599">
        <v>2007</v>
      </c>
      <c r="I2" s="599">
        <v>2008</v>
      </c>
      <c r="J2" s="599">
        <v>2009</v>
      </c>
      <c r="K2" s="599">
        <v>2010</v>
      </c>
      <c r="L2" s="599">
        <v>2011</v>
      </c>
      <c r="M2" s="599">
        <v>2012</v>
      </c>
      <c r="N2" s="599">
        <v>2013</v>
      </c>
      <c r="O2" s="599">
        <v>2014</v>
      </c>
      <c r="P2" s="599">
        <v>2015</v>
      </c>
      <c r="Q2" s="599">
        <v>2016</v>
      </c>
      <c r="R2" s="599">
        <v>2017</v>
      </c>
      <c r="S2" s="599">
        <v>2018</v>
      </c>
      <c r="T2" s="1281">
        <v>2019</v>
      </c>
      <c r="U2" s="599" t="s">
        <v>985</v>
      </c>
    </row>
    <row r="3" spans="1:24" ht="27" customHeight="1">
      <c r="A3" s="590" t="s">
        <v>583</v>
      </c>
      <c r="B3" s="600"/>
      <c r="C3" s="601"/>
      <c r="D3" s="601"/>
      <c r="E3" s="601"/>
      <c r="F3" s="601"/>
      <c r="G3" s="601"/>
      <c r="H3" s="601"/>
      <c r="I3" s="601"/>
      <c r="J3" s="601"/>
      <c r="K3" s="601"/>
      <c r="L3" s="601"/>
      <c r="M3" s="601"/>
      <c r="N3" s="591"/>
      <c r="O3" s="594"/>
      <c r="P3" s="591"/>
      <c r="Q3" s="591"/>
      <c r="R3" s="591"/>
      <c r="S3" s="591"/>
      <c r="T3" s="1282"/>
      <c r="U3" s="601" t="s">
        <v>584</v>
      </c>
    </row>
    <row r="4" spans="1:24" ht="19.5" customHeight="1">
      <c r="A4" s="597"/>
      <c r="B4" s="602" t="s">
        <v>585</v>
      </c>
      <c r="C4" s="605">
        <v>2058</v>
      </c>
      <c r="D4" s="605">
        <v>2103.89</v>
      </c>
      <c r="E4" s="605">
        <v>2158.3809999999999</v>
      </c>
      <c r="F4" s="605">
        <v>2231.2139999999999</v>
      </c>
      <c r="G4" s="605">
        <v>2258.652</v>
      </c>
      <c r="H4" s="605">
        <v>2313.3850000000002</v>
      </c>
      <c r="I4" s="605">
        <v>2347.38</v>
      </c>
      <c r="J4" s="605">
        <v>2361.8919999999998</v>
      </c>
      <c r="K4" s="605">
        <v>2364.2649999999999</v>
      </c>
      <c r="L4" s="605">
        <v>2369</v>
      </c>
      <c r="M4" s="605">
        <v>2395</v>
      </c>
      <c r="N4" s="605">
        <v>2436</v>
      </c>
      <c r="O4" s="605">
        <v>2495.6329999999998</v>
      </c>
      <c r="P4" s="605">
        <v>2537</v>
      </c>
      <c r="Q4" s="605">
        <v>2594.3000000000002</v>
      </c>
      <c r="R4" s="605">
        <v>2638.0410000000002</v>
      </c>
      <c r="S4" s="605">
        <v>2664.8739999999998</v>
      </c>
      <c r="T4" s="1283">
        <v>2711.1959999999999</v>
      </c>
      <c r="U4" s="1255">
        <v>2708.0859999999998</v>
      </c>
      <c r="V4" s="505"/>
      <c r="W4" s="505"/>
      <c r="X4" s="505"/>
    </row>
    <row r="5" spans="1:24" ht="19.5" customHeight="1">
      <c r="A5" s="597"/>
      <c r="B5" s="602" t="s">
        <v>586</v>
      </c>
      <c r="C5" s="605">
        <v>2330</v>
      </c>
      <c r="D5" s="605">
        <v>2382.9899999999998</v>
      </c>
      <c r="E5" s="605">
        <v>2448.1840000000002</v>
      </c>
      <c r="F5" s="605">
        <v>2531.3339999999998</v>
      </c>
      <c r="G5" s="605">
        <v>2564.2930000000001</v>
      </c>
      <c r="H5" s="605">
        <v>2626.9830000000002</v>
      </c>
      <c r="I5" s="605">
        <v>2665.1860000000001</v>
      </c>
      <c r="J5" s="605">
        <v>2683.8969999999995</v>
      </c>
      <c r="K5" s="605">
        <v>2684.6819999999998</v>
      </c>
      <c r="L5" s="605">
        <v>2691</v>
      </c>
      <c r="M5" s="605">
        <v>2717</v>
      </c>
      <c r="N5" s="605">
        <v>2759</v>
      </c>
      <c r="O5" s="605">
        <v>2821.3599999999992</v>
      </c>
      <c r="P5" s="605">
        <v>2862.7569999999996</v>
      </c>
      <c r="Q5" s="605">
        <v>2918.8530000000005</v>
      </c>
      <c r="R5" s="605">
        <v>2961.5989999999997</v>
      </c>
      <c r="S5" s="605">
        <v>2990.7150000000001</v>
      </c>
      <c r="T5" s="1283">
        <v>3040.779</v>
      </c>
      <c r="U5" s="1253">
        <v>3042.335</v>
      </c>
    </row>
    <row r="6" spans="1:24" ht="19.5" customHeight="1">
      <c r="A6" s="597"/>
      <c r="B6" s="602" t="s">
        <v>587</v>
      </c>
      <c r="C6" s="605">
        <v>259.39999999999998</v>
      </c>
      <c r="D6" s="605">
        <v>262.39999999999998</v>
      </c>
      <c r="E6" s="605">
        <v>262.80900000000003</v>
      </c>
      <c r="F6" s="605">
        <v>251.02199999999999</v>
      </c>
      <c r="G6" s="605">
        <v>242.923</v>
      </c>
      <c r="H6" s="1254">
        <v>250.916</v>
      </c>
      <c r="I6" s="1254">
        <v>215</v>
      </c>
      <c r="J6" s="1254">
        <v>216</v>
      </c>
      <c r="K6" s="1254">
        <v>208.7</v>
      </c>
      <c r="L6" s="1254">
        <v>202.3</v>
      </c>
      <c r="M6" s="1254">
        <v>216.4</v>
      </c>
      <c r="N6" s="1254">
        <v>241.4</v>
      </c>
      <c r="O6" s="1254">
        <v>262.16399999999999</v>
      </c>
      <c r="P6" s="1254">
        <v>267.57800000000003</v>
      </c>
      <c r="Q6" s="1254">
        <v>270.16500000000002</v>
      </c>
      <c r="R6" s="1254">
        <v>249.709</v>
      </c>
      <c r="S6" s="1254">
        <v>233.05799999999996</v>
      </c>
      <c r="T6" s="1284">
        <v>220.74600000000001</v>
      </c>
      <c r="U6" s="1253">
        <v>160.92600000000002</v>
      </c>
    </row>
    <row r="7" spans="1:24" ht="21" customHeight="1">
      <c r="A7" s="590" t="s">
        <v>588</v>
      </c>
      <c r="B7" s="600"/>
      <c r="C7" s="1243"/>
      <c r="D7" s="1243"/>
      <c r="E7" s="1243"/>
      <c r="F7" s="1243"/>
      <c r="G7" s="1243"/>
      <c r="H7" s="1243"/>
      <c r="I7" s="1243"/>
      <c r="J7" s="1243"/>
      <c r="K7" s="1243"/>
      <c r="L7" s="1243"/>
      <c r="M7" s="1243"/>
      <c r="N7" s="1238"/>
      <c r="O7" s="1235"/>
      <c r="P7" s="1238"/>
      <c r="Q7" s="1243"/>
      <c r="R7" s="1238"/>
      <c r="S7" s="1238"/>
      <c r="T7" s="1285"/>
      <c r="U7" s="1243" t="s">
        <v>589</v>
      </c>
    </row>
    <row r="8" spans="1:24" ht="19.5" customHeight="1">
      <c r="A8" s="597"/>
      <c r="B8" s="603" t="s">
        <v>590</v>
      </c>
      <c r="C8" s="604">
        <v>470.74</v>
      </c>
      <c r="D8" s="604">
        <v>477.58199999999999</v>
      </c>
      <c r="E8" s="604">
        <v>459.26817353667303</v>
      </c>
      <c r="F8" s="604">
        <v>465.391119683515</v>
      </c>
      <c r="G8" s="604">
        <v>475.87219874052204</v>
      </c>
      <c r="H8" s="605">
        <v>487.27188189445798</v>
      </c>
      <c r="I8" s="605">
        <v>483.62759932549</v>
      </c>
      <c r="J8" s="605">
        <v>457.98391183951401</v>
      </c>
      <c r="K8" s="605">
        <v>430.20142850458996</v>
      </c>
      <c r="L8" s="605">
        <v>435.66026836712496</v>
      </c>
      <c r="M8" s="605">
        <v>420.33443270129902</v>
      </c>
      <c r="N8" s="605">
        <v>421.04883354776399</v>
      </c>
      <c r="O8" s="605">
        <v>414.25029992058404</v>
      </c>
      <c r="P8" s="605">
        <v>409.66746427557405</v>
      </c>
      <c r="Q8" s="605">
        <v>392.25107346341002</v>
      </c>
      <c r="R8" s="1248">
        <v>386.986124927915</v>
      </c>
      <c r="S8" s="1248">
        <v>374.68268034326098</v>
      </c>
      <c r="T8" s="1286">
        <v>362.77947240296101</v>
      </c>
      <c r="U8" s="1248">
        <v>126.91720652881999</v>
      </c>
    </row>
    <row r="9" spans="1:24" ht="36" customHeight="1">
      <c r="A9" s="597"/>
      <c r="B9" s="602" t="s">
        <v>591</v>
      </c>
      <c r="C9" s="604">
        <v>374</v>
      </c>
      <c r="D9" s="604">
        <v>368.91865799999999</v>
      </c>
      <c r="E9" s="605">
        <v>359.32941923504796</v>
      </c>
      <c r="F9" s="605">
        <v>374.23640543753197</v>
      </c>
      <c r="G9" s="605">
        <v>384.65013066181388</v>
      </c>
      <c r="H9" s="605">
        <v>397.06190911624998</v>
      </c>
      <c r="I9" s="605">
        <v>385.71993392943909</v>
      </c>
      <c r="J9" s="605">
        <v>376.77908697564504</v>
      </c>
      <c r="K9" s="605">
        <v>346.41616842980807</v>
      </c>
      <c r="L9" s="605">
        <v>338.07985654891013</v>
      </c>
      <c r="M9" s="605">
        <v>326.975256168344</v>
      </c>
      <c r="N9" s="605">
        <v>331.687917874535</v>
      </c>
      <c r="O9" s="749">
        <v>336.14823644957295</v>
      </c>
      <c r="P9" s="749">
        <v>341.38183393333998</v>
      </c>
      <c r="Q9" s="749">
        <v>337.15772760666698</v>
      </c>
      <c r="R9" s="749">
        <v>333.85462326140726</v>
      </c>
      <c r="S9" s="749">
        <v>330.99041459919505</v>
      </c>
      <c r="T9" s="1287">
        <v>336.41371497162305</v>
      </c>
      <c r="U9" s="749">
        <v>255.71619171638702</v>
      </c>
    </row>
    <row r="10" spans="1:24" ht="19.5" customHeight="1">
      <c r="A10" s="597"/>
      <c r="B10" s="602" t="s">
        <v>592</v>
      </c>
      <c r="C10" s="604"/>
      <c r="D10" s="604"/>
      <c r="E10" s="1243"/>
      <c r="F10" s="1243"/>
      <c r="G10" s="1243"/>
      <c r="H10" s="1243"/>
      <c r="I10" s="1243"/>
      <c r="J10" s="1243"/>
      <c r="K10" s="1243"/>
      <c r="L10" s="1243"/>
      <c r="M10" s="1243"/>
      <c r="N10" s="1238"/>
      <c r="O10" s="1235"/>
      <c r="P10" s="1238"/>
      <c r="Q10" s="1243"/>
      <c r="R10" s="1238"/>
      <c r="S10" s="1238"/>
      <c r="T10" s="1285"/>
      <c r="U10" s="1243" t="s">
        <v>593</v>
      </c>
    </row>
    <row r="11" spans="1:24" ht="19.5" customHeight="1">
      <c r="A11" s="597"/>
      <c r="B11" s="606" t="s">
        <v>594</v>
      </c>
      <c r="C11" s="1252" t="s">
        <v>20</v>
      </c>
      <c r="D11" s="1252" t="s">
        <v>20</v>
      </c>
      <c r="E11" s="1252">
        <v>616.6</v>
      </c>
      <c r="F11" s="1261">
        <v>647.4</v>
      </c>
      <c r="G11" s="1252">
        <v>720.3</v>
      </c>
      <c r="H11" s="1252">
        <v>745.5</v>
      </c>
      <c r="I11" s="1252">
        <v>770.40000000000009</v>
      </c>
      <c r="J11" s="1252">
        <v>770.7</v>
      </c>
      <c r="K11" s="1252">
        <v>733.2</v>
      </c>
      <c r="L11" s="1252">
        <v>737.5</v>
      </c>
      <c r="M11" s="1252">
        <v>753</v>
      </c>
      <c r="N11" s="1252">
        <v>737.90000000000009</v>
      </c>
      <c r="O11" s="1251">
        <v>721.40000000000009</v>
      </c>
      <c r="P11" s="1251">
        <v>743.4</v>
      </c>
      <c r="Q11" s="1251">
        <v>742</v>
      </c>
      <c r="R11" s="1251">
        <v>722.5</v>
      </c>
      <c r="S11" s="1251">
        <v>712.90000000000009</v>
      </c>
      <c r="T11" s="1288">
        <v>666.9</v>
      </c>
      <c r="U11" s="1349" t="s">
        <v>20</v>
      </c>
    </row>
    <row r="12" spans="1:24" ht="19.5" customHeight="1">
      <c r="A12" s="590" t="s">
        <v>595</v>
      </c>
      <c r="B12" s="597"/>
      <c r="C12" s="1243"/>
      <c r="D12" s="1243"/>
      <c r="E12" s="1243"/>
      <c r="F12" s="1243"/>
      <c r="G12" s="1243"/>
      <c r="H12" s="1243"/>
      <c r="I12" s="1243"/>
      <c r="J12" s="1243"/>
      <c r="K12" s="1243"/>
      <c r="L12" s="1243"/>
      <c r="M12" s="1243"/>
      <c r="N12" s="1238"/>
      <c r="O12" s="1235"/>
      <c r="P12" s="1238"/>
      <c r="Q12" s="1243"/>
      <c r="R12" s="1238"/>
      <c r="S12" s="1238"/>
      <c r="T12" s="1285"/>
      <c r="U12" s="1243" t="s">
        <v>596</v>
      </c>
    </row>
    <row r="13" spans="1:24" ht="19.5" customHeight="1">
      <c r="A13" s="597"/>
      <c r="B13" s="602" t="s">
        <v>597</v>
      </c>
      <c r="C13" s="1246">
        <v>154.39999999999998</v>
      </c>
      <c r="D13" s="1246">
        <v>153.393</v>
      </c>
      <c r="E13" s="1246">
        <v>173.7</v>
      </c>
      <c r="F13" s="1246">
        <v>165.6</v>
      </c>
      <c r="G13" s="1246">
        <v>170</v>
      </c>
      <c r="H13" s="1246">
        <v>176.8</v>
      </c>
      <c r="I13" s="1246">
        <v>157</v>
      </c>
      <c r="J13" s="605">
        <v>131.9</v>
      </c>
      <c r="K13" s="605">
        <v>131.9</v>
      </c>
      <c r="L13" s="1262">
        <v>134.80000000000001</v>
      </c>
      <c r="M13" s="1262">
        <v>137.19999999999999</v>
      </c>
      <c r="N13" s="1262">
        <v>125</v>
      </c>
      <c r="O13" s="1263">
        <v>122.9</v>
      </c>
      <c r="P13" s="1263">
        <v>132.69999999999999</v>
      </c>
      <c r="Q13" s="1263">
        <v>139.9</v>
      </c>
      <c r="R13" s="1263">
        <v>122.6</v>
      </c>
      <c r="S13" s="1263">
        <v>128.6</v>
      </c>
      <c r="T13" s="1289">
        <v>119.1</v>
      </c>
      <c r="U13" s="1263">
        <v>105.5</v>
      </c>
    </row>
    <row r="14" spans="1:24" ht="19.5" customHeight="1">
      <c r="A14" s="597"/>
      <c r="B14" s="602" t="s">
        <v>928</v>
      </c>
      <c r="C14" s="607">
        <v>9.1199960000000004</v>
      </c>
      <c r="D14" s="607">
        <v>8.3185319999999994</v>
      </c>
      <c r="E14" s="607">
        <v>11.25</v>
      </c>
      <c r="F14" s="607">
        <v>14.32</v>
      </c>
      <c r="G14" s="607">
        <v>12.96</v>
      </c>
      <c r="H14" s="607">
        <v>11.35</v>
      </c>
      <c r="I14" s="607">
        <v>10.36</v>
      </c>
      <c r="J14" s="607">
        <v>9.69</v>
      </c>
      <c r="K14" s="607">
        <v>8.33</v>
      </c>
      <c r="L14" s="607">
        <v>9.8699999999999992</v>
      </c>
      <c r="M14" s="607">
        <v>8.43</v>
      </c>
      <c r="N14" s="605" t="s">
        <v>20</v>
      </c>
      <c r="O14" s="605" t="s">
        <v>20</v>
      </c>
      <c r="P14" s="605" t="s">
        <v>20</v>
      </c>
      <c r="Q14" s="605" t="s">
        <v>20</v>
      </c>
      <c r="R14" s="605" t="s">
        <v>20</v>
      </c>
      <c r="S14" s="1290">
        <v>4.4475710924999996</v>
      </c>
      <c r="T14" s="1290">
        <v>4.2810627175000002</v>
      </c>
      <c r="U14" s="1250">
        <v>3.774</v>
      </c>
    </row>
    <row r="15" spans="1:24" ht="19.5" customHeight="1">
      <c r="A15" s="597"/>
      <c r="B15" s="602" t="s">
        <v>598</v>
      </c>
      <c r="C15" s="1246">
        <v>19.2</v>
      </c>
      <c r="D15" s="1246">
        <v>19.510000000000002</v>
      </c>
      <c r="E15" s="1246">
        <v>20.49</v>
      </c>
      <c r="F15" s="1246">
        <v>25.53</v>
      </c>
      <c r="G15" s="1246">
        <v>20.58</v>
      </c>
      <c r="H15" s="1246">
        <v>22.79</v>
      </c>
      <c r="I15" s="1246">
        <v>23.28</v>
      </c>
      <c r="J15" s="1246">
        <v>19.84</v>
      </c>
      <c r="K15" s="1246">
        <v>17.95</v>
      </c>
      <c r="L15" s="1246">
        <v>16.329999999999998</v>
      </c>
      <c r="M15" s="1246">
        <v>12.54</v>
      </c>
      <c r="N15" s="1246">
        <v>11.39</v>
      </c>
      <c r="O15" s="1246">
        <v>11.81</v>
      </c>
      <c r="P15" s="1245">
        <v>14.195369558767768</v>
      </c>
      <c r="Q15" s="605" t="s">
        <v>20</v>
      </c>
      <c r="R15" s="605" t="s">
        <v>20</v>
      </c>
      <c r="S15" s="605" t="s">
        <v>20</v>
      </c>
      <c r="T15" s="1283" t="s">
        <v>20</v>
      </c>
      <c r="U15" s="605" t="s">
        <v>20</v>
      </c>
    </row>
    <row r="16" spans="1:24" ht="19.5" customHeight="1">
      <c r="A16" s="597"/>
      <c r="B16" s="602" t="s">
        <v>599</v>
      </c>
      <c r="C16" s="607">
        <v>1.81</v>
      </c>
      <c r="D16" s="607">
        <v>1.54</v>
      </c>
      <c r="E16" s="607">
        <v>1.33</v>
      </c>
      <c r="F16" s="607">
        <v>1.76</v>
      </c>
      <c r="G16" s="607">
        <v>1.48</v>
      </c>
      <c r="H16" s="607">
        <v>1.83</v>
      </c>
      <c r="I16" s="607">
        <v>1.75</v>
      </c>
      <c r="J16" s="607">
        <v>3.59</v>
      </c>
      <c r="K16" s="607">
        <v>1.88</v>
      </c>
      <c r="L16" s="607">
        <v>2.42</v>
      </c>
      <c r="M16" s="607">
        <v>2.57</v>
      </c>
      <c r="N16" s="607">
        <v>2.1</v>
      </c>
      <c r="O16" s="607">
        <v>2.19</v>
      </c>
      <c r="P16" s="605" t="s">
        <v>20</v>
      </c>
      <c r="Q16" s="605" t="s">
        <v>20</v>
      </c>
      <c r="R16" s="605" t="s">
        <v>20</v>
      </c>
      <c r="S16" s="605" t="s">
        <v>20</v>
      </c>
      <c r="T16" s="1283" t="s">
        <v>20</v>
      </c>
      <c r="U16" s="605" t="s">
        <v>20</v>
      </c>
    </row>
    <row r="17" spans="1:24" ht="19.5" customHeight="1">
      <c r="A17" s="597"/>
      <c r="B17" s="602" t="s">
        <v>600</v>
      </c>
      <c r="C17" s="607">
        <v>10.01</v>
      </c>
      <c r="D17" s="607">
        <v>10.06</v>
      </c>
      <c r="E17" s="607">
        <v>9.9700000000000006</v>
      </c>
      <c r="F17" s="607">
        <v>10.19</v>
      </c>
      <c r="G17" s="607">
        <v>10.16</v>
      </c>
      <c r="H17" s="607">
        <v>10.5</v>
      </c>
      <c r="I17" s="607">
        <v>12.19</v>
      </c>
      <c r="J17" s="607">
        <v>10.1</v>
      </c>
      <c r="K17" s="607">
        <v>10.89</v>
      </c>
      <c r="L17" s="607">
        <v>10.7</v>
      </c>
      <c r="M17" s="607">
        <v>10.79</v>
      </c>
      <c r="N17" s="607">
        <v>10.69</v>
      </c>
      <c r="O17" s="607">
        <v>9.41</v>
      </c>
      <c r="P17" s="607">
        <v>10.144881104623689</v>
      </c>
      <c r="Q17" s="607">
        <v>9.4208600326535592</v>
      </c>
      <c r="R17" s="605" t="s">
        <v>20</v>
      </c>
      <c r="S17" s="605" t="s">
        <v>20</v>
      </c>
      <c r="T17" s="1283" t="s">
        <v>20</v>
      </c>
      <c r="U17" s="605" t="s">
        <v>20</v>
      </c>
    </row>
    <row r="18" spans="1:24" ht="19.5" customHeight="1">
      <c r="A18" s="597"/>
      <c r="B18" s="602" t="s">
        <v>601</v>
      </c>
      <c r="C18" s="1246">
        <v>28.042000000000002</v>
      </c>
      <c r="D18" s="1246">
        <v>27.701000000000001</v>
      </c>
      <c r="E18" s="1246">
        <v>27.649038999999998</v>
      </c>
      <c r="F18" s="1246">
        <v>27.6</v>
      </c>
      <c r="G18" s="1246">
        <v>27.8</v>
      </c>
      <c r="H18" s="1246">
        <v>27.5</v>
      </c>
      <c r="I18" s="1246">
        <v>27.6</v>
      </c>
      <c r="J18" s="1246">
        <v>27.6</v>
      </c>
      <c r="K18" s="1246">
        <v>27.6</v>
      </c>
      <c r="L18" s="1249">
        <v>27.8</v>
      </c>
      <c r="M18" s="1249">
        <v>28.2</v>
      </c>
      <c r="N18" s="605" t="s">
        <v>20</v>
      </c>
      <c r="O18" s="605" t="s">
        <v>20</v>
      </c>
      <c r="P18" s="605" t="s">
        <v>20</v>
      </c>
      <c r="Q18" s="605" t="s">
        <v>20</v>
      </c>
      <c r="R18" s="605" t="s">
        <v>20</v>
      </c>
      <c r="S18" s="605" t="s">
        <v>20</v>
      </c>
      <c r="T18" s="1283" t="s">
        <v>20</v>
      </c>
      <c r="U18" s="605" t="s">
        <v>20</v>
      </c>
    </row>
    <row r="19" spans="1:24" ht="19.5" customHeight="1">
      <c r="A19" s="597"/>
      <c r="B19" s="602" t="s">
        <v>602</v>
      </c>
      <c r="C19" s="1246">
        <f>SUM(C13:C18)</f>
        <v>222.58199599999998</v>
      </c>
      <c r="D19" s="1246">
        <f t="shared" ref="D19:M19" si="0">SUM(D13:D18)</f>
        <v>220.52253199999998</v>
      </c>
      <c r="E19" s="1246">
        <f t="shared" si="0"/>
        <v>244.389039</v>
      </c>
      <c r="F19" s="1246">
        <f t="shared" si="0"/>
        <v>244.99999999999997</v>
      </c>
      <c r="G19" s="1246">
        <f t="shared" si="0"/>
        <v>242.98000000000002</v>
      </c>
      <c r="H19" s="1246">
        <f t="shared" si="0"/>
        <v>250.77</v>
      </c>
      <c r="I19" s="1246">
        <f t="shared" si="0"/>
        <v>232.18</v>
      </c>
      <c r="J19" s="1246">
        <f t="shared" si="0"/>
        <v>202.72</v>
      </c>
      <c r="K19" s="1246">
        <f t="shared" si="0"/>
        <v>198.54999999999998</v>
      </c>
      <c r="L19" s="1246">
        <f t="shared" si="0"/>
        <v>201.92</v>
      </c>
      <c r="M19" s="1246">
        <f t="shared" si="0"/>
        <v>199.72999999999996</v>
      </c>
      <c r="N19" s="605" t="s">
        <v>20</v>
      </c>
      <c r="O19" s="605" t="s">
        <v>20</v>
      </c>
      <c r="P19" s="605" t="s">
        <v>20</v>
      </c>
      <c r="Q19" s="605" t="s">
        <v>20</v>
      </c>
      <c r="R19" s="605" t="s">
        <v>20</v>
      </c>
      <c r="S19" s="605" t="s">
        <v>20</v>
      </c>
      <c r="T19" s="1283" t="s">
        <v>20</v>
      </c>
      <c r="U19" s="605" t="s">
        <v>20</v>
      </c>
    </row>
    <row r="20" spans="1:24" ht="19.5" customHeight="1">
      <c r="A20" s="590" t="s">
        <v>603</v>
      </c>
      <c r="B20" s="597"/>
      <c r="C20" s="1243"/>
      <c r="D20" s="1243"/>
      <c r="E20" s="1243"/>
      <c r="F20" s="1243"/>
      <c r="G20" s="1243"/>
      <c r="H20" s="1243"/>
      <c r="I20" s="1243"/>
      <c r="J20" s="1243"/>
      <c r="K20" s="1243"/>
      <c r="L20" s="1243"/>
      <c r="M20" s="1243"/>
      <c r="N20" s="1238"/>
      <c r="O20" s="1235"/>
      <c r="P20" s="1238"/>
      <c r="Q20" s="1243"/>
      <c r="R20" s="1238"/>
      <c r="S20" s="1238"/>
      <c r="T20" s="1285"/>
      <c r="U20" s="1243" t="s">
        <v>604</v>
      </c>
    </row>
    <row r="21" spans="1:24" ht="19.5" customHeight="1">
      <c r="A21" s="597"/>
      <c r="B21" s="602" t="s">
        <v>605</v>
      </c>
      <c r="C21" s="604">
        <v>3488</v>
      </c>
      <c r="D21" s="604">
        <v>3485</v>
      </c>
      <c r="E21" s="604">
        <v>3482</v>
      </c>
      <c r="F21" s="604">
        <v>3505</v>
      </c>
      <c r="G21" s="604">
        <v>3518</v>
      </c>
      <c r="H21" s="604">
        <v>3505</v>
      </c>
      <c r="I21" s="604">
        <v>3505</v>
      </c>
      <c r="J21" s="604">
        <v>3520</v>
      </c>
      <c r="K21" s="604">
        <v>3518</v>
      </c>
      <c r="L21" s="604">
        <v>3536.3920000000007</v>
      </c>
      <c r="M21" s="604">
        <v>3566.4110000000001</v>
      </c>
      <c r="N21" s="604">
        <v>3564.7969999999996</v>
      </c>
      <c r="O21" s="604">
        <v>3636.94</v>
      </c>
      <c r="P21" s="604">
        <v>3638.4610000000002</v>
      </c>
      <c r="Q21" s="604">
        <v>3668.8739999999998</v>
      </c>
      <c r="R21" s="604">
        <v>3680.8620000000001</v>
      </c>
      <c r="S21" s="604">
        <v>3735.0620000000004</v>
      </c>
      <c r="T21" s="1291">
        <v>3739.1559999999999</v>
      </c>
      <c r="U21" s="604">
        <v>3738.5940000000001</v>
      </c>
    </row>
    <row r="22" spans="1:24">
      <c r="A22" s="597"/>
      <c r="B22" s="602" t="s">
        <v>606</v>
      </c>
      <c r="C22" s="604">
        <v>7417</v>
      </c>
      <c r="D22" s="604">
        <v>7418</v>
      </c>
      <c r="E22" s="604">
        <v>7418</v>
      </c>
      <c r="F22" s="604">
        <v>7433</v>
      </c>
      <c r="G22" s="604">
        <v>7424.04</v>
      </c>
      <c r="H22" s="604">
        <v>7380.73</v>
      </c>
      <c r="I22" s="604">
        <v>7421</v>
      </c>
      <c r="J22" s="604">
        <v>7421</v>
      </c>
      <c r="K22" s="604">
        <v>7414</v>
      </c>
      <c r="L22" s="604">
        <v>7467</v>
      </c>
      <c r="M22" s="604">
        <v>7472.5</v>
      </c>
      <c r="N22" s="604">
        <v>7472.7</v>
      </c>
      <c r="O22" s="604">
        <v>7406.1279999999997</v>
      </c>
      <c r="P22" s="604">
        <v>7414</v>
      </c>
      <c r="Q22" s="604">
        <v>7418</v>
      </c>
      <c r="R22" s="604">
        <v>7427</v>
      </c>
      <c r="S22" s="604">
        <v>7500.4489999999996</v>
      </c>
      <c r="T22" s="1291">
        <v>7529.2489999999998</v>
      </c>
      <c r="U22" s="604">
        <v>7523.9489999999987</v>
      </c>
    </row>
    <row r="23" spans="1:24" ht="19.5" customHeight="1">
      <c r="A23" s="597"/>
      <c r="B23" s="602" t="s">
        <v>607</v>
      </c>
      <c r="C23" s="604">
        <v>43684.490000000005</v>
      </c>
      <c r="D23" s="604">
        <v>43656.56</v>
      </c>
      <c r="E23" s="604">
        <v>43690.76</v>
      </c>
      <c r="F23" s="604">
        <v>43908.53</v>
      </c>
      <c r="G23" s="604">
        <v>44026.35</v>
      </c>
      <c r="H23" s="604">
        <v>44300.160000000003</v>
      </c>
      <c r="I23" s="604">
        <v>44417.599999999999</v>
      </c>
      <c r="J23" s="604">
        <v>44591.35</v>
      </c>
      <c r="K23" s="604">
        <v>44693.599999999999</v>
      </c>
      <c r="L23" s="604">
        <v>44768.775000000009</v>
      </c>
      <c r="M23" s="604">
        <v>44873.090000000004</v>
      </c>
      <c r="N23" s="604">
        <v>44937.9</v>
      </c>
      <c r="O23" s="604">
        <v>45011.16</v>
      </c>
      <c r="P23" s="604">
        <v>45100</v>
      </c>
      <c r="Q23" s="604">
        <v>45163</v>
      </c>
      <c r="R23" s="604">
        <v>45257</v>
      </c>
      <c r="S23" s="604">
        <v>45355.051000000007</v>
      </c>
      <c r="T23" s="1291">
        <v>45453.792999999998</v>
      </c>
      <c r="U23" s="604">
        <v>45695.959999999992</v>
      </c>
    </row>
    <row r="24" spans="1:24" ht="19.5" customHeight="1">
      <c r="A24" s="597"/>
      <c r="B24" s="602" t="s">
        <v>608</v>
      </c>
      <c r="C24" s="604">
        <v>54589.47</v>
      </c>
      <c r="D24" s="604">
        <v>54559.289999999994</v>
      </c>
      <c r="E24" s="604">
        <v>54590.490000000005</v>
      </c>
      <c r="F24" s="604">
        <v>54846.559999999998</v>
      </c>
      <c r="G24" s="604">
        <v>54968.39</v>
      </c>
      <c r="H24" s="604">
        <v>55185.89</v>
      </c>
      <c r="I24" s="604">
        <v>55343.6</v>
      </c>
      <c r="J24" s="604">
        <v>55532.27</v>
      </c>
      <c r="K24" s="604">
        <v>55625.599999999999</v>
      </c>
      <c r="L24" s="604">
        <v>55771.767000000007</v>
      </c>
      <c r="M24" s="604">
        <v>55912.001000000004</v>
      </c>
      <c r="N24" s="604">
        <v>55975.396999999997</v>
      </c>
      <c r="O24" s="604">
        <v>56054.228000000003</v>
      </c>
      <c r="P24" s="604">
        <v>56152.15800000001</v>
      </c>
      <c r="Q24" s="604">
        <v>56249.781000000003</v>
      </c>
      <c r="R24" s="604">
        <v>56364</v>
      </c>
      <c r="S24" s="604">
        <v>56590.562000000005</v>
      </c>
      <c r="T24" s="1291">
        <v>56722.197999999997</v>
      </c>
      <c r="U24" s="604">
        <v>56958.50299999999</v>
      </c>
    </row>
    <row r="25" spans="1:24" ht="19.5" customHeight="1">
      <c r="A25" s="600" t="s">
        <v>930</v>
      </c>
      <c r="B25" s="597"/>
      <c r="C25" s="1243"/>
      <c r="D25" s="1243"/>
      <c r="E25" s="1243"/>
      <c r="F25" s="1243"/>
      <c r="G25" s="1243"/>
      <c r="H25" s="1243"/>
      <c r="I25" s="1243"/>
      <c r="J25" s="1243"/>
      <c r="K25" s="1243"/>
      <c r="L25" s="1243"/>
      <c r="M25" s="1243"/>
      <c r="N25" s="1238"/>
      <c r="O25" s="1235"/>
      <c r="P25" s="1238"/>
      <c r="Q25" s="1243"/>
      <c r="R25" s="1238"/>
      <c r="S25" s="1238"/>
      <c r="T25" s="1285"/>
      <c r="U25" s="1243" t="s">
        <v>609</v>
      </c>
    </row>
    <row r="26" spans="1:24" ht="19.5" customHeight="1">
      <c r="A26" s="597"/>
      <c r="B26" s="597" t="s">
        <v>610</v>
      </c>
      <c r="C26" s="1248">
        <v>5730</v>
      </c>
      <c r="D26" s="1248">
        <v>5856</v>
      </c>
      <c r="E26" s="1248">
        <v>6094.2030000000004</v>
      </c>
      <c r="F26" s="1248">
        <v>6150.79</v>
      </c>
      <c r="G26" s="1248">
        <v>6433</v>
      </c>
      <c r="H26" s="1248">
        <v>6577</v>
      </c>
      <c r="I26" s="1248">
        <v>6683</v>
      </c>
      <c r="J26" s="1248">
        <v>6633</v>
      </c>
      <c r="K26" s="1248">
        <v>6503</v>
      </c>
      <c r="L26" s="604">
        <v>6570</v>
      </c>
      <c r="M26" s="604">
        <v>7140</v>
      </c>
      <c r="N26" s="604">
        <v>7262</v>
      </c>
      <c r="O26" s="604">
        <v>7421</v>
      </c>
      <c r="P26" s="604">
        <v>7477</v>
      </c>
      <c r="Q26" s="604">
        <v>7829</v>
      </c>
      <c r="R26" s="604">
        <v>8054</v>
      </c>
      <c r="S26" s="604">
        <v>8518</v>
      </c>
      <c r="T26" s="1291">
        <v>8654</v>
      </c>
      <c r="U26" s="604">
        <v>6299</v>
      </c>
    </row>
    <row r="27" spans="1:24" ht="19.5" customHeight="1">
      <c r="A27" s="597"/>
      <c r="B27" s="597" t="s">
        <v>611</v>
      </c>
      <c r="C27" s="605">
        <v>21533</v>
      </c>
      <c r="D27" s="605">
        <v>21826</v>
      </c>
      <c r="E27" s="605">
        <v>22114</v>
      </c>
      <c r="F27" s="605">
        <v>21904.106</v>
      </c>
      <c r="G27" s="605">
        <v>22465</v>
      </c>
      <c r="H27" s="605">
        <v>22408</v>
      </c>
      <c r="I27" s="605">
        <v>22126</v>
      </c>
      <c r="J27" s="605">
        <v>22327</v>
      </c>
      <c r="K27" s="605">
        <v>21992</v>
      </c>
      <c r="L27" s="604">
        <v>21996</v>
      </c>
      <c r="M27" s="604">
        <v>21712</v>
      </c>
      <c r="N27" s="604">
        <v>21786</v>
      </c>
      <c r="O27" s="604">
        <v>22025</v>
      </c>
      <c r="P27" s="604">
        <v>22395</v>
      </c>
      <c r="Q27" s="604">
        <v>23019</v>
      </c>
      <c r="R27" s="604">
        <v>23351</v>
      </c>
      <c r="S27" s="604">
        <v>23024</v>
      </c>
      <c r="T27" s="1291">
        <v>23557</v>
      </c>
      <c r="U27" s="604">
        <v>17642</v>
      </c>
    </row>
    <row r="28" spans="1:24">
      <c r="A28" s="597"/>
      <c r="B28" s="597" t="s">
        <v>612</v>
      </c>
      <c r="C28" s="605">
        <v>41535</v>
      </c>
      <c r="D28" s="605">
        <v>42038</v>
      </c>
      <c r="E28" s="605">
        <v>42705.288</v>
      </c>
      <c r="F28" s="605">
        <v>42717.842000000004</v>
      </c>
      <c r="G28" s="605">
        <v>44119</v>
      </c>
      <c r="H28" s="605">
        <v>44666</v>
      </c>
      <c r="I28" s="605">
        <v>44470</v>
      </c>
      <c r="J28" s="605">
        <v>44219</v>
      </c>
      <c r="K28" s="605">
        <v>43496</v>
      </c>
      <c r="L28" s="605">
        <v>43406</v>
      </c>
      <c r="M28" s="605">
        <v>43573</v>
      </c>
      <c r="N28" s="605">
        <v>43909</v>
      </c>
      <c r="O28" s="1262">
        <v>44963</v>
      </c>
      <c r="P28" s="1262">
        <v>45555</v>
      </c>
      <c r="Q28" s="1262">
        <v>46696</v>
      </c>
      <c r="R28" s="1262">
        <v>48036</v>
      </c>
      <c r="S28" s="1262">
        <v>48175</v>
      </c>
      <c r="T28" s="1292">
        <v>48714</v>
      </c>
      <c r="U28" s="1262">
        <v>37874</v>
      </c>
    </row>
    <row r="29" spans="1:24" ht="19.5" customHeight="1">
      <c r="A29" s="590" t="s">
        <v>784</v>
      </c>
      <c r="B29" s="597"/>
      <c r="C29" s="595"/>
      <c r="D29" s="595"/>
      <c r="E29" s="595"/>
      <c r="F29" s="595"/>
      <c r="G29" s="595"/>
      <c r="H29" s="1238"/>
      <c r="I29" s="1238"/>
      <c r="J29" s="1238"/>
      <c r="K29" s="1238"/>
      <c r="L29" s="1238"/>
      <c r="M29" s="1238"/>
      <c r="N29" s="1238"/>
      <c r="O29" s="1235"/>
      <c r="P29" s="1238"/>
      <c r="Q29" s="1238"/>
      <c r="R29" s="1238"/>
      <c r="S29" s="1238"/>
      <c r="T29" s="1293"/>
      <c r="U29" s="1238"/>
    </row>
    <row r="30" spans="1:24" ht="19.5" customHeight="1">
      <c r="A30" s="597"/>
      <c r="B30" s="602" t="s">
        <v>613</v>
      </c>
      <c r="C30" s="604">
        <v>304</v>
      </c>
      <c r="D30" s="604">
        <v>336</v>
      </c>
      <c r="E30" s="604">
        <v>308</v>
      </c>
      <c r="F30" s="604">
        <v>286</v>
      </c>
      <c r="G30" s="604">
        <v>314</v>
      </c>
      <c r="H30" s="1247">
        <v>281</v>
      </c>
      <c r="I30" s="1247">
        <v>270</v>
      </c>
      <c r="J30" s="1247">
        <v>216</v>
      </c>
      <c r="K30" s="1247">
        <v>208</v>
      </c>
      <c r="L30" s="604">
        <v>185</v>
      </c>
      <c r="M30" s="604">
        <v>176</v>
      </c>
      <c r="N30" s="604">
        <v>172</v>
      </c>
      <c r="O30" s="604">
        <v>203</v>
      </c>
      <c r="P30" s="604">
        <v>168</v>
      </c>
      <c r="Q30" s="604">
        <v>191</v>
      </c>
      <c r="R30" s="604">
        <v>145</v>
      </c>
      <c r="S30" s="604">
        <v>161</v>
      </c>
      <c r="T30" s="1291">
        <v>166</v>
      </c>
      <c r="U30" s="604">
        <v>141</v>
      </c>
      <c r="W30" s="506"/>
      <c r="X30" s="506"/>
    </row>
    <row r="31" spans="1:24" ht="19.5" customHeight="1">
      <c r="A31" s="597"/>
      <c r="B31" s="602" t="s">
        <v>614</v>
      </c>
      <c r="C31" s="604">
        <v>3533</v>
      </c>
      <c r="D31" s="604">
        <v>3293</v>
      </c>
      <c r="E31" s="604">
        <v>3074</v>
      </c>
      <c r="F31" s="604">
        <v>2952</v>
      </c>
      <c r="G31" s="604">
        <v>2949</v>
      </c>
      <c r="H31" s="1247">
        <v>2666</v>
      </c>
      <c r="I31" s="1247">
        <v>2845</v>
      </c>
      <c r="J31" s="1247">
        <v>2503</v>
      </c>
      <c r="K31" s="1247">
        <v>2177</v>
      </c>
      <c r="L31" s="604">
        <v>2063</v>
      </c>
      <c r="M31" s="604">
        <v>2157</v>
      </c>
      <c r="N31" s="604">
        <v>1839</v>
      </c>
      <c r="O31" s="604">
        <v>1904</v>
      </c>
      <c r="P31" s="604">
        <v>1770</v>
      </c>
      <c r="Q31" s="604">
        <v>1889</v>
      </c>
      <c r="R31" s="604">
        <v>1739</v>
      </c>
      <c r="S31" s="604">
        <v>1745</v>
      </c>
      <c r="T31" s="1291">
        <v>2096</v>
      </c>
      <c r="U31" s="604">
        <v>1688</v>
      </c>
      <c r="X31" s="506"/>
    </row>
    <row r="32" spans="1:24" ht="19.5" customHeight="1">
      <c r="A32" s="597"/>
      <c r="B32" s="602" t="s">
        <v>615</v>
      </c>
      <c r="C32" s="604">
        <v>19275</v>
      </c>
      <c r="D32" s="604">
        <v>18756</v>
      </c>
      <c r="E32" s="604">
        <v>18502</v>
      </c>
      <c r="F32" s="604">
        <v>17885</v>
      </c>
      <c r="G32" s="604">
        <v>17269</v>
      </c>
      <c r="H32" s="1247">
        <v>16239</v>
      </c>
      <c r="I32" s="1247">
        <v>15592</v>
      </c>
      <c r="J32" s="1247">
        <v>15043</v>
      </c>
      <c r="K32" s="1247">
        <v>13338</v>
      </c>
      <c r="L32" s="1264">
        <v>12785</v>
      </c>
      <c r="M32" s="1264">
        <v>12712</v>
      </c>
      <c r="N32" s="1264">
        <v>11492</v>
      </c>
      <c r="O32" s="604">
        <v>11302</v>
      </c>
      <c r="P32" s="604">
        <v>10977</v>
      </c>
      <c r="Q32" s="604">
        <v>10898</v>
      </c>
      <c r="R32" s="604">
        <v>9433</v>
      </c>
      <c r="S32" s="604">
        <v>8424</v>
      </c>
      <c r="T32" s="1291">
        <v>7745</v>
      </c>
      <c r="U32" s="604">
        <v>5040</v>
      </c>
      <c r="X32" s="506"/>
    </row>
    <row r="33" spans="1:24" ht="21">
      <c r="A33" s="590" t="s">
        <v>616</v>
      </c>
      <c r="B33" s="597"/>
      <c r="C33" s="1243"/>
      <c r="D33" s="1243"/>
      <c r="E33" s="1243"/>
      <c r="F33" s="1243"/>
      <c r="G33" s="1243"/>
      <c r="H33" s="1243"/>
      <c r="I33" s="1243"/>
      <c r="J33" s="1243"/>
      <c r="K33" s="1243"/>
      <c r="L33" s="1243"/>
      <c r="M33" s="1243"/>
      <c r="N33" s="1238"/>
      <c r="O33" s="1235"/>
      <c r="P33" s="1238"/>
      <c r="Q33" s="1243"/>
      <c r="R33" s="1238"/>
      <c r="S33" s="1238"/>
      <c r="T33" s="1285"/>
      <c r="U33" s="1243" t="s">
        <v>589</v>
      </c>
      <c r="X33" s="506"/>
    </row>
    <row r="34" spans="1:24" ht="19.5" customHeight="1">
      <c r="A34" s="590" t="s">
        <v>617</v>
      </c>
      <c r="B34" s="591"/>
      <c r="C34" s="609">
        <v>57.38</v>
      </c>
      <c r="D34" s="609">
        <v>57.451000000000001</v>
      </c>
      <c r="E34" s="609">
        <v>64.022999999999996</v>
      </c>
      <c r="F34" s="609">
        <v>69.430000000000007</v>
      </c>
      <c r="G34" s="609">
        <v>71.584999999999994</v>
      </c>
      <c r="H34" s="609">
        <v>74.468000000000004</v>
      </c>
      <c r="I34" s="609">
        <v>76.429000000000002</v>
      </c>
      <c r="J34" s="609">
        <v>76.929000000000002</v>
      </c>
      <c r="K34" s="609">
        <v>78.290000000000006</v>
      </c>
      <c r="L34" s="1246">
        <v>81.099999999999994</v>
      </c>
      <c r="M34" s="1265">
        <v>83.25</v>
      </c>
      <c r="N34" s="1240">
        <v>86.34</v>
      </c>
      <c r="O34" s="1240">
        <v>92.68</v>
      </c>
      <c r="P34" s="1240">
        <v>93.833063560429949</v>
      </c>
      <c r="Q34" s="1240">
        <v>94.24</v>
      </c>
      <c r="R34" s="1240">
        <v>97.78</v>
      </c>
      <c r="S34" s="1240">
        <v>97.777785749999907</v>
      </c>
      <c r="T34" s="1294">
        <v>96.424648159999791</v>
      </c>
      <c r="U34" s="1240">
        <v>14.384873103734778</v>
      </c>
      <c r="X34" s="506"/>
    </row>
    <row r="35" spans="1:24" ht="19.5" customHeight="1">
      <c r="A35" s="590" t="s">
        <v>618</v>
      </c>
      <c r="B35" s="591"/>
      <c r="C35" s="1243"/>
      <c r="D35" s="1243"/>
      <c r="E35" s="1243"/>
      <c r="F35" s="1243"/>
      <c r="G35" s="1243"/>
      <c r="H35" s="1238"/>
      <c r="I35" s="1238"/>
      <c r="J35" s="1238"/>
      <c r="K35" s="1238"/>
      <c r="L35" s="1238"/>
      <c r="M35" s="1238"/>
      <c r="N35" s="1238"/>
      <c r="O35" s="1235"/>
      <c r="P35" s="1238"/>
      <c r="Q35" s="1238"/>
      <c r="R35" s="1238"/>
      <c r="S35" s="595"/>
      <c r="T35" s="1285"/>
      <c r="U35" s="1238"/>
    </row>
    <row r="36" spans="1:24" ht="19.5" customHeight="1">
      <c r="A36" s="602" t="s">
        <v>619</v>
      </c>
      <c r="B36" s="591"/>
      <c r="C36" s="1246">
        <v>52.37623</v>
      </c>
      <c r="D36" s="1246">
        <v>55.892938999999998</v>
      </c>
      <c r="E36" s="1246">
        <v>61.256430999999999</v>
      </c>
      <c r="F36" s="1246">
        <v>66.735898999999989</v>
      </c>
      <c r="G36" s="1246">
        <v>69.785303999999996</v>
      </c>
      <c r="H36" s="1246">
        <v>72.744290000000007</v>
      </c>
      <c r="I36" s="1246">
        <v>76.256077703670073</v>
      </c>
      <c r="J36" s="1246">
        <v>76.473890324940314</v>
      </c>
      <c r="K36" s="1246">
        <v>79.5</v>
      </c>
      <c r="L36" s="1246">
        <v>83.310800000000015</v>
      </c>
      <c r="M36" s="1246">
        <v>85.752108000000007</v>
      </c>
      <c r="N36" s="1244">
        <v>86.7</v>
      </c>
      <c r="O36" s="1244">
        <v>91.7</v>
      </c>
      <c r="P36" s="1244">
        <v>93.4</v>
      </c>
      <c r="Q36" s="1244">
        <v>94.2</v>
      </c>
      <c r="R36" s="1245">
        <v>97.141767999999999</v>
      </c>
      <c r="S36" s="1245">
        <v>97</v>
      </c>
      <c r="T36" s="1295">
        <v>94.654132000000004</v>
      </c>
      <c r="U36" s="1244" t="s">
        <v>20</v>
      </c>
    </row>
    <row r="37" spans="1:24" ht="19.5" customHeight="1">
      <c r="A37" s="602" t="s">
        <v>785</v>
      </c>
      <c r="B37" s="591"/>
      <c r="C37" s="609">
        <v>314.37607038751418</v>
      </c>
      <c r="D37" s="609">
        <v>330.8973544476558</v>
      </c>
      <c r="E37" s="609">
        <v>350.50432498103913</v>
      </c>
      <c r="F37" s="609">
        <v>351.67416666666668</v>
      </c>
      <c r="G37" s="609">
        <v>362.17610556284706</v>
      </c>
      <c r="H37" s="609">
        <v>412.34459197091741</v>
      </c>
      <c r="I37" s="1265">
        <v>413.9376567595483</v>
      </c>
      <c r="J37" s="1265">
        <v>454.76497097843986</v>
      </c>
      <c r="K37" s="1265">
        <v>471.28100078396557</v>
      </c>
      <c r="L37" s="1265">
        <v>483.03285760578234</v>
      </c>
      <c r="M37" s="1266">
        <v>501.89253292459836</v>
      </c>
      <c r="N37" s="1267">
        <v>516.77176501239512</v>
      </c>
      <c r="O37" s="1267">
        <v>543.30165606530488</v>
      </c>
      <c r="P37" s="1268">
        <v>563.33350899357924</v>
      </c>
      <c r="Q37" s="1267">
        <v>569.5357237704294</v>
      </c>
      <c r="R37" s="1267">
        <v>647.18115343866407</v>
      </c>
      <c r="S37" s="1267">
        <v>639.59630628409093</v>
      </c>
      <c r="T37" s="1296">
        <v>612.30166099999997</v>
      </c>
      <c r="U37" s="1244" t="s">
        <v>20</v>
      </c>
    </row>
    <row r="38" spans="1:24" ht="18">
      <c r="A38" s="590" t="s">
        <v>620</v>
      </c>
      <c r="B38" s="597"/>
      <c r="C38" s="1243"/>
      <c r="D38" s="1243"/>
      <c r="E38" s="1243"/>
      <c r="F38" s="1243"/>
      <c r="G38" s="1243"/>
      <c r="H38" s="1243"/>
      <c r="I38" s="1243"/>
      <c r="J38" s="1243"/>
      <c r="K38" s="1243"/>
      <c r="L38" s="1243"/>
      <c r="M38" s="1243"/>
      <c r="N38" s="1238"/>
      <c r="O38" s="1235"/>
      <c r="P38" s="1238"/>
      <c r="Q38" s="1243"/>
      <c r="R38" s="1238"/>
      <c r="S38" s="1238"/>
      <c r="T38" s="1285"/>
      <c r="U38" s="1243" t="s">
        <v>584</v>
      </c>
    </row>
    <row r="39" spans="1:24" ht="19.5" customHeight="1">
      <c r="A39" s="597"/>
      <c r="B39" s="602" t="s">
        <v>621</v>
      </c>
      <c r="C39" s="604">
        <v>19783</v>
      </c>
      <c r="D39" s="604">
        <v>21084</v>
      </c>
      <c r="E39" s="604">
        <v>22555</v>
      </c>
      <c r="F39" s="604">
        <v>23795</v>
      </c>
      <c r="G39" s="604">
        <v>24437</v>
      </c>
      <c r="H39" s="604">
        <v>25132</v>
      </c>
      <c r="I39" s="604">
        <v>24348</v>
      </c>
      <c r="J39" s="604">
        <v>22496</v>
      </c>
      <c r="K39" s="604">
        <v>20907</v>
      </c>
      <c r="L39" s="604">
        <v>22065</v>
      </c>
      <c r="M39" s="604">
        <v>22207</v>
      </c>
      <c r="N39" s="604">
        <v>23250</v>
      </c>
      <c r="O39" s="604">
        <v>24076</v>
      </c>
      <c r="P39" s="604">
        <v>25507</v>
      </c>
      <c r="Q39" s="604">
        <v>26924</v>
      </c>
      <c r="R39" s="604">
        <v>28833</v>
      </c>
      <c r="S39" s="604">
        <v>29443</v>
      </c>
      <c r="T39" s="1291">
        <v>28876</v>
      </c>
      <c r="U39" s="604">
        <v>7037</v>
      </c>
    </row>
    <row r="40" spans="1:24" ht="19.5" customHeight="1">
      <c r="A40" s="597"/>
      <c r="B40" s="602" t="s">
        <v>622</v>
      </c>
      <c r="C40" s="1242">
        <v>362591</v>
      </c>
      <c r="D40" s="1242">
        <v>367336</v>
      </c>
      <c r="E40" s="1242">
        <v>385626</v>
      </c>
      <c r="F40" s="1242">
        <v>408800</v>
      </c>
      <c r="G40" s="1242">
        <v>420552</v>
      </c>
      <c r="H40" s="1242">
        <v>428183</v>
      </c>
      <c r="I40" s="1242">
        <v>417082</v>
      </c>
      <c r="J40" s="1242">
        <v>382693</v>
      </c>
      <c r="K40" s="1242">
        <v>354427</v>
      </c>
      <c r="L40" s="1242">
        <v>366312</v>
      </c>
      <c r="M40" s="1242">
        <v>372060</v>
      </c>
      <c r="N40" s="1242">
        <v>376382</v>
      </c>
      <c r="O40" s="1242">
        <v>376184</v>
      </c>
      <c r="P40" s="1242">
        <v>376382</v>
      </c>
      <c r="Q40" s="1242">
        <v>375952</v>
      </c>
      <c r="R40" s="1242">
        <v>383856</v>
      </c>
      <c r="S40" s="1242">
        <v>376564</v>
      </c>
      <c r="T40" s="1297">
        <v>367486</v>
      </c>
      <c r="U40" s="1242">
        <v>163657</v>
      </c>
    </row>
    <row r="41" spans="1:24">
      <c r="A41" s="591"/>
      <c r="B41" s="602" t="s">
        <v>623</v>
      </c>
      <c r="C41" s="1241">
        <v>77.011809000000014</v>
      </c>
      <c r="D41" s="1241">
        <v>80.788287999999994</v>
      </c>
      <c r="E41" s="1241">
        <v>80.956406999999999</v>
      </c>
      <c r="F41" s="1241">
        <v>79.417426000000006</v>
      </c>
      <c r="G41" s="1241">
        <v>83.259813000000008</v>
      </c>
      <c r="H41" s="1241">
        <v>66.102627999999996</v>
      </c>
      <c r="I41" s="1241">
        <v>50.227903999999995</v>
      </c>
      <c r="J41" s="1241">
        <v>50.886006999999999</v>
      </c>
      <c r="K41" s="1241">
        <v>47.531760000000006</v>
      </c>
      <c r="L41" s="1269">
        <v>45.161969999999997</v>
      </c>
      <c r="M41" s="1269">
        <v>52.200420000000001</v>
      </c>
      <c r="N41" s="1240">
        <v>54.224873000000002</v>
      </c>
      <c r="O41" s="1240">
        <v>59.878</v>
      </c>
      <c r="P41" s="1267">
        <v>56.440753999999998</v>
      </c>
      <c r="Q41" s="1240">
        <v>55.880268000000001</v>
      </c>
      <c r="R41" s="1240">
        <v>60.262563</v>
      </c>
      <c r="S41" s="1240">
        <v>62.307813000000003</v>
      </c>
      <c r="T41" s="1294">
        <v>58.914363000000002</v>
      </c>
      <c r="U41" s="1240">
        <v>49.013455</v>
      </c>
    </row>
    <row r="42" spans="1:24" ht="19.5" customHeight="1">
      <c r="A42" s="613" t="s">
        <v>624</v>
      </c>
      <c r="B42" s="614"/>
      <c r="C42" s="1239"/>
      <c r="D42" s="1239"/>
      <c r="E42" s="1239"/>
      <c r="F42" s="1239"/>
      <c r="G42" s="1239"/>
      <c r="H42" s="1239"/>
      <c r="I42" s="1239"/>
      <c r="J42" s="1239"/>
      <c r="K42" s="1239"/>
      <c r="L42" s="1239"/>
      <c r="M42" s="1239"/>
      <c r="N42" s="1238"/>
      <c r="O42" s="1235"/>
      <c r="P42" s="1238"/>
      <c r="Q42" s="1239"/>
      <c r="R42" s="1238"/>
      <c r="S42" s="1238"/>
      <c r="T42" s="1285"/>
      <c r="U42" s="1239" t="s">
        <v>584</v>
      </c>
    </row>
    <row r="43" spans="1:24" ht="19.5" customHeight="1">
      <c r="A43" s="614"/>
      <c r="B43" s="616" t="s">
        <v>625</v>
      </c>
      <c r="C43" s="1236">
        <v>9971.4330000000009</v>
      </c>
      <c r="D43" s="1236">
        <v>10671.361999999999</v>
      </c>
      <c r="E43" s="1236">
        <v>10837.052000000003</v>
      </c>
      <c r="F43" s="1236">
        <v>10572.758999999998</v>
      </c>
      <c r="G43" s="1236">
        <v>10588.667000000001</v>
      </c>
      <c r="H43" s="1236">
        <v>10671.486000000001</v>
      </c>
      <c r="I43" s="1236">
        <v>10013.630000000001</v>
      </c>
      <c r="J43" s="1236">
        <v>10218.645999999999</v>
      </c>
      <c r="K43" s="1236">
        <v>9990.4419999999991</v>
      </c>
      <c r="L43" s="1236">
        <v>9631.4039999999986</v>
      </c>
      <c r="M43" s="1236">
        <v>9698.2680000000018</v>
      </c>
      <c r="N43" s="1236">
        <v>9662.2289999999994</v>
      </c>
      <c r="O43" s="1236">
        <v>9679.1450000000004</v>
      </c>
      <c r="P43" s="1236">
        <v>9554.1949999999997</v>
      </c>
      <c r="Q43" s="1236">
        <v>10073.396999999997</v>
      </c>
      <c r="R43" s="1236">
        <v>10254.826999999999</v>
      </c>
      <c r="S43" s="1236">
        <v>10279.182999999999</v>
      </c>
      <c r="T43" s="1298">
        <v>10427.317000000001</v>
      </c>
      <c r="U43" s="1236">
        <v>4926.0929999999998</v>
      </c>
      <c r="V43" s="507"/>
      <c r="W43" s="507"/>
    </row>
    <row r="44" spans="1:24" ht="19.5" customHeight="1">
      <c r="A44" s="614"/>
      <c r="B44" s="616" t="s">
        <v>626</v>
      </c>
      <c r="C44" s="1236">
        <v>2790.6259999999997</v>
      </c>
      <c r="D44" s="1236">
        <v>2955.0200000000004</v>
      </c>
      <c r="E44" s="1236">
        <v>3077.027</v>
      </c>
      <c r="F44" s="1236">
        <v>3026.2640000000001</v>
      </c>
      <c r="G44" s="1236">
        <v>3113.174</v>
      </c>
      <c r="H44" s="1236">
        <v>3245.6339999999996</v>
      </c>
      <c r="I44" s="1236">
        <v>3055.9130000000005</v>
      </c>
      <c r="J44" s="1236">
        <v>3134.895</v>
      </c>
      <c r="K44" s="1236">
        <v>3071.538</v>
      </c>
      <c r="L44" s="1236">
        <v>3071.4530000000004</v>
      </c>
      <c r="M44" s="1236">
        <v>3076.183</v>
      </c>
      <c r="N44" s="1236">
        <v>2972.2089999999998</v>
      </c>
      <c r="O44" s="1236">
        <v>3073.7560000000003</v>
      </c>
      <c r="P44" s="1236">
        <v>3145.808</v>
      </c>
      <c r="Q44" s="1236">
        <v>3371.9330000000004</v>
      </c>
      <c r="R44" s="1236">
        <v>3505.79</v>
      </c>
      <c r="S44" s="1236">
        <v>3456.4649999999997</v>
      </c>
      <c r="T44" s="1298">
        <v>3534.489</v>
      </c>
      <c r="U44" s="1236">
        <v>1985.8689999999999</v>
      </c>
    </row>
    <row r="45" spans="1:24" ht="18">
      <c r="A45" s="613" t="s">
        <v>627</v>
      </c>
      <c r="B45" s="614"/>
      <c r="C45" s="1239"/>
      <c r="D45" s="1239"/>
      <c r="E45" s="1239"/>
      <c r="F45" s="1239"/>
      <c r="G45" s="1239"/>
      <c r="H45" s="1239"/>
      <c r="I45" s="1239"/>
      <c r="J45" s="1239"/>
      <c r="K45" s="1239"/>
      <c r="L45" s="1239"/>
      <c r="M45" s="1239"/>
      <c r="N45" s="1238"/>
      <c r="O45" s="1235"/>
      <c r="P45" s="1238"/>
      <c r="Q45" s="1238"/>
      <c r="R45" s="1238"/>
      <c r="S45" s="1238"/>
      <c r="T45" s="1285"/>
      <c r="U45" s="1238"/>
    </row>
    <row r="46" spans="1:24" ht="19.5" customHeight="1">
      <c r="A46" s="614"/>
      <c r="B46" s="616" t="s">
        <v>625</v>
      </c>
      <c r="C46" s="1236">
        <v>7575.558</v>
      </c>
      <c r="D46" s="1236">
        <v>8033.7749999999996</v>
      </c>
      <c r="E46" s="1236">
        <v>8293.0520000000033</v>
      </c>
      <c r="F46" s="1236">
        <v>8327.4359999999979</v>
      </c>
      <c r="G46" s="1236">
        <v>8452.6670000000013</v>
      </c>
      <c r="H46" s="1236">
        <v>8466.4860000000008</v>
      </c>
      <c r="I46" s="1236">
        <v>8000.63</v>
      </c>
      <c r="J46" s="1236">
        <v>8271.6459999999988</v>
      </c>
      <c r="K46" s="1236">
        <v>8016.4259999999995</v>
      </c>
      <c r="L46" s="1236">
        <v>7773.0959999999995</v>
      </c>
      <c r="M46" s="1236">
        <v>7888.1470000000018</v>
      </c>
      <c r="N46" s="1236">
        <v>7830.5429999999988</v>
      </c>
      <c r="O46" s="1237">
        <v>7884.3119999999999</v>
      </c>
      <c r="P46" s="1237">
        <v>7824.3799999999992</v>
      </c>
      <c r="Q46" s="1237">
        <v>8319.9539999999979</v>
      </c>
      <c r="R46" s="1237">
        <v>8501.3559999999998</v>
      </c>
      <c r="S46" s="1237">
        <v>8529.137999999999</v>
      </c>
      <c r="T46" s="1299">
        <v>8656.3170000000009</v>
      </c>
      <c r="U46" s="1237">
        <v>4076.0929999999998</v>
      </c>
    </row>
    <row r="47" spans="1:24" ht="19.5" customHeight="1">
      <c r="A47" s="1258"/>
      <c r="B47" s="1259" t="s">
        <v>626</v>
      </c>
      <c r="C47" s="1260">
        <v>2259.6259999999997</v>
      </c>
      <c r="D47" s="1260">
        <v>2388.0200000000004</v>
      </c>
      <c r="E47" s="1260">
        <v>2476.027</v>
      </c>
      <c r="F47" s="1260">
        <v>2503.2640000000001</v>
      </c>
      <c r="G47" s="1260">
        <v>2610.174</v>
      </c>
      <c r="H47" s="1260">
        <v>2711.6339999999996</v>
      </c>
      <c r="I47" s="1260">
        <v>2568.9130000000005</v>
      </c>
      <c r="J47" s="1260">
        <v>2647.527</v>
      </c>
      <c r="K47" s="1260">
        <v>2553.9830000000002</v>
      </c>
      <c r="L47" s="1260">
        <v>2551.3590000000004</v>
      </c>
      <c r="M47" s="1260">
        <v>2628.067</v>
      </c>
      <c r="N47" s="1260">
        <v>2577.1989999999996</v>
      </c>
      <c r="O47" s="1270">
        <v>2625.989</v>
      </c>
      <c r="P47" s="1270">
        <v>2706.2539999999999</v>
      </c>
      <c r="Q47" s="1270">
        <v>2930.1810000000005</v>
      </c>
      <c r="R47" s="1270">
        <v>3060.0419999999999</v>
      </c>
      <c r="S47" s="1270">
        <v>3043.4159999999997</v>
      </c>
      <c r="T47" s="1300">
        <v>3119.9380000000001</v>
      </c>
      <c r="U47" s="1270">
        <v>1733.8689999999999</v>
      </c>
    </row>
    <row r="48" spans="1:24" ht="19.5" customHeight="1">
      <c r="A48" s="631">
        <v>1</v>
      </c>
      <c r="B48" s="620" t="s">
        <v>628</v>
      </c>
      <c r="C48" s="601"/>
      <c r="D48" s="601"/>
      <c r="E48" s="601"/>
      <c r="F48" s="601"/>
      <c r="G48" s="601"/>
      <c r="H48" s="601"/>
      <c r="I48" s="601"/>
      <c r="J48" s="601"/>
      <c r="K48" s="601"/>
      <c r="L48" s="601"/>
      <c r="M48" s="601"/>
      <c r="N48" s="591"/>
      <c r="O48" s="594"/>
      <c r="P48" s="591"/>
      <c r="Q48" s="601"/>
      <c r="R48" s="591"/>
      <c r="S48" s="591"/>
      <c r="T48" s="601"/>
    </row>
    <row r="49" spans="1:20" ht="19.5" customHeight="1">
      <c r="A49" s="631">
        <v>2</v>
      </c>
      <c r="B49" s="620" t="s">
        <v>629</v>
      </c>
      <c r="C49" s="611"/>
      <c r="D49" s="611"/>
      <c r="E49" s="611"/>
      <c r="F49" s="611"/>
      <c r="G49" s="611"/>
      <c r="H49" s="611"/>
      <c r="I49" s="611"/>
      <c r="J49" s="611"/>
      <c r="K49" s="611"/>
      <c r="L49" s="1271"/>
      <c r="M49" s="1271"/>
      <c r="N49" s="610"/>
      <c r="O49" s="610"/>
      <c r="P49" s="1272"/>
      <c r="Q49" s="610"/>
      <c r="R49" s="610"/>
      <c r="S49" s="610"/>
      <c r="T49" s="610"/>
    </row>
    <row r="50" spans="1:20" ht="19.5" customHeight="1">
      <c r="A50" s="631">
        <v>3</v>
      </c>
      <c r="B50" s="619" t="s">
        <v>630</v>
      </c>
      <c r="C50" s="612"/>
      <c r="D50" s="612"/>
      <c r="E50" s="612"/>
      <c r="F50" s="612"/>
      <c r="G50" s="612"/>
      <c r="H50" s="612"/>
      <c r="I50" s="612"/>
      <c r="J50" s="612"/>
      <c r="K50" s="612"/>
      <c r="L50" s="612"/>
      <c r="M50" s="612"/>
      <c r="N50" s="591"/>
      <c r="O50" s="594"/>
      <c r="P50" s="591"/>
      <c r="Q50" s="591"/>
      <c r="R50" s="591"/>
      <c r="S50" s="591"/>
      <c r="T50" s="591"/>
    </row>
    <row r="51" spans="1:20" ht="19.5" customHeight="1">
      <c r="A51" s="631"/>
      <c r="B51" s="619" t="s">
        <v>786</v>
      </c>
      <c r="C51" s="615"/>
      <c r="D51" s="615"/>
      <c r="E51" s="615"/>
      <c r="F51" s="615"/>
      <c r="G51" s="615"/>
      <c r="H51" s="615"/>
      <c r="I51" s="615"/>
      <c r="J51" s="615"/>
      <c r="K51" s="615"/>
      <c r="L51" s="615"/>
      <c r="M51" s="615"/>
      <c r="N51" s="591"/>
      <c r="O51" s="594"/>
      <c r="P51" s="591"/>
      <c r="Q51" s="615"/>
      <c r="R51" s="591"/>
      <c r="S51" s="591"/>
      <c r="T51" s="615"/>
    </row>
    <row r="52" spans="1:20" ht="19.5" customHeight="1">
      <c r="A52" s="631">
        <v>4</v>
      </c>
      <c r="B52" s="620" t="s">
        <v>631</v>
      </c>
      <c r="C52" s="617"/>
      <c r="D52" s="617"/>
      <c r="E52" s="617"/>
      <c r="F52" s="617"/>
      <c r="G52" s="617"/>
      <c r="H52" s="617"/>
      <c r="I52" s="617"/>
      <c r="J52" s="617"/>
      <c r="K52" s="617"/>
      <c r="L52" s="617"/>
      <c r="M52" s="617"/>
      <c r="N52" s="617"/>
      <c r="O52" s="617"/>
      <c r="P52" s="617"/>
      <c r="Q52" s="617"/>
      <c r="R52" s="617"/>
      <c r="S52" s="617"/>
      <c r="T52" s="617"/>
    </row>
    <row r="53" spans="1:20" ht="19.5" customHeight="1">
      <c r="A53" s="631"/>
      <c r="B53" s="620" t="s">
        <v>632</v>
      </c>
      <c r="C53" s="617"/>
      <c r="D53" s="617"/>
      <c r="E53" s="617"/>
      <c r="F53" s="617"/>
      <c r="G53" s="617"/>
      <c r="H53" s="617"/>
      <c r="I53" s="617"/>
      <c r="J53" s="617"/>
      <c r="K53" s="617"/>
      <c r="L53" s="617"/>
      <c r="M53" s="617"/>
      <c r="N53" s="617"/>
      <c r="O53" s="617"/>
      <c r="P53" s="617"/>
      <c r="Q53" s="617"/>
      <c r="R53" s="617"/>
      <c r="S53" s="617"/>
      <c r="T53" s="617"/>
    </row>
    <row r="54" spans="1:20" ht="19.5" customHeight="1">
      <c r="A54" s="631">
        <v>5</v>
      </c>
      <c r="B54" s="1273" t="s">
        <v>633</v>
      </c>
      <c r="C54" s="615"/>
      <c r="D54" s="615"/>
      <c r="E54" s="615"/>
      <c r="F54" s="615"/>
      <c r="G54" s="615"/>
      <c r="H54" s="615"/>
      <c r="I54" s="615"/>
      <c r="J54" s="615"/>
      <c r="K54" s="615"/>
      <c r="L54" s="615"/>
      <c r="M54" s="615"/>
      <c r="N54" s="591"/>
      <c r="O54" s="594"/>
      <c r="P54" s="591"/>
      <c r="Q54" s="591"/>
      <c r="R54" s="591"/>
      <c r="S54" s="591"/>
      <c r="T54" s="592"/>
    </row>
    <row r="55" spans="1:20" ht="19.5" customHeight="1">
      <c r="A55" s="631">
        <v>6</v>
      </c>
      <c r="B55" s="620" t="s">
        <v>634</v>
      </c>
      <c r="C55" s="617"/>
      <c r="D55" s="617"/>
      <c r="E55" s="617"/>
      <c r="F55" s="617"/>
      <c r="G55" s="617"/>
      <c r="H55" s="617"/>
      <c r="I55" s="617"/>
      <c r="J55" s="617"/>
      <c r="K55" s="617"/>
      <c r="L55" s="617"/>
      <c r="M55" s="617"/>
      <c r="N55" s="617"/>
      <c r="O55" s="618"/>
      <c r="P55" s="618"/>
      <c r="Q55" s="618"/>
      <c r="R55" s="618"/>
      <c r="S55" s="618"/>
      <c r="T55" s="618"/>
    </row>
    <row r="56" spans="1:20" ht="19.5" customHeight="1">
      <c r="A56" s="631"/>
      <c r="B56" s="620" t="s">
        <v>635</v>
      </c>
      <c r="C56" s="617"/>
      <c r="D56" s="617"/>
      <c r="E56" s="617"/>
      <c r="F56" s="617"/>
      <c r="G56" s="617"/>
      <c r="H56" s="617"/>
      <c r="I56" s="617"/>
      <c r="J56" s="617"/>
      <c r="K56" s="617"/>
      <c r="L56" s="617"/>
      <c r="M56" s="617"/>
      <c r="N56" s="617"/>
      <c r="O56" s="1274"/>
      <c r="P56" s="1274"/>
      <c r="Q56" s="1274"/>
      <c r="R56" s="1274"/>
      <c r="S56" s="1274"/>
      <c r="T56" s="1274"/>
    </row>
    <row r="57" spans="1:20">
      <c r="A57" s="631"/>
      <c r="B57" s="620" t="s">
        <v>636</v>
      </c>
      <c r="C57" s="596"/>
      <c r="D57" s="596"/>
      <c r="E57" s="595"/>
      <c r="F57" s="595"/>
      <c r="G57" s="595"/>
      <c r="H57" s="595"/>
      <c r="I57" s="595"/>
      <c r="J57" s="595"/>
      <c r="K57" s="595"/>
      <c r="L57" s="595"/>
      <c r="M57" s="595"/>
      <c r="N57" s="595"/>
      <c r="O57" s="1235"/>
      <c r="P57" s="1235"/>
      <c r="Q57" s="1235"/>
      <c r="R57" s="1235"/>
      <c r="S57" s="1235"/>
      <c r="T57" s="1235"/>
    </row>
    <row r="58" spans="1:20">
      <c r="A58" s="631">
        <v>7</v>
      </c>
      <c r="B58" s="620" t="s">
        <v>637</v>
      </c>
      <c r="C58" s="597"/>
      <c r="D58" s="591"/>
      <c r="E58" s="591"/>
      <c r="F58" s="591"/>
      <c r="G58" s="591"/>
      <c r="H58" s="591"/>
      <c r="I58" s="591"/>
      <c r="J58" s="591"/>
      <c r="K58" s="591"/>
      <c r="L58" s="591"/>
      <c r="M58" s="591"/>
      <c r="N58" s="591"/>
      <c r="O58" s="594"/>
      <c r="P58" s="591"/>
      <c r="Q58" s="591"/>
      <c r="R58" s="591"/>
      <c r="S58" s="591"/>
      <c r="T58" s="591"/>
    </row>
    <row r="59" spans="1:20">
      <c r="A59" s="1256"/>
      <c r="B59" s="623" t="s">
        <v>638</v>
      </c>
      <c r="C59" s="621"/>
      <c r="D59" s="621"/>
      <c r="E59" s="621"/>
      <c r="F59" s="621"/>
      <c r="G59" s="621"/>
      <c r="H59" s="597"/>
      <c r="I59" s="597"/>
      <c r="J59" s="597"/>
      <c r="K59" s="597"/>
      <c r="L59" s="597"/>
      <c r="M59" s="597"/>
      <c r="N59" s="591"/>
      <c r="O59" s="594"/>
      <c r="P59" s="591"/>
      <c r="Q59" s="591"/>
      <c r="R59" s="591"/>
      <c r="S59" s="591"/>
      <c r="T59" s="591"/>
    </row>
    <row r="60" spans="1:20">
      <c r="A60" s="1256"/>
      <c r="B60" s="43" t="s">
        <v>639</v>
      </c>
      <c r="C60" s="621"/>
      <c r="D60" s="621"/>
      <c r="E60" s="621"/>
      <c r="F60" s="621"/>
      <c r="G60" s="621"/>
      <c r="H60" s="597"/>
      <c r="I60" s="597"/>
      <c r="J60" s="597"/>
      <c r="K60" s="597"/>
      <c r="L60" s="597"/>
      <c r="M60" s="597"/>
      <c r="N60" s="591"/>
      <c r="O60" s="594"/>
      <c r="P60" s="591"/>
      <c r="Q60" s="591"/>
      <c r="R60" s="591"/>
      <c r="S60" s="591"/>
      <c r="T60" s="591"/>
    </row>
    <row r="61" spans="1:20">
      <c r="A61" s="1256">
        <v>8</v>
      </c>
      <c r="B61" s="626" t="s">
        <v>640</v>
      </c>
      <c r="C61" s="621"/>
      <c r="D61" s="621"/>
      <c r="E61" s="621"/>
      <c r="F61" s="621"/>
      <c r="G61" s="621"/>
      <c r="H61" s="597"/>
      <c r="I61" s="597"/>
      <c r="J61" s="597"/>
      <c r="K61" s="597"/>
      <c r="L61" s="597"/>
      <c r="M61" s="597"/>
      <c r="N61" s="591"/>
      <c r="O61" s="594"/>
      <c r="P61" s="591"/>
      <c r="Q61" s="591"/>
      <c r="R61" s="591"/>
      <c r="S61" s="591"/>
      <c r="T61" s="591"/>
    </row>
    <row r="62" spans="1:20">
      <c r="A62" s="1256"/>
      <c r="B62" s="1275" t="s">
        <v>641</v>
      </c>
      <c r="C62" s="621"/>
      <c r="D62" s="621"/>
      <c r="E62" s="621"/>
      <c r="F62" s="621"/>
      <c r="G62" s="621"/>
      <c r="H62" s="597"/>
      <c r="I62" s="597"/>
      <c r="J62" s="597"/>
      <c r="K62" s="597"/>
      <c r="L62" s="597"/>
      <c r="M62" s="597"/>
      <c r="N62" s="591"/>
      <c r="O62" s="594"/>
      <c r="P62" s="591"/>
      <c r="Q62" s="591"/>
      <c r="R62" s="591"/>
      <c r="S62" s="591"/>
      <c r="T62" s="591"/>
    </row>
    <row r="63" spans="1:20">
      <c r="A63" s="1256"/>
      <c r="B63" s="626" t="s">
        <v>642</v>
      </c>
      <c r="C63" s="621"/>
      <c r="D63" s="621"/>
      <c r="E63" s="621"/>
      <c r="F63" s="621"/>
      <c r="G63" s="621"/>
      <c r="H63" s="597"/>
      <c r="I63" s="597"/>
      <c r="J63" s="597"/>
      <c r="K63" s="597"/>
      <c r="L63" s="597"/>
      <c r="M63" s="597"/>
      <c r="N63" s="591"/>
      <c r="O63" s="594"/>
      <c r="P63" s="591"/>
      <c r="Q63" s="591"/>
      <c r="R63" s="591"/>
      <c r="S63" s="591"/>
      <c r="T63" s="591"/>
    </row>
    <row r="64" spans="1:20">
      <c r="A64" s="1257">
        <v>9</v>
      </c>
      <c r="B64" s="622" t="s">
        <v>927</v>
      </c>
      <c r="C64" s="1276"/>
      <c r="D64" s="1276"/>
      <c r="E64" s="1276"/>
      <c r="F64" s="1276"/>
      <c r="G64" s="1276"/>
      <c r="H64" s="1277"/>
      <c r="I64" s="1277"/>
      <c r="J64" s="1277"/>
      <c r="K64" s="1277"/>
      <c r="L64" s="597"/>
      <c r="M64" s="597"/>
      <c r="N64" s="591"/>
      <c r="O64" s="594"/>
      <c r="P64" s="591"/>
      <c r="Q64" s="591"/>
      <c r="R64" s="591"/>
      <c r="S64" s="591"/>
      <c r="T64" s="591"/>
    </row>
    <row r="65" spans="1:21">
      <c r="A65" s="1256" t="s">
        <v>643</v>
      </c>
      <c r="B65" s="627"/>
      <c r="C65" s="592"/>
      <c r="D65" s="592"/>
      <c r="E65" s="592"/>
      <c r="F65" s="592"/>
      <c r="G65" s="592"/>
      <c r="H65" s="591"/>
      <c r="I65" s="591"/>
      <c r="J65" s="591"/>
      <c r="K65" s="591"/>
      <c r="L65" s="591"/>
      <c r="M65" s="591"/>
      <c r="N65" s="591"/>
      <c r="O65" s="594"/>
      <c r="P65" s="591"/>
      <c r="Q65" s="591"/>
      <c r="R65" s="591"/>
      <c r="S65" s="591"/>
      <c r="T65" s="591"/>
    </row>
    <row r="66" spans="1:21">
      <c r="A66" s="631"/>
      <c r="B66" s="629" t="s">
        <v>724</v>
      </c>
      <c r="C66" s="592"/>
      <c r="D66" s="592"/>
      <c r="E66" s="592"/>
      <c r="F66" s="592"/>
      <c r="G66" s="592"/>
      <c r="H66" s="591"/>
      <c r="I66" s="591"/>
      <c r="J66" s="591"/>
      <c r="K66" s="591"/>
      <c r="L66" s="591"/>
      <c r="M66" s="591"/>
      <c r="N66" s="591"/>
      <c r="O66" s="594"/>
      <c r="P66" s="591"/>
      <c r="Q66" s="591"/>
      <c r="R66" s="591"/>
      <c r="S66" s="591"/>
      <c r="T66" s="591"/>
    </row>
    <row r="67" spans="1:21">
      <c r="A67" s="631" t="s">
        <v>644</v>
      </c>
      <c r="B67" s="619"/>
      <c r="C67" s="592"/>
      <c r="D67" s="592"/>
      <c r="E67" s="592"/>
      <c r="F67" s="592"/>
      <c r="G67" s="592"/>
      <c r="H67" s="591"/>
      <c r="I67" s="591"/>
      <c r="J67" s="591"/>
      <c r="K67" s="591"/>
      <c r="L67" s="591"/>
      <c r="M67" s="591"/>
      <c r="N67" s="591"/>
      <c r="O67" s="594"/>
      <c r="P67" s="591"/>
      <c r="Q67" s="591"/>
      <c r="R67" s="591"/>
      <c r="S67" s="591"/>
      <c r="T67" s="591"/>
    </row>
    <row r="68" spans="1:21">
      <c r="A68" s="631">
        <v>12</v>
      </c>
      <c r="B68" s="631" t="s">
        <v>789</v>
      </c>
      <c r="C68" s="592"/>
      <c r="D68" s="592"/>
      <c r="E68" s="592"/>
      <c r="F68" s="592"/>
      <c r="G68" s="592"/>
      <c r="H68" s="591"/>
      <c r="I68" s="591"/>
      <c r="J68" s="591"/>
      <c r="K68" s="591"/>
      <c r="L68" s="591"/>
      <c r="M68" s="591"/>
      <c r="N68" s="591"/>
      <c r="O68" s="594"/>
      <c r="P68" s="591"/>
      <c r="Q68" s="591"/>
      <c r="R68" s="591"/>
      <c r="S68" s="591"/>
      <c r="T68" s="591"/>
    </row>
    <row r="69" spans="1:21">
      <c r="A69" s="631" t="s">
        <v>787</v>
      </c>
      <c r="B69" s="619" t="s">
        <v>788</v>
      </c>
      <c r="C69" s="624"/>
      <c r="D69" s="624"/>
      <c r="E69" s="624"/>
      <c r="F69" s="624"/>
      <c r="G69" s="624"/>
      <c r="H69" s="625"/>
      <c r="I69" s="625"/>
      <c r="J69" s="625"/>
      <c r="K69" s="625"/>
      <c r="L69" s="625"/>
      <c r="M69" s="625"/>
      <c r="N69" s="625"/>
      <c r="O69" s="594"/>
      <c r="P69" s="591"/>
      <c r="Q69" s="591"/>
      <c r="R69" s="591"/>
      <c r="S69" s="591"/>
      <c r="T69" s="591"/>
    </row>
    <row r="70" spans="1:21">
      <c r="A70" s="631">
        <v>14</v>
      </c>
      <c r="B70" s="619" t="s">
        <v>931</v>
      </c>
      <c r="C70" s="624"/>
      <c r="D70" s="624"/>
      <c r="E70" s="624"/>
      <c r="F70" s="624"/>
      <c r="G70" s="624"/>
      <c r="H70" s="625"/>
      <c r="I70" s="625"/>
      <c r="J70" s="625"/>
      <c r="K70" s="625"/>
      <c r="L70" s="625"/>
      <c r="M70" s="625"/>
      <c r="N70" s="625"/>
      <c r="O70" s="594"/>
      <c r="P70" s="591"/>
      <c r="Q70" s="591"/>
      <c r="R70" s="591"/>
      <c r="S70" s="591"/>
      <c r="T70" s="591"/>
    </row>
    <row r="71" spans="1:21">
      <c r="A71" s="631">
        <v>15</v>
      </c>
      <c r="B71" s="619" t="s">
        <v>929</v>
      </c>
      <c r="C71" s="624"/>
      <c r="D71" s="624"/>
      <c r="E71" s="624"/>
      <c r="F71" s="624"/>
      <c r="G71" s="624"/>
      <c r="H71" s="625"/>
      <c r="I71" s="625"/>
      <c r="J71" s="625"/>
      <c r="K71" s="625"/>
      <c r="L71" s="625"/>
      <c r="M71" s="625"/>
      <c r="N71" s="625"/>
      <c r="O71" s="594"/>
      <c r="P71" s="591"/>
      <c r="Q71" s="591"/>
      <c r="R71" s="591"/>
      <c r="S71" s="591"/>
      <c r="T71" s="591"/>
    </row>
    <row r="72" spans="1:21">
      <c r="A72" s="1358">
        <v>16</v>
      </c>
      <c r="B72" s="1357" t="s">
        <v>984</v>
      </c>
      <c r="C72" s="1268"/>
      <c r="D72" s="1268"/>
      <c r="E72" s="1268"/>
      <c r="F72" s="1268"/>
      <c r="G72" s="1268"/>
      <c r="H72" s="1279"/>
      <c r="I72" s="1279"/>
      <c r="J72" s="1279"/>
      <c r="K72" s="1279"/>
      <c r="L72" s="1279"/>
      <c r="M72" s="1279"/>
      <c r="N72" s="1279"/>
      <c r="O72" s="1280"/>
      <c r="P72" s="1279"/>
      <c r="Q72" s="1279"/>
      <c r="R72" s="1279"/>
      <c r="S72" s="1238"/>
      <c r="T72" s="1238"/>
      <c r="U72" s="1278"/>
    </row>
    <row r="73" spans="1:21">
      <c r="A73" s="503"/>
      <c r="B73" s="503"/>
      <c r="C73" s="624"/>
      <c r="D73" s="624"/>
      <c r="E73" s="624"/>
      <c r="F73" s="624"/>
      <c r="G73" s="624"/>
      <c r="H73" s="625"/>
      <c r="I73" s="625"/>
      <c r="J73" s="625"/>
      <c r="K73" s="625"/>
      <c r="L73" s="625"/>
      <c r="M73" s="625"/>
      <c r="N73" s="625"/>
      <c r="O73" s="594"/>
      <c r="P73" s="591"/>
      <c r="Q73" s="591"/>
      <c r="R73" s="591"/>
      <c r="S73" s="591"/>
      <c r="T73" s="591"/>
    </row>
    <row r="74" spans="1:21">
      <c r="A74" s="503"/>
      <c r="B74" s="503"/>
      <c r="C74" s="624"/>
      <c r="D74" s="625"/>
      <c r="E74" s="625"/>
      <c r="F74" s="625"/>
      <c r="G74" s="625"/>
      <c r="H74" s="625"/>
      <c r="I74" s="625"/>
      <c r="J74" s="625"/>
      <c r="K74" s="625"/>
      <c r="L74" s="625"/>
      <c r="M74" s="625"/>
      <c r="N74" s="625"/>
      <c r="O74" s="594"/>
      <c r="P74" s="591"/>
      <c r="Q74" s="591"/>
      <c r="R74" s="591"/>
      <c r="S74" s="591"/>
      <c r="T74" s="591"/>
    </row>
    <row r="75" spans="1:21">
      <c r="A75" s="503"/>
      <c r="B75" s="503"/>
      <c r="C75" s="628"/>
      <c r="D75" s="628"/>
      <c r="E75" s="628"/>
      <c r="F75" s="628"/>
      <c r="G75" s="628"/>
      <c r="H75" s="614"/>
      <c r="I75" s="614"/>
      <c r="J75" s="614"/>
      <c r="K75" s="614"/>
      <c r="L75" s="614"/>
      <c r="M75" s="614"/>
      <c r="N75" s="625"/>
      <c r="O75" s="594"/>
      <c r="P75" s="591"/>
      <c r="Q75" s="591"/>
      <c r="R75" s="591"/>
      <c r="S75" s="591"/>
      <c r="T75" s="591"/>
    </row>
    <row r="76" spans="1:21" ht="12.75" customHeight="1">
      <c r="A76" s="503"/>
      <c r="B76" s="503"/>
      <c r="C76" s="621"/>
      <c r="D76" s="621"/>
      <c r="E76" s="621"/>
      <c r="F76" s="621"/>
      <c r="G76" s="621"/>
      <c r="H76" s="597"/>
      <c r="I76" s="597"/>
      <c r="J76" s="597"/>
      <c r="K76" s="597"/>
      <c r="L76" s="597"/>
      <c r="M76" s="597"/>
      <c r="N76" s="591"/>
      <c r="O76" s="594"/>
      <c r="P76" s="591"/>
      <c r="Q76" s="591"/>
      <c r="R76" s="591"/>
      <c r="S76" s="591"/>
      <c r="T76" s="591"/>
    </row>
    <row r="77" spans="1:21">
      <c r="A77" s="503"/>
      <c r="B77" s="503"/>
      <c r="C77" s="621"/>
      <c r="D77" s="621"/>
      <c r="E77" s="621"/>
      <c r="F77" s="621"/>
      <c r="G77" s="621"/>
      <c r="H77" s="597"/>
      <c r="I77" s="597"/>
      <c r="J77" s="597"/>
      <c r="K77" s="597"/>
      <c r="L77" s="597"/>
      <c r="M77" s="597"/>
      <c r="N77" s="591"/>
      <c r="O77" s="594"/>
      <c r="P77" s="591"/>
      <c r="Q77" s="591"/>
      <c r="R77" s="591"/>
      <c r="S77" s="591"/>
      <c r="T77" s="591"/>
    </row>
    <row r="78" spans="1:21">
      <c r="A78" s="503"/>
      <c r="B78" s="503"/>
      <c r="C78" s="621"/>
      <c r="D78" s="621"/>
      <c r="E78" s="621"/>
      <c r="F78" s="621"/>
      <c r="G78" s="621"/>
      <c r="H78" s="597"/>
      <c r="I78" s="597"/>
      <c r="J78" s="597"/>
      <c r="K78" s="597"/>
      <c r="L78" s="597"/>
      <c r="M78" s="597"/>
      <c r="N78" s="591"/>
      <c r="O78" s="594"/>
      <c r="P78" s="591"/>
      <c r="Q78" s="591"/>
      <c r="R78" s="591"/>
      <c r="S78" s="591"/>
      <c r="T78" s="591"/>
    </row>
    <row r="79" spans="1:21">
      <c r="A79" s="503"/>
      <c r="B79" s="503"/>
      <c r="C79" s="621"/>
      <c r="D79" s="621"/>
      <c r="E79" s="621"/>
      <c r="F79" s="621"/>
      <c r="G79" s="621"/>
      <c r="H79" s="597"/>
      <c r="I79" s="597"/>
      <c r="J79" s="597"/>
      <c r="K79" s="597"/>
      <c r="L79" s="597"/>
      <c r="M79" s="597"/>
      <c r="N79" s="591"/>
      <c r="O79" s="594"/>
      <c r="P79" s="591"/>
      <c r="Q79" s="591"/>
      <c r="R79" s="591"/>
      <c r="S79" s="591"/>
      <c r="T79" s="591"/>
    </row>
    <row r="80" spans="1:21">
      <c r="A80" s="503"/>
      <c r="B80" s="503"/>
      <c r="C80" s="588"/>
      <c r="D80" s="588"/>
      <c r="E80" s="588"/>
      <c r="F80" s="602"/>
      <c r="G80" s="602"/>
      <c r="H80" s="602"/>
      <c r="I80" s="602"/>
      <c r="J80" s="602"/>
      <c r="K80" s="602"/>
      <c r="L80" s="602"/>
      <c r="M80" s="602"/>
      <c r="N80" s="608"/>
      <c r="O80" s="630"/>
      <c r="P80" s="608"/>
      <c r="Q80" s="608"/>
      <c r="R80" s="608"/>
      <c r="S80" s="608"/>
      <c r="T80" s="608"/>
    </row>
    <row r="81" spans="1:13">
      <c r="A81" s="503"/>
      <c r="B81" s="503"/>
      <c r="C81" s="508"/>
      <c r="D81" s="508"/>
      <c r="E81" s="508"/>
      <c r="F81" s="508"/>
      <c r="G81" s="508"/>
      <c r="H81" s="503"/>
      <c r="I81" s="503"/>
      <c r="J81" s="503"/>
      <c r="K81" s="503"/>
      <c r="L81" s="503"/>
      <c r="M81" s="503"/>
    </row>
    <row r="82" spans="1:13">
      <c r="A82" s="503"/>
      <c r="B82" s="503"/>
      <c r="C82" s="508"/>
      <c r="D82" s="508"/>
      <c r="E82" s="508"/>
      <c r="F82" s="508"/>
      <c r="G82" s="508"/>
      <c r="H82" s="503"/>
      <c r="I82" s="503"/>
      <c r="J82" s="503"/>
      <c r="K82" s="503"/>
      <c r="L82" s="503"/>
      <c r="M82" s="503"/>
    </row>
    <row r="83" spans="1:13">
      <c r="A83" s="503"/>
      <c r="B83" s="503"/>
      <c r="C83" s="508"/>
      <c r="D83" s="508"/>
      <c r="E83" s="508"/>
      <c r="F83" s="508"/>
      <c r="G83" s="508"/>
      <c r="H83" s="503"/>
      <c r="I83" s="503"/>
      <c r="J83" s="503"/>
      <c r="K83" s="503"/>
      <c r="L83" s="503"/>
      <c r="M83" s="503"/>
    </row>
    <row r="84" spans="1:13">
      <c r="A84" s="503"/>
      <c r="B84" s="503"/>
      <c r="C84" s="508"/>
      <c r="D84" s="508"/>
      <c r="E84" s="508"/>
      <c r="F84" s="508"/>
      <c r="G84" s="508"/>
      <c r="H84" s="503"/>
      <c r="I84" s="503"/>
      <c r="J84" s="503"/>
      <c r="K84" s="503"/>
      <c r="L84" s="503"/>
      <c r="M84" s="503"/>
    </row>
    <row r="85" spans="1:13">
      <c r="A85" s="503"/>
      <c r="B85" s="503"/>
      <c r="C85" s="508"/>
      <c r="D85" s="508"/>
      <c r="E85" s="508"/>
      <c r="F85" s="508"/>
      <c r="G85" s="508"/>
      <c r="H85" s="503"/>
      <c r="I85" s="503"/>
      <c r="J85" s="503"/>
      <c r="K85" s="503"/>
      <c r="L85" s="503"/>
      <c r="M85" s="503"/>
    </row>
    <row r="86" spans="1:13">
      <c r="A86" s="503"/>
      <c r="B86" s="503"/>
      <c r="C86" s="508"/>
      <c r="D86" s="508"/>
      <c r="E86" s="508"/>
      <c r="F86" s="508"/>
      <c r="G86" s="508"/>
      <c r="H86" s="503"/>
      <c r="I86" s="503"/>
      <c r="J86" s="503"/>
      <c r="K86" s="503"/>
      <c r="L86" s="503"/>
      <c r="M86" s="503"/>
    </row>
    <row r="87" spans="1:13">
      <c r="C87" s="508"/>
      <c r="D87" s="508"/>
      <c r="E87" s="508"/>
      <c r="F87" s="508"/>
      <c r="G87" s="508"/>
      <c r="H87" s="503"/>
      <c r="I87" s="503"/>
      <c r="J87" s="503"/>
      <c r="K87" s="503"/>
      <c r="L87" s="503"/>
      <c r="M87" s="503"/>
    </row>
    <row r="88" spans="1:13">
      <c r="C88" s="508"/>
      <c r="D88" s="508"/>
      <c r="E88" s="508"/>
      <c r="F88" s="508"/>
      <c r="G88" s="508"/>
      <c r="H88" s="503"/>
      <c r="I88" s="503"/>
      <c r="J88" s="503"/>
      <c r="K88" s="503"/>
      <c r="L88" s="503"/>
      <c r="M88" s="503"/>
    </row>
    <row r="89" spans="1:13">
      <c r="C89" s="508"/>
      <c r="D89" s="508"/>
      <c r="E89" s="508"/>
      <c r="F89" s="508"/>
      <c r="G89" s="508"/>
      <c r="H89" s="503"/>
      <c r="I89" s="503"/>
      <c r="J89" s="503"/>
      <c r="K89" s="503"/>
      <c r="L89" s="503"/>
      <c r="M89" s="503"/>
    </row>
    <row r="90" spans="1:13">
      <c r="C90" s="508"/>
      <c r="D90" s="508"/>
      <c r="E90" s="508"/>
      <c r="F90" s="508"/>
      <c r="G90" s="508"/>
      <c r="H90" s="503"/>
      <c r="I90" s="503"/>
      <c r="J90" s="503"/>
      <c r="K90" s="503"/>
      <c r="L90" s="503"/>
      <c r="M90" s="503"/>
    </row>
    <row r="91" spans="1:13">
      <c r="C91" s="508"/>
      <c r="D91" s="508"/>
      <c r="E91" s="508"/>
      <c r="F91" s="508"/>
      <c r="G91" s="508"/>
      <c r="H91" s="503"/>
      <c r="I91" s="503"/>
      <c r="J91" s="503"/>
      <c r="K91" s="503"/>
      <c r="L91" s="503"/>
      <c r="M91" s="503"/>
    </row>
    <row r="92" spans="1:13">
      <c r="C92" s="508"/>
      <c r="D92" s="508"/>
      <c r="E92" s="508"/>
      <c r="F92" s="508"/>
      <c r="G92" s="508"/>
      <c r="H92" s="503"/>
      <c r="I92" s="503"/>
      <c r="J92" s="503"/>
      <c r="K92" s="503"/>
      <c r="L92" s="503"/>
      <c r="M92" s="503"/>
    </row>
    <row r="93" spans="1:13">
      <c r="C93" s="508"/>
      <c r="D93" s="508"/>
      <c r="E93" s="508"/>
      <c r="F93" s="508"/>
      <c r="G93" s="508"/>
      <c r="H93" s="503"/>
      <c r="I93" s="503"/>
      <c r="J93" s="503"/>
      <c r="K93" s="503"/>
      <c r="L93" s="503"/>
      <c r="M93" s="503"/>
    </row>
    <row r="94" spans="1:13">
      <c r="C94" s="508"/>
      <c r="D94" s="508"/>
      <c r="E94" s="508"/>
      <c r="F94" s="508"/>
      <c r="G94" s="508"/>
      <c r="H94" s="503"/>
      <c r="I94" s="503"/>
      <c r="J94" s="503"/>
      <c r="K94" s="503"/>
      <c r="L94" s="503"/>
      <c r="M94" s="503"/>
    </row>
    <row r="95" spans="1:13">
      <c r="C95" s="508"/>
      <c r="D95" s="508"/>
      <c r="E95" s="508"/>
      <c r="F95" s="508"/>
      <c r="G95" s="508"/>
      <c r="H95" s="503"/>
      <c r="I95" s="503"/>
      <c r="J95" s="503"/>
      <c r="K95" s="503"/>
      <c r="L95" s="503"/>
      <c r="M95" s="503"/>
    </row>
    <row r="96" spans="1:13">
      <c r="C96" s="508"/>
      <c r="D96" s="508"/>
      <c r="E96" s="508"/>
      <c r="F96" s="508"/>
      <c r="G96" s="508"/>
      <c r="H96" s="503"/>
      <c r="I96" s="503"/>
      <c r="J96" s="503"/>
      <c r="K96" s="503"/>
      <c r="L96" s="503"/>
      <c r="M96" s="503"/>
    </row>
  </sheetData>
  <pageMargins left="0.51181102362204722" right="0.31496062992125984" top="0.35433070866141736" bottom="0.35433070866141736" header="0.31496062992125984" footer="0.31496062992125984"/>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EP121"/>
  <sheetViews>
    <sheetView zoomScaleNormal="100" workbookViewId="0">
      <pane xSplit="1" topLeftCell="B1" activePane="topRight" state="frozen"/>
      <selection pane="topRight" activeCell="AA22" sqref="AA22"/>
    </sheetView>
  </sheetViews>
  <sheetFormatPr defaultColWidth="9.1796875" defaultRowHeight="12.5"/>
  <cols>
    <col min="1" max="1" width="41.54296875" style="247" customWidth="1"/>
    <col min="2" max="8" width="11.26953125" style="247" customWidth="1"/>
    <col min="9" max="9" width="10.1796875" style="247" customWidth="1"/>
    <col min="10" max="12" width="11.26953125" style="247" customWidth="1"/>
    <col min="13" max="17" width="11.26953125" style="247" bestFit="1" customWidth="1"/>
    <col min="18" max="18" width="10.453125" style="247" bestFit="1" customWidth="1"/>
    <col min="19" max="22" width="10.26953125" style="247" bestFit="1" customWidth="1"/>
    <col min="23" max="23" width="9.453125" style="247" bestFit="1" customWidth="1"/>
    <col min="24" max="24" width="13.7265625" style="247" customWidth="1"/>
    <col min="25" max="16384" width="9.1796875" style="247"/>
  </cols>
  <sheetData>
    <row r="1" spans="1:38" ht="13.5" thickBot="1">
      <c r="A1" s="1483" t="s">
        <v>938</v>
      </c>
      <c r="B1" s="1484"/>
      <c r="C1" s="1484"/>
      <c r="D1" s="1484"/>
      <c r="E1" s="1484"/>
      <c r="F1" s="1484"/>
      <c r="G1" s="1484"/>
      <c r="H1" s="1485"/>
      <c r="I1" s="136"/>
      <c r="J1" s="246"/>
      <c r="K1" s="246"/>
      <c r="L1" s="246"/>
      <c r="M1" s="246"/>
      <c r="N1" s="246"/>
      <c r="O1" s="246"/>
      <c r="P1" s="246"/>
      <c r="Q1" s="246"/>
      <c r="R1" s="246"/>
      <c r="S1" s="246"/>
      <c r="T1" s="246"/>
      <c r="U1" s="246"/>
      <c r="W1" s="252"/>
      <c r="X1" s="252"/>
    </row>
    <row r="2" spans="1:38" ht="26">
      <c r="A2" s="144"/>
      <c r="B2" s="829">
        <v>1999</v>
      </c>
      <c r="C2" s="829">
        <v>2000</v>
      </c>
      <c r="D2" s="829">
        <v>2001</v>
      </c>
      <c r="E2" s="829">
        <v>2002</v>
      </c>
      <c r="F2" s="829">
        <v>2003</v>
      </c>
      <c r="G2" s="829">
        <v>2004</v>
      </c>
      <c r="H2" s="829">
        <v>2005</v>
      </c>
      <c r="I2" s="829">
        <v>2006</v>
      </c>
      <c r="J2" s="829">
        <v>2007</v>
      </c>
      <c r="K2" s="829">
        <v>2008</v>
      </c>
      <c r="L2" s="829">
        <v>2009</v>
      </c>
      <c r="M2" s="829">
        <v>2010</v>
      </c>
      <c r="N2" s="829">
        <v>2011</v>
      </c>
      <c r="O2" s="829">
        <v>2012</v>
      </c>
      <c r="P2" s="829">
        <v>2013</v>
      </c>
      <c r="Q2" s="829">
        <v>2014</v>
      </c>
      <c r="R2" s="829">
        <v>2015</v>
      </c>
      <c r="S2" s="829">
        <v>2016</v>
      </c>
      <c r="T2" s="829">
        <v>2017</v>
      </c>
      <c r="U2" s="829">
        <v>2018</v>
      </c>
      <c r="V2" s="834">
        <v>2019</v>
      </c>
      <c r="W2" s="1468" t="s">
        <v>937</v>
      </c>
      <c r="X2" s="1231" t="s">
        <v>838</v>
      </c>
      <c r="Y2" s="250"/>
      <c r="Z2" s="250"/>
      <c r="AA2" s="250"/>
      <c r="AB2" s="250"/>
      <c r="AC2" s="250"/>
      <c r="AD2" s="250"/>
      <c r="AE2" s="250"/>
      <c r="AF2" s="250"/>
      <c r="AG2" s="250"/>
      <c r="AH2" s="250"/>
      <c r="AI2" s="250"/>
      <c r="AJ2" s="250"/>
      <c r="AK2" s="250"/>
      <c r="AL2" s="250"/>
    </row>
    <row r="3" spans="1:38" ht="13">
      <c r="A3" s="135"/>
      <c r="B3" s="830"/>
      <c r="C3" s="830"/>
      <c r="D3" s="830"/>
      <c r="E3" s="830"/>
      <c r="F3" s="830"/>
      <c r="G3" s="830"/>
      <c r="H3" s="830"/>
      <c r="I3" s="830"/>
      <c r="J3" s="1454"/>
      <c r="K3" s="832"/>
      <c r="L3" s="833"/>
      <c r="M3" s="833"/>
      <c r="N3" s="833"/>
      <c r="O3" s="833"/>
      <c r="P3" s="833"/>
      <c r="Q3" s="832"/>
      <c r="R3" s="1454"/>
      <c r="S3" s="832"/>
      <c r="T3" s="497"/>
      <c r="U3" s="497"/>
      <c r="V3" s="1475" t="s">
        <v>179</v>
      </c>
      <c r="W3" s="1469"/>
      <c r="X3" s="1455"/>
      <c r="Y3" s="250"/>
      <c r="Z3" s="250"/>
      <c r="AA3" s="250"/>
      <c r="AB3" s="250"/>
      <c r="AC3" s="250"/>
      <c r="AD3" s="250"/>
      <c r="AE3" s="250"/>
      <c r="AF3" s="250"/>
      <c r="AG3" s="250"/>
      <c r="AH3" s="250"/>
      <c r="AI3" s="250"/>
      <c r="AJ3" s="250"/>
      <c r="AK3" s="250"/>
      <c r="AL3" s="250"/>
    </row>
    <row r="4" spans="1:38" ht="13">
      <c r="A4" s="116" t="s">
        <v>12</v>
      </c>
      <c r="B4" s="509">
        <v>63.5</v>
      </c>
      <c r="C4" s="838">
        <v>64</v>
      </c>
      <c r="D4" s="509">
        <v>64.7</v>
      </c>
      <c r="E4" s="509">
        <v>64.599999999999994</v>
      </c>
      <c r="F4" s="509">
        <v>65.8</v>
      </c>
      <c r="G4" s="838">
        <v>65.8</v>
      </c>
      <c r="H4" s="509">
        <v>65.599999999999994</v>
      </c>
      <c r="I4" s="509">
        <v>66.400000000000006</v>
      </c>
      <c r="J4" s="509">
        <v>67</v>
      </c>
      <c r="K4" s="838">
        <v>67.599999999999994</v>
      </c>
      <c r="L4" s="509">
        <v>68</v>
      </c>
      <c r="M4" s="509">
        <v>67.599999999999994</v>
      </c>
      <c r="N4" s="509">
        <v>67.3</v>
      </c>
      <c r="O4" s="509">
        <v>68.3</v>
      </c>
      <c r="P4" s="509">
        <v>68.400000000000006</v>
      </c>
      <c r="Q4" s="509">
        <v>68.5</v>
      </c>
      <c r="R4" s="509">
        <v>68</v>
      </c>
      <c r="S4" s="509">
        <v>69</v>
      </c>
      <c r="T4" s="509">
        <v>69.5</v>
      </c>
      <c r="U4" s="509">
        <v>69.5</v>
      </c>
      <c r="V4" s="841">
        <v>71.2</v>
      </c>
      <c r="W4" s="1470">
        <v>76</v>
      </c>
      <c r="X4" s="1456">
        <v>2770</v>
      </c>
      <c r="Y4" s="250"/>
      <c r="Z4" s="250"/>
      <c r="AA4" s="250"/>
      <c r="AB4" s="250"/>
      <c r="AC4" s="250"/>
      <c r="AD4" s="250"/>
      <c r="AE4" s="250"/>
      <c r="AF4" s="250"/>
      <c r="AG4" s="250"/>
      <c r="AH4" s="250"/>
      <c r="AI4" s="250"/>
      <c r="AJ4" s="250"/>
      <c r="AK4" s="250"/>
      <c r="AL4" s="250"/>
    </row>
    <row r="5" spans="1:38" ht="13">
      <c r="A5" s="118" t="s">
        <v>1</v>
      </c>
      <c r="B5" s="1457"/>
      <c r="C5" s="257"/>
      <c r="D5" s="1457"/>
      <c r="E5" s="1457"/>
      <c r="F5" s="1457"/>
      <c r="G5" s="257"/>
      <c r="H5" s="1457"/>
      <c r="I5" s="1457"/>
      <c r="J5" s="1457"/>
      <c r="K5" s="257"/>
      <c r="L5" s="1457"/>
      <c r="M5" s="1457"/>
      <c r="N5" s="1457"/>
      <c r="O5" s="1457"/>
      <c r="P5" s="1457"/>
      <c r="Q5" s="1457"/>
      <c r="R5" s="1457"/>
      <c r="S5" s="1457"/>
      <c r="T5" s="1457"/>
      <c r="U5" s="1457"/>
      <c r="V5" s="841"/>
      <c r="W5" s="1469"/>
      <c r="X5" s="1458"/>
      <c r="Y5" s="250"/>
      <c r="Z5" s="250"/>
      <c r="AA5" s="250"/>
      <c r="AB5" s="250"/>
      <c r="AC5" s="250"/>
      <c r="AD5" s="250"/>
      <c r="AE5" s="250"/>
      <c r="AF5" s="250"/>
      <c r="AG5" s="250"/>
      <c r="AH5" s="250"/>
      <c r="AI5" s="250"/>
      <c r="AJ5" s="250"/>
      <c r="AK5" s="250"/>
      <c r="AL5" s="250"/>
    </row>
    <row r="6" spans="1:38" ht="13">
      <c r="A6" s="119" t="s">
        <v>684</v>
      </c>
      <c r="B6" s="1411">
        <v>77</v>
      </c>
      <c r="C6" s="1374">
        <v>76</v>
      </c>
      <c r="D6" s="1411">
        <v>76</v>
      </c>
      <c r="E6" s="1411">
        <v>77</v>
      </c>
      <c r="F6" s="1411">
        <v>77</v>
      </c>
      <c r="G6" s="1374">
        <v>76</v>
      </c>
      <c r="H6" s="1411">
        <v>76</v>
      </c>
      <c r="I6" s="1411">
        <v>76</v>
      </c>
      <c r="J6" s="1411">
        <v>76</v>
      </c>
      <c r="K6" s="1374">
        <v>76</v>
      </c>
      <c r="L6" s="1411">
        <v>76</v>
      </c>
      <c r="M6" s="1411">
        <v>76</v>
      </c>
      <c r="N6" s="1411">
        <v>76</v>
      </c>
      <c r="O6" s="1411">
        <v>76</v>
      </c>
      <c r="P6" s="1411">
        <v>76</v>
      </c>
      <c r="Q6" s="1411">
        <v>76</v>
      </c>
      <c r="R6" s="1411">
        <v>73</v>
      </c>
      <c r="S6" s="1411">
        <v>75</v>
      </c>
      <c r="T6" s="1411">
        <v>75</v>
      </c>
      <c r="U6" s="1411">
        <v>76</v>
      </c>
      <c r="V6" s="841">
        <v>77</v>
      </c>
      <c r="W6" s="1469">
        <v>80</v>
      </c>
      <c r="X6" s="1456">
        <v>1240</v>
      </c>
      <c r="Y6" s="250"/>
      <c r="Z6" s="250"/>
      <c r="AA6" s="250"/>
      <c r="AB6" s="250"/>
      <c r="AC6" s="250"/>
      <c r="AD6" s="250"/>
      <c r="AE6" s="250"/>
      <c r="AF6" s="250"/>
      <c r="AG6" s="250"/>
      <c r="AH6" s="250"/>
      <c r="AI6" s="250"/>
      <c r="AJ6" s="250"/>
      <c r="AK6" s="250"/>
    </row>
    <row r="7" spans="1:38" ht="13">
      <c r="A7" s="119" t="s">
        <v>685</v>
      </c>
      <c r="B7" s="1411">
        <v>51</v>
      </c>
      <c r="C7" s="1374">
        <v>53</v>
      </c>
      <c r="D7" s="1411">
        <v>55</v>
      </c>
      <c r="E7" s="1411">
        <v>54</v>
      </c>
      <c r="F7" s="1411">
        <v>56</v>
      </c>
      <c r="G7" s="1374">
        <v>57</v>
      </c>
      <c r="H7" s="1411">
        <v>56</v>
      </c>
      <c r="I7" s="1411">
        <v>58</v>
      </c>
      <c r="J7" s="1411">
        <v>59</v>
      </c>
      <c r="K7" s="1374">
        <v>60</v>
      </c>
      <c r="L7" s="1411">
        <v>61</v>
      </c>
      <c r="M7" s="1411">
        <v>60</v>
      </c>
      <c r="N7" s="1411">
        <v>60</v>
      </c>
      <c r="O7" s="1411">
        <v>62</v>
      </c>
      <c r="P7" s="1411">
        <v>61</v>
      </c>
      <c r="Q7" s="1411">
        <v>62</v>
      </c>
      <c r="R7" s="1411">
        <v>63</v>
      </c>
      <c r="S7" s="1411">
        <v>63</v>
      </c>
      <c r="T7" s="1411">
        <v>64</v>
      </c>
      <c r="U7" s="1411">
        <v>64</v>
      </c>
      <c r="V7" s="841">
        <v>66</v>
      </c>
      <c r="W7" s="1469">
        <v>72</v>
      </c>
      <c r="X7" s="1459">
        <v>1530</v>
      </c>
      <c r="Y7" s="250"/>
      <c r="Z7" s="250"/>
      <c r="AA7" s="250"/>
      <c r="AB7" s="250"/>
      <c r="AC7" s="250"/>
      <c r="AD7" s="250"/>
      <c r="AE7" s="250"/>
      <c r="AF7" s="250"/>
      <c r="AG7" s="250"/>
      <c r="AH7" s="250"/>
      <c r="AI7" s="250"/>
      <c r="AJ7" s="250"/>
      <c r="AK7" s="250"/>
    </row>
    <row r="8" spans="1:38" ht="13">
      <c r="A8" s="119" t="s">
        <v>664</v>
      </c>
      <c r="B8" s="1411" t="s">
        <v>20</v>
      </c>
      <c r="C8" s="1411" t="s">
        <v>20</v>
      </c>
      <c r="D8" s="1411" t="s">
        <v>20</v>
      </c>
      <c r="E8" s="1411" t="s">
        <v>20</v>
      </c>
      <c r="F8" s="1411" t="s">
        <v>20</v>
      </c>
      <c r="G8" s="1411" t="s">
        <v>20</v>
      </c>
      <c r="H8" s="1411" t="s">
        <v>20</v>
      </c>
      <c r="I8" s="1411" t="s">
        <v>20</v>
      </c>
      <c r="J8" s="1411" t="s">
        <v>20</v>
      </c>
      <c r="K8" s="1411" t="s">
        <v>20</v>
      </c>
      <c r="L8" s="1411" t="s">
        <v>20</v>
      </c>
      <c r="M8" s="1411" t="s">
        <v>20</v>
      </c>
      <c r="N8" s="1411" t="s">
        <v>20</v>
      </c>
      <c r="O8" s="1411" t="s">
        <v>20</v>
      </c>
      <c r="P8" s="1411" t="s">
        <v>20</v>
      </c>
      <c r="Q8" s="1411" t="s">
        <v>20</v>
      </c>
      <c r="R8" s="1411" t="s">
        <v>20</v>
      </c>
      <c r="S8" s="1411" t="s">
        <v>20</v>
      </c>
      <c r="T8" s="1411" t="s">
        <v>20</v>
      </c>
      <c r="U8" s="1411" t="s">
        <v>665</v>
      </c>
      <c r="V8" s="1476" t="s">
        <v>665</v>
      </c>
      <c r="W8" s="1471" t="s">
        <v>665</v>
      </c>
      <c r="X8" s="1460">
        <v>0</v>
      </c>
      <c r="Y8" s="250"/>
      <c r="Z8" s="250"/>
      <c r="AA8" s="250"/>
      <c r="AB8" s="250"/>
      <c r="AC8" s="250"/>
      <c r="AD8" s="250"/>
      <c r="AE8" s="250"/>
      <c r="AF8" s="250"/>
      <c r="AG8" s="250"/>
      <c r="AH8" s="250"/>
      <c r="AI8" s="250"/>
      <c r="AJ8" s="250"/>
      <c r="AK8" s="250"/>
      <c r="AL8" s="250"/>
    </row>
    <row r="9" spans="1:38" ht="13">
      <c r="A9" s="119" t="s">
        <v>663</v>
      </c>
      <c r="B9" s="1411" t="s">
        <v>20</v>
      </c>
      <c r="C9" s="1411" t="s">
        <v>20</v>
      </c>
      <c r="D9" s="1411" t="s">
        <v>20</v>
      </c>
      <c r="E9" s="1411" t="s">
        <v>20</v>
      </c>
      <c r="F9" s="1411" t="s">
        <v>20</v>
      </c>
      <c r="G9" s="1411" t="s">
        <v>20</v>
      </c>
      <c r="H9" s="1411" t="s">
        <v>20</v>
      </c>
      <c r="I9" s="1411" t="s">
        <v>20</v>
      </c>
      <c r="J9" s="1411" t="s">
        <v>20</v>
      </c>
      <c r="K9" s="1411" t="s">
        <v>20</v>
      </c>
      <c r="L9" s="1411" t="s">
        <v>20</v>
      </c>
      <c r="M9" s="1411" t="s">
        <v>20</v>
      </c>
      <c r="N9" s="1411" t="s">
        <v>20</v>
      </c>
      <c r="O9" s="1411" t="s">
        <v>20</v>
      </c>
      <c r="P9" s="1411" t="s">
        <v>20</v>
      </c>
      <c r="Q9" s="1411" t="s">
        <v>20</v>
      </c>
      <c r="R9" s="1411" t="s">
        <v>20</v>
      </c>
      <c r="S9" s="1411" t="s">
        <v>20</v>
      </c>
      <c r="T9" s="1411" t="s">
        <v>20</v>
      </c>
      <c r="U9" s="1411" t="s">
        <v>665</v>
      </c>
      <c r="V9" s="1476" t="s">
        <v>665</v>
      </c>
      <c r="W9" s="1471" t="s">
        <v>665</v>
      </c>
      <c r="X9" s="1460">
        <v>0</v>
      </c>
      <c r="Y9" s="250"/>
      <c r="Z9" s="250"/>
      <c r="AA9" s="250"/>
      <c r="AB9" s="250"/>
      <c r="AC9" s="250"/>
      <c r="AD9" s="250"/>
      <c r="AE9" s="250"/>
      <c r="AF9" s="250"/>
      <c r="AG9" s="250"/>
      <c r="AH9" s="250"/>
      <c r="AI9" s="250"/>
      <c r="AJ9" s="250"/>
      <c r="AK9" s="250"/>
      <c r="AL9" s="250"/>
    </row>
    <row r="10" spans="1:38" ht="13">
      <c r="A10" s="116" t="s">
        <v>2</v>
      </c>
      <c r="B10" s="1461"/>
      <c r="C10" s="1461"/>
      <c r="D10" s="1461"/>
      <c r="E10" s="1461"/>
      <c r="F10" s="1461"/>
      <c r="G10" s="1461"/>
      <c r="H10" s="1461"/>
      <c r="I10" s="1461"/>
      <c r="J10" s="1461"/>
      <c r="K10" s="1461"/>
      <c r="L10" s="1461"/>
      <c r="M10" s="1461"/>
      <c r="N10" s="1461"/>
      <c r="O10" s="1461"/>
      <c r="P10" s="1461"/>
      <c r="Q10" s="1461"/>
      <c r="R10" s="1461"/>
      <c r="S10" s="1461"/>
      <c r="T10" s="1461"/>
      <c r="U10" s="1461"/>
      <c r="V10" s="841"/>
      <c r="W10" s="1469"/>
      <c r="X10" s="1462"/>
      <c r="Y10" s="250"/>
      <c r="Z10" s="250"/>
      <c r="AA10" s="250"/>
      <c r="AB10" s="250"/>
      <c r="AC10" s="250"/>
      <c r="AD10" s="250"/>
      <c r="AE10" s="250"/>
      <c r="AF10" s="250"/>
      <c r="AG10" s="250"/>
      <c r="AH10" s="250"/>
      <c r="AI10" s="250"/>
      <c r="AJ10" s="250"/>
      <c r="AK10" s="250"/>
      <c r="AL10" s="250"/>
    </row>
    <row r="11" spans="1:38" ht="13">
      <c r="A11" s="119" t="s">
        <v>3</v>
      </c>
      <c r="B11" s="1411">
        <v>26</v>
      </c>
      <c r="C11" s="1374">
        <v>25</v>
      </c>
      <c r="D11" s="1411">
        <v>23</v>
      </c>
      <c r="E11" s="1411">
        <v>21</v>
      </c>
      <c r="F11" s="1411">
        <v>28</v>
      </c>
      <c r="G11" s="1374">
        <v>26</v>
      </c>
      <c r="H11" s="1411">
        <v>21</v>
      </c>
      <c r="I11" s="1411">
        <v>30</v>
      </c>
      <c r="J11" s="1411">
        <v>28</v>
      </c>
      <c r="K11" s="1374">
        <v>32</v>
      </c>
      <c r="L11" s="1411">
        <v>25</v>
      </c>
      <c r="M11" s="1411">
        <v>27</v>
      </c>
      <c r="N11" s="1411">
        <v>26</v>
      </c>
      <c r="O11" s="1411">
        <v>28</v>
      </c>
      <c r="P11" s="1411">
        <v>26</v>
      </c>
      <c r="Q11" s="1411">
        <v>29</v>
      </c>
      <c r="R11" s="1411">
        <v>26</v>
      </c>
      <c r="S11" s="1411">
        <v>30</v>
      </c>
      <c r="T11" s="1411">
        <v>31</v>
      </c>
      <c r="U11" s="1374">
        <v>29</v>
      </c>
      <c r="V11" s="841">
        <v>39</v>
      </c>
      <c r="W11" s="1472" t="s">
        <v>282</v>
      </c>
      <c r="X11" s="1459">
        <v>30</v>
      </c>
      <c r="Y11" s="250"/>
      <c r="Z11" s="650"/>
      <c r="AB11" s="250"/>
      <c r="AC11" s="250"/>
      <c r="AD11" s="250"/>
      <c r="AE11" s="250"/>
      <c r="AF11" s="250"/>
      <c r="AG11" s="250"/>
      <c r="AH11" s="250"/>
      <c r="AI11" s="250"/>
      <c r="AJ11" s="250"/>
      <c r="AK11" s="250"/>
      <c r="AL11" s="250"/>
    </row>
    <row r="12" spans="1:38" ht="13">
      <c r="A12" s="119" t="s">
        <v>4</v>
      </c>
      <c r="B12" s="1411">
        <v>66</v>
      </c>
      <c r="C12" s="1374">
        <v>63</v>
      </c>
      <c r="D12" s="1411">
        <v>65</v>
      </c>
      <c r="E12" s="1411">
        <v>62</v>
      </c>
      <c r="F12" s="1411">
        <v>58</v>
      </c>
      <c r="G12" s="1374">
        <v>61</v>
      </c>
      <c r="H12" s="1411">
        <v>60</v>
      </c>
      <c r="I12" s="1411">
        <v>59</v>
      </c>
      <c r="J12" s="1411">
        <v>58</v>
      </c>
      <c r="K12" s="1374">
        <v>56</v>
      </c>
      <c r="L12" s="1411">
        <v>58</v>
      </c>
      <c r="M12" s="1411">
        <v>58</v>
      </c>
      <c r="N12" s="1411">
        <v>54</v>
      </c>
      <c r="O12" s="1411">
        <v>58</v>
      </c>
      <c r="P12" s="1411">
        <v>56</v>
      </c>
      <c r="Q12" s="1411">
        <v>56</v>
      </c>
      <c r="R12" s="1411">
        <v>54</v>
      </c>
      <c r="S12" s="1411">
        <v>55</v>
      </c>
      <c r="T12" s="1411">
        <v>55</v>
      </c>
      <c r="U12" s="1374">
        <v>57</v>
      </c>
      <c r="V12" s="841">
        <v>60</v>
      </c>
      <c r="W12" s="48">
        <v>65</v>
      </c>
      <c r="X12" s="1459">
        <v>160</v>
      </c>
      <c r="Y12" s="250"/>
      <c r="Z12" s="250"/>
      <c r="AA12" s="250"/>
      <c r="AB12" s="250"/>
      <c r="AC12" s="250"/>
      <c r="AD12" s="250"/>
      <c r="AE12" s="250"/>
      <c r="AF12" s="250"/>
      <c r="AG12" s="250"/>
      <c r="AH12" s="250"/>
      <c r="AI12" s="250"/>
      <c r="AJ12" s="250"/>
      <c r="AK12" s="250"/>
      <c r="AL12" s="250"/>
    </row>
    <row r="13" spans="1:38" ht="13">
      <c r="A13" s="119" t="s">
        <v>5</v>
      </c>
      <c r="B13" s="1411">
        <v>78</v>
      </c>
      <c r="C13" s="1374">
        <v>78</v>
      </c>
      <c r="D13" s="1411">
        <v>76</v>
      </c>
      <c r="E13" s="1411">
        <v>81</v>
      </c>
      <c r="F13" s="1411">
        <v>80</v>
      </c>
      <c r="G13" s="1374">
        <v>79</v>
      </c>
      <c r="H13" s="1411">
        <v>79</v>
      </c>
      <c r="I13" s="1411">
        <v>76</v>
      </c>
      <c r="J13" s="1411">
        <v>78</v>
      </c>
      <c r="K13" s="1374">
        <v>78</v>
      </c>
      <c r="L13" s="1411">
        <v>77</v>
      </c>
      <c r="M13" s="1411">
        <v>76</v>
      </c>
      <c r="N13" s="1411">
        <v>77</v>
      </c>
      <c r="O13" s="1411">
        <v>75</v>
      </c>
      <c r="P13" s="1411">
        <v>74</v>
      </c>
      <c r="Q13" s="1411">
        <v>73</v>
      </c>
      <c r="R13" s="1411">
        <v>72</v>
      </c>
      <c r="S13" s="1411">
        <v>73</v>
      </c>
      <c r="T13" s="1411">
        <v>73</v>
      </c>
      <c r="U13" s="1374">
        <v>73</v>
      </c>
      <c r="V13" s="841">
        <v>72</v>
      </c>
      <c r="W13" s="48">
        <v>77</v>
      </c>
      <c r="X13" s="1459">
        <v>310</v>
      </c>
    </row>
    <row r="14" spans="1:38" ht="13">
      <c r="A14" s="119" t="s">
        <v>6</v>
      </c>
      <c r="B14" s="1411">
        <v>76</v>
      </c>
      <c r="C14" s="1374">
        <v>77</v>
      </c>
      <c r="D14" s="1411">
        <v>79</v>
      </c>
      <c r="E14" s="1411">
        <v>77</v>
      </c>
      <c r="F14" s="1411">
        <v>81</v>
      </c>
      <c r="G14" s="1374">
        <v>79</v>
      </c>
      <c r="H14" s="1411">
        <v>79</v>
      </c>
      <c r="I14" s="1411">
        <v>79</v>
      </c>
      <c r="J14" s="1411">
        <v>80</v>
      </c>
      <c r="K14" s="1374">
        <v>83</v>
      </c>
      <c r="L14" s="1411">
        <v>80</v>
      </c>
      <c r="M14" s="1411">
        <v>81</v>
      </c>
      <c r="N14" s="1411">
        <v>80</v>
      </c>
      <c r="O14" s="1411">
        <v>80</v>
      </c>
      <c r="P14" s="1411">
        <v>80</v>
      </c>
      <c r="Q14" s="1411">
        <v>82</v>
      </c>
      <c r="R14" s="1411">
        <v>82</v>
      </c>
      <c r="S14" s="1411">
        <v>81</v>
      </c>
      <c r="T14" s="1411">
        <v>80</v>
      </c>
      <c r="U14" s="1374">
        <v>79</v>
      </c>
      <c r="V14" s="841">
        <v>82</v>
      </c>
      <c r="W14" s="48">
        <v>83</v>
      </c>
      <c r="X14" s="1459">
        <v>340</v>
      </c>
    </row>
    <row r="15" spans="1:38" ht="13">
      <c r="A15" s="119" t="s">
        <v>7</v>
      </c>
      <c r="B15" s="1411">
        <v>70</v>
      </c>
      <c r="C15" s="1374">
        <v>73</v>
      </c>
      <c r="D15" s="1411">
        <v>72</v>
      </c>
      <c r="E15" s="1411">
        <v>72</v>
      </c>
      <c r="F15" s="1411">
        <v>74</v>
      </c>
      <c r="G15" s="1374">
        <v>74</v>
      </c>
      <c r="H15" s="1411">
        <v>75</v>
      </c>
      <c r="I15" s="1411">
        <v>76</v>
      </c>
      <c r="J15" s="1411">
        <v>76</v>
      </c>
      <c r="K15" s="1374">
        <v>78</v>
      </c>
      <c r="L15" s="1411">
        <v>78</v>
      </c>
      <c r="M15" s="1411">
        <v>78</v>
      </c>
      <c r="N15" s="1411">
        <v>78</v>
      </c>
      <c r="O15" s="1411">
        <v>79</v>
      </c>
      <c r="P15" s="1411">
        <v>80</v>
      </c>
      <c r="Q15" s="1411">
        <v>79</v>
      </c>
      <c r="R15" s="1411">
        <v>78</v>
      </c>
      <c r="S15" s="1411">
        <v>80</v>
      </c>
      <c r="T15" s="1411">
        <v>81</v>
      </c>
      <c r="U15" s="1374">
        <v>79</v>
      </c>
      <c r="V15" s="841">
        <v>81</v>
      </c>
      <c r="W15" s="48">
        <v>88</v>
      </c>
      <c r="X15" s="1459">
        <v>530</v>
      </c>
      <c r="Y15" s="248"/>
      <c r="Z15" s="248"/>
      <c r="AA15" s="248"/>
      <c r="AB15" s="248"/>
      <c r="AC15" s="248"/>
      <c r="AD15" s="248"/>
      <c r="AE15" s="248"/>
      <c r="AF15" s="248"/>
      <c r="AG15" s="248"/>
      <c r="AH15" s="248"/>
      <c r="AI15" s="248"/>
      <c r="AJ15" s="248"/>
      <c r="AK15" s="248"/>
    </row>
    <row r="16" spans="1:38" ht="13">
      <c r="A16" s="119" t="s">
        <v>8</v>
      </c>
      <c r="B16" s="1411">
        <v>56</v>
      </c>
      <c r="C16" s="1374">
        <v>59</v>
      </c>
      <c r="D16" s="1411">
        <v>61</v>
      </c>
      <c r="E16" s="1411">
        <v>62</v>
      </c>
      <c r="F16" s="1411">
        <v>64</v>
      </c>
      <c r="G16" s="1374">
        <v>65</v>
      </c>
      <c r="H16" s="1411">
        <v>65</v>
      </c>
      <c r="I16" s="1411">
        <v>68</v>
      </c>
      <c r="J16" s="1411">
        <v>69</v>
      </c>
      <c r="K16" s="1374">
        <v>70</v>
      </c>
      <c r="L16" s="1411">
        <v>75</v>
      </c>
      <c r="M16" s="1411">
        <v>72</v>
      </c>
      <c r="N16" s="1411">
        <v>74</v>
      </c>
      <c r="O16" s="1411">
        <v>73</v>
      </c>
      <c r="P16" s="1411">
        <v>74</v>
      </c>
      <c r="Q16" s="1411">
        <v>74</v>
      </c>
      <c r="R16" s="1411">
        <v>76</v>
      </c>
      <c r="S16" s="1411">
        <v>76</v>
      </c>
      <c r="T16" s="1411">
        <v>77</v>
      </c>
      <c r="U16" s="1374">
        <v>77</v>
      </c>
      <c r="V16" s="841">
        <v>76</v>
      </c>
      <c r="W16" s="48">
        <v>86</v>
      </c>
      <c r="X16" s="1459">
        <v>690</v>
      </c>
      <c r="Y16" s="267"/>
      <c r="Z16" s="267"/>
      <c r="AA16" s="267"/>
      <c r="AB16" s="267"/>
      <c r="AC16" s="267"/>
      <c r="AD16" s="267"/>
      <c r="AE16" s="267"/>
      <c r="AF16" s="267"/>
      <c r="AG16" s="267"/>
      <c r="AH16" s="267"/>
      <c r="AI16" s="267"/>
      <c r="AJ16" s="267"/>
      <c r="AK16" s="267"/>
      <c r="AL16" s="249"/>
    </row>
    <row r="17" spans="1:41" ht="13">
      <c r="A17" s="119" t="s">
        <v>9</v>
      </c>
      <c r="B17" s="1411">
        <v>42</v>
      </c>
      <c r="C17" s="1374">
        <v>40</v>
      </c>
      <c r="D17" s="1411">
        <v>45</v>
      </c>
      <c r="E17" s="1411">
        <v>43</v>
      </c>
      <c r="F17" s="1411">
        <v>45</v>
      </c>
      <c r="G17" s="1374">
        <v>48</v>
      </c>
      <c r="H17" s="1411">
        <v>49</v>
      </c>
      <c r="I17" s="1411">
        <v>51</v>
      </c>
      <c r="J17" s="1411">
        <v>55</v>
      </c>
      <c r="K17" s="1374">
        <v>53</v>
      </c>
      <c r="L17" s="1411">
        <v>55</v>
      </c>
      <c r="M17" s="1411">
        <v>54</v>
      </c>
      <c r="N17" s="1411">
        <v>57</v>
      </c>
      <c r="O17" s="1411">
        <v>59</v>
      </c>
      <c r="P17" s="1411">
        <v>60</v>
      </c>
      <c r="Q17" s="1411">
        <v>61</v>
      </c>
      <c r="R17" s="1411">
        <v>62</v>
      </c>
      <c r="S17" s="1411">
        <v>63</v>
      </c>
      <c r="T17" s="1411">
        <v>67</v>
      </c>
      <c r="U17" s="1374">
        <v>70</v>
      </c>
      <c r="V17" s="841">
        <v>70</v>
      </c>
      <c r="W17" s="48">
        <v>74</v>
      </c>
      <c r="X17" s="1459">
        <v>550</v>
      </c>
      <c r="Y17" s="267"/>
      <c r="Z17" s="267"/>
      <c r="AA17" s="267"/>
      <c r="AB17" s="267"/>
      <c r="AC17" s="267"/>
      <c r="AD17" s="267"/>
      <c r="AE17" s="267"/>
      <c r="AF17" s="267"/>
      <c r="AG17" s="267"/>
      <c r="AH17" s="267"/>
      <c r="AI17" s="267"/>
      <c r="AJ17" s="267"/>
      <c r="AK17" s="267"/>
      <c r="AL17" s="249"/>
    </row>
    <row r="18" spans="1:41" ht="13">
      <c r="A18" s="119" t="s">
        <v>10</v>
      </c>
      <c r="B18" s="1411">
        <v>22</v>
      </c>
      <c r="C18" s="1374">
        <v>24</v>
      </c>
      <c r="D18" s="1411">
        <v>24</v>
      </c>
      <c r="E18" s="1411">
        <v>24</v>
      </c>
      <c r="F18" s="1411">
        <v>27</v>
      </c>
      <c r="G18" s="1374">
        <v>28</v>
      </c>
      <c r="H18" s="1411">
        <v>27</v>
      </c>
      <c r="I18" s="1411">
        <v>29</v>
      </c>
      <c r="J18" s="1411">
        <v>35</v>
      </c>
      <c r="K18" s="1374">
        <v>31</v>
      </c>
      <c r="L18" s="1411">
        <v>37</v>
      </c>
      <c r="M18" s="1411">
        <v>37</v>
      </c>
      <c r="N18" s="1411">
        <v>35</v>
      </c>
      <c r="O18" s="1411">
        <v>37</v>
      </c>
      <c r="P18" s="1411">
        <v>41</v>
      </c>
      <c r="Q18" s="1411">
        <v>40</v>
      </c>
      <c r="R18" s="1411">
        <v>43</v>
      </c>
      <c r="S18" s="1411">
        <v>43</v>
      </c>
      <c r="T18" s="1411">
        <v>47</v>
      </c>
      <c r="U18" s="1374">
        <v>48</v>
      </c>
      <c r="V18" s="841">
        <v>43</v>
      </c>
      <c r="W18" s="48">
        <v>62</v>
      </c>
      <c r="X18" s="1459">
        <v>170</v>
      </c>
      <c r="Y18" s="267"/>
      <c r="Z18" s="267"/>
      <c r="AA18" s="267"/>
      <c r="AB18" s="267"/>
      <c r="AC18" s="267"/>
      <c r="AD18" s="267"/>
      <c r="AE18" s="267"/>
      <c r="AF18" s="267"/>
      <c r="AG18" s="267"/>
      <c r="AH18" s="267"/>
      <c r="AI18" s="267"/>
      <c r="AJ18" s="267"/>
      <c r="AK18" s="267"/>
      <c r="AL18" s="249"/>
    </row>
    <row r="19" spans="1:41" ht="13">
      <c r="A19" s="691" t="s">
        <v>804</v>
      </c>
      <c r="B19" s="1463"/>
      <c r="C19" s="1464"/>
      <c r="D19" s="1463"/>
      <c r="E19" s="1463"/>
      <c r="F19" s="1463"/>
      <c r="G19" s="1464"/>
      <c r="H19" s="1463"/>
      <c r="I19" s="1463"/>
      <c r="J19" s="1463"/>
      <c r="K19" s="1464"/>
      <c r="L19" s="1463"/>
      <c r="M19" s="1463"/>
      <c r="N19" s="1463"/>
      <c r="O19" s="1463"/>
      <c r="P19" s="1463"/>
      <c r="Q19" s="1463"/>
      <c r="R19" s="1463"/>
      <c r="S19" s="1463"/>
      <c r="T19" s="1463"/>
      <c r="U19" s="1464"/>
      <c r="V19" s="1477"/>
      <c r="W19" s="1473"/>
      <c r="X19" s="1198"/>
      <c r="Y19" s="267"/>
      <c r="Z19" s="267"/>
      <c r="AA19" s="267"/>
      <c r="AB19" s="267"/>
      <c r="AC19" s="267"/>
      <c r="AD19" s="267"/>
      <c r="AE19" s="267"/>
      <c r="AF19" s="267"/>
      <c r="AG19" s="267"/>
      <c r="AH19" s="267"/>
      <c r="AI19" s="267"/>
      <c r="AJ19" s="267"/>
      <c r="AK19" s="267"/>
      <c r="AL19" s="249"/>
    </row>
    <row r="20" spans="1:41" ht="13">
      <c r="A20" s="1319" t="s">
        <v>805</v>
      </c>
      <c r="B20" s="1463"/>
      <c r="C20" s="1464"/>
      <c r="D20" s="1463"/>
      <c r="E20" s="1463"/>
      <c r="F20" s="1463"/>
      <c r="G20" s="1464"/>
      <c r="H20" s="1463"/>
      <c r="I20" s="1463"/>
      <c r="J20" s="1463"/>
      <c r="K20" s="1465"/>
      <c r="L20" s="1466"/>
      <c r="M20" s="1466"/>
      <c r="N20" s="1466"/>
      <c r="O20" s="1466">
        <v>54</v>
      </c>
      <c r="P20" s="1466">
        <v>51</v>
      </c>
      <c r="Q20" s="1466">
        <v>50</v>
      </c>
      <c r="R20" s="1466">
        <v>52</v>
      </c>
      <c r="S20" s="1466">
        <v>51</v>
      </c>
      <c r="T20" s="1466">
        <v>52</v>
      </c>
      <c r="U20" s="1465">
        <v>50</v>
      </c>
      <c r="V20" s="1478">
        <v>53</v>
      </c>
      <c r="W20" s="1361">
        <v>62</v>
      </c>
      <c r="X20" s="1459">
        <v>710</v>
      </c>
      <c r="Y20" s="267"/>
      <c r="Z20" s="267"/>
      <c r="AA20" s="267"/>
      <c r="AB20" s="267"/>
      <c r="AC20" s="267"/>
      <c r="AD20" s="267"/>
      <c r="AE20" s="267"/>
      <c r="AF20" s="267"/>
      <c r="AG20" s="267"/>
      <c r="AH20" s="267"/>
      <c r="AI20" s="267"/>
      <c r="AJ20" s="267"/>
      <c r="AK20" s="267"/>
      <c r="AL20" s="249"/>
    </row>
    <row r="21" spans="1:41" ht="13">
      <c r="A21" s="1319" t="s">
        <v>806</v>
      </c>
      <c r="B21" s="1463"/>
      <c r="C21" s="1464"/>
      <c r="D21" s="1463"/>
      <c r="E21" s="1463"/>
      <c r="F21" s="1463"/>
      <c r="G21" s="1464"/>
      <c r="H21" s="1463"/>
      <c r="I21" s="1463"/>
      <c r="J21" s="1463"/>
      <c r="K21" s="1465"/>
      <c r="L21" s="1466"/>
      <c r="M21" s="1466"/>
      <c r="N21" s="1466"/>
      <c r="O21" s="1466">
        <v>72</v>
      </c>
      <c r="P21" s="1466">
        <v>73</v>
      </c>
      <c r="Q21" s="1466">
        <v>74</v>
      </c>
      <c r="R21" s="1466">
        <v>73</v>
      </c>
      <c r="S21" s="1466">
        <v>75</v>
      </c>
      <c r="T21" s="1466">
        <v>75</v>
      </c>
      <c r="U21" s="1465">
        <v>75</v>
      </c>
      <c r="V21" s="1478">
        <v>77</v>
      </c>
      <c r="W21" s="1361">
        <v>80</v>
      </c>
      <c r="X21" s="1459">
        <v>2050</v>
      </c>
      <c r="Y21" s="267"/>
      <c r="Z21" s="267"/>
      <c r="AA21" s="267"/>
      <c r="AB21" s="267"/>
      <c r="AC21" s="267"/>
      <c r="AD21" s="267"/>
      <c r="AE21" s="267"/>
      <c r="AF21" s="267"/>
      <c r="AG21" s="267"/>
      <c r="AH21" s="267"/>
      <c r="AI21" s="267"/>
      <c r="AJ21" s="267"/>
      <c r="AK21" s="267"/>
      <c r="AL21" s="249"/>
    </row>
    <row r="22" spans="1:41" ht="13.5" thickBot="1">
      <c r="A22" s="138" t="s">
        <v>11</v>
      </c>
      <c r="B22" s="1467">
        <v>13660</v>
      </c>
      <c r="C22" s="1467">
        <v>14440</v>
      </c>
      <c r="D22" s="1467">
        <v>14530</v>
      </c>
      <c r="E22" s="1467">
        <v>13940</v>
      </c>
      <c r="F22" s="1467">
        <v>13850</v>
      </c>
      <c r="G22" s="1467">
        <v>14660</v>
      </c>
      <c r="H22" s="1467">
        <v>13970</v>
      </c>
      <c r="I22" s="1467">
        <v>14080</v>
      </c>
      <c r="J22" s="1467">
        <v>12150</v>
      </c>
      <c r="K22" s="1467">
        <v>12270</v>
      </c>
      <c r="L22" s="1467">
        <v>12450</v>
      </c>
      <c r="M22" s="1467">
        <v>12360</v>
      </c>
      <c r="N22" s="1467">
        <v>12800</v>
      </c>
      <c r="O22" s="1467">
        <v>9830</v>
      </c>
      <c r="P22" s="1467">
        <v>9840</v>
      </c>
      <c r="Q22" s="1467">
        <v>9720</v>
      </c>
      <c r="R22" s="1467">
        <v>9340</v>
      </c>
      <c r="S22" s="1467">
        <v>9570</v>
      </c>
      <c r="T22" s="1467">
        <v>9760</v>
      </c>
      <c r="U22" s="1467">
        <v>9650</v>
      </c>
      <c r="V22" s="1479">
        <v>9720</v>
      </c>
      <c r="W22" s="1474">
        <v>2770</v>
      </c>
      <c r="X22" s="849">
        <v>2770</v>
      </c>
      <c r="Y22" s="48"/>
      <c r="Z22" s="221"/>
      <c r="AA22" s="221"/>
      <c r="AB22" s="221"/>
      <c r="AC22" s="221"/>
      <c r="AD22" s="221"/>
      <c r="AE22" s="221"/>
      <c r="AF22" s="221"/>
      <c r="AG22" s="221"/>
      <c r="AH22" s="221"/>
      <c r="AI22" s="221"/>
      <c r="AJ22" s="48"/>
      <c r="AK22" s="48"/>
      <c r="AL22" s="249"/>
    </row>
    <row r="23" spans="1:41">
      <c r="A23" s="1322" t="s">
        <v>936</v>
      </c>
      <c r="B23" s="251"/>
      <c r="C23" s="251"/>
      <c r="D23" s="251"/>
      <c r="E23" s="251"/>
      <c r="F23" s="251"/>
      <c r="G23" s="251"/>
      <c r="H23" s="251"/>
      <c r="I23" s="251"/>
      <c r="J23" s="251"/>
      <c r="K23" s="251"/>
      <c r="L23" s="251"/>
      <c r="M23" s="251"/>
      <c r="N23" s="251"/>
      <c r="O23" s="251"/>
      <c r="P23" s="251"/>
      <c r="Q23" s="251"/>
      <c r="R23" s="251"/>
      <c r="S23" s="251"/>
      <c r="T23" s="251"/>
      <c r="U23" s="251"/>
      <c r="X23" s="1321"/>
      <c r="Y23" s="48"/>
      <c r="Z23" s="48"/>
      <c r="AA23" s="48"/>
      <c r="AB23" s="48"/>
      <c r="AC23" s="221"/>
      <c r="AD23" s="221"/>
      <c r="AE23" s="221"/>
      <c r="AF23" s="221"/>
      <c r="AG23" s="221"/>
      <c r="AH23" s="221"/>
      <c r="AI23" s="221"/>
      <c r="AJ23" s="221"/>
      <c r="AK23" s="221"/>
      <c r="AL23" s="221"/>
      <c r="AM23" s="48"/>
      <c r="AN23" s="48"/>
      <c r="AO23" s="249"/>
    </row>
    <row r="24" spans="1:41">
      <c r="A24" s="1322"/>
      <c r="B24" s="251"/>
      <c r="C24" s="251"/>
      <c r="D24" s="251"/>
      <c r="E24" s="251"/>
      <c r="F24" s="251"/>
      <c r="G24" s="251"/>
      <c r="H24" s="251"/>
      <c r="I24" s="251"/>
      <c r="J24" s="251"/>
      <c r="K24" s="251"/>
      <c r="L24" s="251"/>
      <c r="M24" s="251"/>
      <c r="N24" s="251"/>
      <c r="O24" s="251"/>
      <c r="P24" s="251"/>
      <c r="Q24" s="251"/>
      <c r="R24" s="251"/>
      <c r="S24" s="251"/>
      <c r="T24" s="251"/>
      <c r="U24" s="251"/>
      <c r="X24" s="1321"/>
      <c r="Y24" s="48"/>
      <c r="Z24" s="48"/>
      <c r="AA24" s="48"/>
      <c r="AB24" s="48"/>
      <c r="AC24" s="221"/>
      <c r="AD24" s="221"/>
      <c r="AE24" s="221"/>
      <c r="AF24" s="221"/>
      <c r="AG24" s="221"/>
      <c r="AH24" s="221"/>
      <c r="AI24" s="221"/>
      <c r="AJ24" s="221"/>
      <c r="AK24" s="221"/>
      <c r="AL24" s="221"/>
      <c r="AM24" s="48"/>
      <c r="AN24" s="48"/>
      <c r="AO24" s="249"/>
    </row>
    <row r="25" spans="1:41">
      <c r="X25" s="248"/>
      <c r="Y25" s="48"/>
      <c r="Z25" s="48"/>
      <c r="AA25" s="48"/>
      <c r="AB25" s="48"/>
      <c r="AC25" s="221"/>
      <c r="AD25" s="221"/>
      <c r="AE25" s="221"/>
      <c r="AF25" s="221"/>
      <c r="AG25" s="221"/>
      <c r="AH25" s="221"/>
      <c r="AI25" s="221"/>
      <c r="AJ25" s="221"/>
      <c r="AK25" s="221"/>
      <c r="AL25" s="221"/>
      <c r="AM25" s="48"/>
      <c r="AN25" s="48"/>
      <c r="AO25" s="249"/>
    </row>
    <row r="26" spans="1:41" ht="16" thickBot="1">
      <c r="A26" s="444" t="s">
        <v>944</v>
      </c>
      <c r="B26" s="134"/>
      <c r="C26" s="134"/>
      <c r="D26" s="134"/>
      <c r="E26" s="134"/>
      <c r="F26" s="134"/>
      <c r="G26" s="134"/>
      <c r="H26" s="134"/>
      <c r="I26" s="134"/>
      <c r="J26" s="252"/>
      <c r="K26" s="252"/>
      <c r="L26" s="252"/>
      <c r="M26" s="252"/>
      <c r="N26" s="252"/>
      <c r="O26" s="252"/>
      <c r="P26" s="252"/>
      <c r="Q26" s="252"/>
      <c r="R26" s="252"/>
      <c r="S26" s="252"/>
      <c r="T26" s="252"/>
      <c r="U26" s="252"/>
      <c r="V26" s="252"/>
      <c r="W26" s="850"/>
      <c r="X26" s="851"/>
      <c r="Y26" s="48"/>
      <c r="Z26" s="48"/>
      <c r="AA26" s="48"/>
      <c r="AB26" s="48"/>
      <c r="AC26" s="221"/>
      <c r="AD26" s="221"/>
      <c r="AE26" s="221"/>
      <c r="AF26" s="221"/>
      <c r="AG26" s="221"/>
      <c r="AH26" s="221"/>
      <c r="AI26" s="221"/>
      <c r="AJ26" s="221"/>
      <c r="AK26" s="221"/>
      <c r="AL26" s="221"/>
      <c r="AM26" s="48"/>
      <c r="AN26" s="48"/>
      <c r="AO26" s="249"/>
    </row>
    <row r="27" spans="1:41" ht="13.5" customHeight="1">
      <c r="A27" s="131"/>
      <c r="B27" s="131"/>
      <c r="C27" s="131"/>
      <c r="D27" s="1301" t="s">
        <v>941</v>
      </c>
      <c r="E27" s="1302">
        <v>2002</v>
      </c>
      <c r="F27" s="1303">
        <v>2003</v>
      </c>
      <c r="G27" s="829">
        <v>2004</v>
      </c>
      <c r="H27" s="829">
        <v>2005</v>
      </c>
      <c r="I27" s="829">
        <v>2006</v>
      </c>
      <c r="J27" s="829">
        <v>2007</v>
      </c>
      <c r="K27" s="829">
        <v>2008</v>
      </c>
      <c r="L27" s="829">
        <v>2009</v>
      </c>
      <c r="M27" s="132">
        <v>2010</v>
      </c>
      <c r="N27" s="132">
        <v>2011</v>
      </c>
      <c r="O27" s="132">
        <v>2012</v>
      </c>
      <c r="P27" s="132">
        <v>2013</v>
      </c>
      <c r="Q27" s="132">
        <v>2014</v>
      </c>
      <c r="R27" s="132">
        <v>2015</v>
      </c>
      <c r="S27" s="132">
        <v>2016</v>
      </c>
      <c r="T27" s="132">
        <v>2017</v>
      </c>
      <c r="U27" s="132">
        <v>2018</v>
      </c>
      <c r="V27" s="834">
        <v>2019</v>
      </c>
      <c r="W27" s="1230" t="s">
        <v>932</v>
      </c>
      <c r="X27" s="48"/>
      <c r="Y27" s="48"/>
      <c r="Z27" s="48"/>
      <c r="AA27" s="48"/>
      <c r="AB27" s="221"/>
      <c r="AC27" s="221"/>
      <c r="AD27" s="221"/>
      <c r="AE27" s="221"/>
      <c r="AF27" s="221"/>
      <c r="AG27" s="221"/>
      <c r="AH27" s="221"/>
      <c r="AI27" s="221"/>
      <c r="AJ27" s="221"/>
      <c r="AK27" s="221"/>
      <c r="AL27" s="48"/>
      <c r="AM27" s="48"/>
      <c r="AN27" s="249"/>
    </row>
    <row r="28" spans="1:41" ht="13">
      <c r="A28" s="129" t="s">
        <v>21</v>
      </c>
      <c r="B28" s="129"/>
      <c r="C28" s="129"/>
      <c r="D28" s="129"/>
      <c r="E28" s="1304"/>
      <c r="F28" s="1305"/>
      <c r="G28" s="129"/>
      <c r="H28" s="129"/>
      <c r="I28" s="129"/>
      <c r="J28" s="129"/>
      <c r="K28" s="129"/>
      <c r="L28" s="830"/>
      <c r="M28" s="830"/>
      <c r="N28" s="830"/>
      <c r="O28" s="830"/>
      <c r="P28" s="830"/>
      <c r="Q28" s="835"/>
      <c r="R28" s="831"/>
      <c r="S28" s="835"/>
      <c r="T28" s="497"/>
      <c r="U28" s="497"/>
      <c r="V28" s="1228"/>
      <c r="W28" s="1229" t="s">
        <v>139</v>
      </c>
      <c r="X28" s="249"/>
      <c r="AF28" s="221"/>
      <c r="AG28" s="221"/>
      <c r="AH28" s="221"/>
      <c r="AI28" s="221"/>
      <c r="AJ28" s="221"/>
      <c r="AK28" s="221"/>
      <c r="AL28" s="48"/>
      <c r="AM28" s="48"/>
      <c r="AN28" s="249"/>
    </row>
    <row r="29" spans="1:41">
      <c r="A29" s="119" t="s">
        <v>13</v>
      </c>
      <c r="B29" s="1365"/>
      <c r="C29" s="1365"/>
      <c r="D29" s="1306">
        <v>3.4</v>
      </c>
      <c r="E29" s="1307" t="s">
        <v>20</v>
      </c>
      <c r="F29" s="1308">
        <v>4.2</v>
      </c>
      <c r="G29" s="836">
        <v>3.9</v>
      </c>
      <c r="H29" s="836">
        <v>3.8</v>
      </c>
      <c r="I29" s="836">
        <v>3.1</v>
      </c>
      <c r="J29" s="836" t="s">
        <v>20</v>
      </c>
      <c r="K29" s="836" t="s">
        <v>20</v>
      </c>
      <c r="L29" s="836">
        <v>2.7</v>
      </c>
      <c r="M29" s="836">
        <v>2</v>
      </c>
      <c r="N29" s="836">
        <v>1.6</v>
      </c>
      <c r="O29" s="836">
        <v>1.1000000000000001</v>
      </c>
      <c r="P29" s="836">
        <v>1.4</v>
      </c>
      <c r="Q29" s="836">
        <v>1.2</v>
      </c>
      <c r="R29" s="836">
        <v>1.5</v>
      </c>
      <c r="S29" s="837">
        <v>1.7</v>
      </c>
      <c r="T29" s="837">
        <v>2</v>
      </c>
      <c r="U29" s="838">
        <v>1.6</v>
      </c>
      <c r="V29" s="839">
        <v>1.3</v>
      </c>
      <c r="W29" s="840">
        <v>9</v>
      </c>
      <c r="X29" s="251"/>
      <c r="Y29" s="251"/>
      <c r="Z29" s="48"/>
      <c r="AA29" s="221"/>
      <c r="AB29" s="221"/>
      <c r="AC29" s="221"/>
      <c r="AD29" s="221"/>
      <c r="AE29" s="221"/>
      <c r="AF29" s="221"/>
      <c r="AG29" s="221"/>
      <c r="AH29" s="221"/>
      <c r="AI29" s="221"/>
      <c r="AJ29" s="221"/>
      <c r="AK29" s="221"/>
      <c r="AL29" s="48"/>
      <c r="AM29" s="48"/>
      <c r="AN29" s="249"/>
    </row>
    <row r="30" spans="1:41">
      <c r="A30" s="119" t="s">
        <v>14</v>
      </c>
      <c r="B30" s="1365"/>
      <c r="C30" s="1365"/>
      <c r="D30" s="1306">
        <v>17.350000000000001</v>
      </c>
      <c r="E30" s="1307" t="s">
        <v>20</v>
      </c>
      <c r="F30" s="1308">
        <v>17.8</v>
      </c>
      <c r="G30" s="836">
        <v>17.399999999999999</v>
      </c>
      <c r="H30" s="836">
        <v>15.8</v>
      </c>
      <c r="I30" s="836">
        <v>14.6</v>
      </c>
      <c r="J30" s="836" t="s">
        <v>20</v>
      </c>
      <c r="K30" s="836" t="s">
        <v>20</v>
      </c>
      <c r="L30" s="836">
        <v>13.8</v>
      </c>
      <c r="M30" s="836">
        <v>11.5</v>
      </c>
      <c r="N30" s="836">
        <v>7.5</v>
      </c>
      <c r="O30" s="836">
        <v>7.9</v>
      </c>
      <c r="P30" s="836">
        <v>8.1999999999999993</v>
      </c>
      <c r="Q30" s="836">
        <v>7.9</v>
      </c>
      <c r="R30" s="836">
        <v>11.1</v>
      </c>
      <c r="S30" s="836">
        <v>11.8</v>
      </c>
      <c r="T30" s="836">
        <v>11.2</v>
      </c>
      <c r="U30" s="838">
        <v>10.3</v>
      </c>
      <c r="V30" s="839">
        <v>10.4</v>
      </c>
      <c r="W30" s="80">
        <v>25.2</v>
      </c>
      <c r="Z30" s="48"/>
      <c r="AA30" s="221"/>
      <c r="AB30" s="221"/>
      <c r="AC30" s="221"/>
      <c r="AD30" s="221"/>
      <c r="AE30" s="221"/>
      <c r="AF30" s="221"/>
      <c r="AG30" s="221"/>
      <c r="AH30" s="221"/>
      <c r="AI30" s="221"/>
      <c r="AJ30" s="221"/>
      <c r="AK30" s="221"/>
      <c r="AL30" s="48"/>
      <c r="AM30" s="48"/>
      <c r="AN30" s="249"/>
    </row>
    <row r="31" spans="1:41">
      <c r="A31" s="119" t="s">
        <v>15</v>
      </c>
      <c r="B31" s="1365"/>
      <c r="C31" s="1365"/>
      <c r="D31" s="1306">
        <v>24.34</v>
      </c>
      <c r="E31" s="1307" t="s">
        <v>20</v>
      </c>
      <c r="F31" s="1308">
        <v>24.4</v>
      </c>
      <c r="G31" s="836">
        <v>23.6</v>
      </c>
      <c r="H31" s="836">
        <v>22.7</v>
      </c>
      <c r="I31" s="836">
        <v>21.7</v>
      </c>
      <c r="J31" s="836" t="s">
        <v>20</v>
      </c>
      <c r="K31" s="836" t="s">
        <v>20</v>
      </c>
      <c r="L31" s="836">
        <v>20.399999999999999</v>
      </c>
      <c r="M31" s="836">
        <v>18.3</v>
      </c>
      <c r="N31" s="836">
        <v>14.7</v>
      </c>
      <c r="O31" s="836">
        <v>15.3</v>
      </c>
      <c r="P31" s="836">
        <v>15.6</v>
      </c>
      <c r="Q31" s="836">
        <v>16.899999999999999</v>
      </c>
      <c r="R31" s="836">
        <v>19.2</v>
      </c>
      <c r="S31" s="836">
        <v>19.899999999999999</v>
      </c>
      <c r="T31" s="836">
        <v>20.3</v>
      </c>
      <c r="U31" s="838">
        <v>18.7</v>
      </c>
      <c r="V31" s="839">
        <v>18.3</v>
      </c>
      <c r="W31" s="80">
        <v>24.2</v>
      </c>
      <c r="Z31" s="48"/>
      <c r="AA31" s="221"/>
      <c r="AB31" s="221"/>
      <c r="AC31" s="221"/>
      <c r="AD31" s="221"/>
      <c r="AE31" s="221"/>
      <c r="AF31" s="221"/>
      <c r="AG31" s="221"/>
      <c r="AH31" s="221"/>
      <c r="AI31" s="221"/>
      <c r="AJ31" s="221"/>
      <c r="AK31" s="221"/>
      <c r="AL31" s="48"/>
      <c r="AM31" s="48"/>
      <c r="AN31" s="249"/>
    </row>
    <row r="32" spans="1:41">
      <c r="A32" s="119" t="s">
        <v>16</v>
      </c>
      <c r="B32" s="1365"/>
      <c r="C32" s="1365"/>
      <c r="D32" s="1306">
        <v>26.2</v>
      </c>
      <c r="E32" s="1307" t="s">
        <v>20</v>
      </c>
      <c r="F32" s="1308">
        <v>24.3</v>
      </c>
      <c r="G32" s="836">
        <v>24.3</v>
      </c>
      <c r="H32" s="836">
        <v>24.6</v>
      </c>
      <c r="I32" s="836">
        <v>23.8</v>
      </c>
      <c r="J32" s="836" t="s">
        <v>20</v>
      </c>
      <c r="K32" s="836" t="s">
        <v>20</v>
      </c>
      <c r="L32" s="836">
        <v>22.9</v>
      </c>
      <c r="M32" s="836">
        <v>20.9</v>
      </c>
      <c r="N32" s="836">
        <v>20.3</v>
      </c>
      <c r="O32" s="836">
        <v>21.2</v>
      </c>
      <c r="P32" s="836">
        <v>19.899999999999999</v>
      </c>
      <c r="Q32" s="836">
        <v>21.1</v>
      </c>
      <c r="R32" s="836">
        <v>23</v>
      </c>
      <c r="S32" s="836">
        <v>21.9</v>
      </c>
      <c r="T32" s="836">
        <v>21.5</v>
      </c>
      <c r="U32" s="838">
        <v>21.8</v>
      </c>
      <c r="V32" s="839">
        <v>22.3</v>
      </c>
      <c r="W32" s="80">
        <v>18.5</v>
      </c>
      <c r="Z32" s="48"/>
      <c r="AA32" s="48"/>
      <c r="AB32" s="48"/>
      <c r="AC32" s="48"/>
      <c r="AD32" s="48"/>
      <c r="AE32" s="48"/>
      <c r="AF32" s="48"/>
      <c r="AG32" s="48"/>
      <c r="AH32" s="48"/>
      <c r="AI32" s="48"/>
      <c r="AJ32" s="48"/>
      <c r="AK32" s="48"/>
      <c r="AL32" s="48"/>
      <c r="AM32" s="48"/>
      <c r="AN32" s="249"/>
    </row>
    <row r="33" spans="1:39">
      <c r="A33" s="119" t="s">
        <v>17</v>
      </c>
      <c r="B33" s="1365"/>
      <c r="C33" s="1365"/>
      <c r="D33" s="1306">
        <v>16.2</v>
      </c>
      <c r="E33" s="1307" t="s">
        <v>20</v>
      </c>
      <c r="F33" s="1308">
        <v>16.8</v>
      </c>
      <c r="G33" s="836">
        <v>17.3</v>
      </c>
      <c r="H33" s="836">
        <v>17.899999999999999</v>
      </c>
      <c r="I33" s="836">
        <v>18.600000000000001</v>
      </c>
      <c r="J33" s="836" t="s">
        <v>20</v>
      </c>
      <c r="K33" s="836" t="s">
        <v>20</v>
      </c>
      <c r="L33" s="836">
        <v>18.899999999999999</v>
      </c>
      <c r="M33" s="836">
        <v>20.3</v>
      </c>
      <c r="N33" s="836">
        <v>22.6</v>
      </c>
      <c r="O33" s="836">
        <v>19.8</v>
      </c>
      <c r="P33" s="836">
        <v>21.2</v>
      </c>
      <c r="Q33" s="836">
        <v>22.6</v>
      </c>
      <c r="R33" s="836">
        <v>19.899999999999999</v>
      </c>
      <c r="S33" s="836">
        <v>20.2</v>
      </c>
      <c r="T33" s="836">
        <v>20.8</v>
      </c>
      <c r="U33" s="838">
        <v>21</v>
      </c>
      <c r="V33" s="839">
        <v>20.9</v>
      </c>
      <c r="W33" s="80">
        <v>11.1</v>
      </c>
      <c r="Z33" s="251"/>
      <c r="AA33" s="251"/>
      <c r="AB33" s="251"/>
      <c r="AC33" s="251"/>
      <c r="AD33" s="251"/>
      <c r="AE33" s="251"/>
      <c r="AF33" s="251"/>
      <c r="AG33" s="251"/>
      <c r="AH33" s="251"/>
      <c r="AI33" s="251"/>
      <c r="AJ33" s="251"/>
      <c r="AK33" s="251"/>
      <c r="AL33" s="251"/>
      <c r="AM33" s="251"/>
    </row>
    <row r="34" spans="1:39">
      <c r="A34" s="119" t="s">
        <v>18</v>
      </c>
      <c r="B34" s="1365"/>
      <c r="C34" s="1365"/>
      <c r="D34" s="1306">
        <v>12.52</v>
      </c>
      <c r="E34" s="1307" t="s">
        <v>20</v>
      </c>
      <c r="F34" s="1308">
        <v>12.5</v>
      </c>
      <c r="G34" s="836">
        <v>13.5</v>
      </c>
      <c r="H34" s="836">
        <v>15.2</v>
      </c>
      <c r="I34" s="836">
        <v>18.2</v>
      </c>
      <c r="J34" s="836" t="s">
        <v>20</v>
      </c>
      <c r="K34" s="836" t="s">
        <v>20</v>
      </c>
      <c r="L34" s="836">
        <v>21.3</v>
      </c>
      <c r="M34" s="836">
        <v>27</v>
      </c>
      <c r="N34" s="836">
        <v>33.299999999999997</v>
      </c>
      <c r="O34" s="836">
        <v>34.700000000000003</v>
      </c>
      <c r="P34" s="836">
        <v>33.700000000000003</v>
      </c>
      <c r="Q34" s="836">
        <v>30.3</v>
      </c>
      <c r="R34" s="836">
        <v>25.3</v>
      </c>
      <c r="S34" s="836">
        <v>24.3</v>
      </c>
      <c r="T34" s="836">
        <v>24.2</v>
      </c>
      <c r="U34" s="838">
        <v>26.6</v>
      </c>
      <c r="V34" s="839">
        <v>26.8</v>
      </c>
      <c r="W34" s="69">
        <v>12</v>
      </c>
    </row>
    <row r="35" spans="1:39" ht="9" customHeight="1">
      <c r="A35" s="112"/>
      <c r="B35" s="80"/>
      <c r="C35" s="80"/>
      <c r="D35" s="1309"/>
      <c r="E35" s="909"/>
      <c r="F35" s="1310"/>
      <c r="G35" s="169"/>
      <c r="H35" s="169"/>
      <c r="I35" s="169"/>
      <c r="J35" s="169"/>
      <c r="K35" s="169"/>
      <c r="L35" s="169"/>
      <c r="M35" s="169"/>
      <c r="N35" s="169"/>
      <c r="O35" s="169"/>
      <c r="P35" s="169"/>
      <c r="Q35" s="169"/>
      <c r="R35" s="169"/>
      <c r="S35" s="836"/>
      <c r="T35" s="836"/>
      <c r="U35" s="497"/>
      <c r="V35" s="841"/>
      <c r="W35" s="222"/>
    </row>
    <row r="36" spans="1:39" ht="13">
      <c r="A36" s="116" t="s">
        <v>19</v>
      </c>
      <c r="B36" s="1366"/>
      <c r="C36" s="1366"/>
      <c r="D36" s="1309">
        <v>60</v>
      </c>
      <c r="E36" s="1311" t="s">
        <v>20</v>
      </c>
      <c r="F36" s="1312">
        <v>60</v>
      </c>
      <c r="G36" s="767">
        <v>60</v>
      </c>
      <c r="H36" s="767">
        <v>60</v>
      </c>
      <c r="I36" s="767">
        <v>70</v>
      </c>
      <c r="J36" s="767" t="s">
        <v>20</v>
      </c>
      <c r="K36" s="767" t="s">
        <v>20</v>
      </c>
      <c r="L36" s="767">
        <v>80</v>
      </c>
      <c r="M36" s="767">
        <v>80</v>
      </c>
      <c r="N36" s="767">
        <v>100</v>
      </c>
      <c r="O36" s="767">
        <v>100</v>
      </c>
      <c r="P36" s="767">
        <v>100</v>
      </c>
      <c r="Q36" s="767">
        <v>100</v>
      </c>
      <c r="R36" s="767">
        <v>80</v>
      </c>
      <c r="S36" s="121">
        <v>80</v>
      </c>
      <c r="T36" s="121">
        <v>80</v>
      </c>
      <c r="U36" s="497">
        <v>80</v>
      </c>
      <c r="V36" s="841">
        <v>80</v>
      </c>
      <c r="W36" s="103">
        <v>50</v>
      </c>
    </row>
    <row r="37" spans="1:39" ht="13.5" customHeight="1">
      <c r="A37" s="116" t="s">
        <v>646</v>
      </c>
      <c r="B37" s="1366"/>
      <c r="C37" s="1366"/>
      <c r="D37" s="1306">
        <v>80</v>
      </c>
      <c r="E37" s="1307" t="s">
        <v>20</v>
      </c>
      <c r="F37" s="1308">
        <v>78.2</v>
      </c>
      <c r="G37" s="836">
        <v>81.099999999999994</v>
      </c>
      <c r="H37" s="836">
        <v>85</v>
      </c>
      <c r="I37" s="836">
        <v>92.1</v>
      </c>
      <c r="J37" s="836" t="s">
        <v>20</v>
      </c>
      <c r="K37" s="836" t="s">
        <v>20</v>
      </c>
      <c r="L37" s="836">
        <v>99.6</v>
      </c>
      <c r="M37" s="836">
        <v>112.2</v>
      </c>
      <c r="N37" s="836">
        <v>131</v>
      </c>
      <c r="O37" s="836">
        <v>134.5</v>
      </c>
      <c r="P37" s="836">
        <v>128.9</v>
      </c>
      <c r="Q37" s="836">
        <v>123.7</v>
      </c>
      <c r="R37" s="836">
        <v>109.2</v>
      </c>
      <c r="S37" s="837">
        <v>105.6</v>
      </c>
      <c r="T37" s="837">
        <v>107</v>
      </c>
      <c r="U37" s="497">
        <v>112.3</v>
      </c>
      <c r="V37" s="841">
        <v>112.6</v>
      </c>
      <c r="W37" s="80">
        <v>69.099999999999994</v>
      </c>
    </row>
    <row r="38" spans="1:39" ht="13.5" customHeight="1">
      <c r="A38" s="691" t="s">
        <v>801</v>
      </c>
      <c r="B38" s="1366"/>
      <c r="C38" s="1366"/>
      <c r="D38" s="1306">
        <v>135.30294287362955</v>
      </c>
      <c r="E38" s="1307"/>
      <c r="F38" s="1313">
        <v>126.42261445118589</v>
      </c>
      <c r="G38" s="842">
        <v>127.31874665238351</v>
      </c>
      <c r="H38" s="842">
        <v>129.7578125</v>
      </c>
      <c r="I38" s="842">
        <v>136.26708732963152</v>
      </c>
      <c r="J38" s="836"/>
      <c r="K38" s="836"/>
      <c r="L38" s="842">
        <v>136.6062704726252</v>
      </c>
      <c r="M38" s="842">
        <v>147.07432915921291</v>
      </c>
      <c r="N38" s="842">
        <v>163.24872448979593</v>
      </c>
      <c r="O38" s="842">
        <v>162.43077873918418</v>
      </c>
      <c r="P38" s="842">
        <v>151.06193522590968</v>
      </c>
      <c r="Q38" s="842">
        <v>141.6268359375</v>
      </c>
      <c r="R38" s="842">
        <v>123.81632495164411</v>
      </c>
      <c r="S38" s="843">
        <v>117.64104903078676</v>
      </c>
      <c r="T38" s="843">
        <v>115.08880733944954</v>
      </c>
      <c r="U38" s="844">
        <v>116.88611505681817</v>
      </c>
      <c r="V38" s="845">
        <v>114.27652354570638</v>
      </c>
      <c r="W38" s="80">
        <v>69.099999999999994</v>
      </c>
    </row>
    <row r="39" spans="1:39" ht="13.5" thickBot="1">
      <c r="A39" s="130" t="s">
        <v>11</v>
      </c>
      <c r="B39" s="130"/>
      <c r="C39" s="130"/>
      <c r="D39" s="1314">
        <v>7070</v>
      </c>
      <c r="E39" s="1315" t="s">
        <v>20</v>
      </c>
      <c r="F39" s="1316">
        <v>7080</v>
      </c>
      <c r="G39" s="846">
        <v>9850</v>
      </c>
      <c r="H39" s="1317">
        <v>9690</v>
      </c>
      <c r="I39" s="846">
        <v>9840</v>
      </c>
      <c r="J39" s="846" t="s">
        <v>20</v>
      </c>
      <c r="K39" s="846" t="s">
        <v>20</v>
      </c>
      <c r="L39" s="846">
        <v>9100</v>
      </c>
      <c r="M39" s="846">
        <v>9100</v>
      </c>
      <c r="N39" s="846">
        <v>9280</v>
      </c>
      <c r="O39" s="846">
        <v>4580</v>
      </c>
      <c r="P39" s="846">
        <v>7020</v>
      </c>
      <c r="Q39" s="846">
        <v>6900</v>
      </c>
      <c r="R39" s="846">
        <v>6760</v>
      </c>
      <c r="S39" s="846">
        <v>6890</v>
      </c>
      <c r="T39" s="846">
        <v>7040</v>
      </c>
      <c r="U39" s="847">
        <v>6760</v>
      </c>
      <c r="V39" s="848">
        <v>6920</v>
      </c>
      <c r="W39" s="849">
        <v>2190</v>
      </c>
    </row>
    <row r="40" spans="1:39" ht="13.15" customHeight="1">
      <c r="A40" s="445" t="s">
        <v>942</v>
      </c>
      <c r="C40" s="254"/>
      <c r="D40" s="254"/>
      <c r="E40" s="254"/>
      <c r="F40" s="254"/>
      <c r="G40" s="254"/>
      <c r="H40" s="254"/>
      <c r="I40" s="254"/>
      <c r="J40" s="253"/>
      <c r="K40" s="253"/>
      <c r="L40" s="253"/>
      <c r="M40" s="253"/>
      <c r="N40" s="253"/>
      <c r="O40" s="253"/>
      <c r="P40" s="253"/>
      <c r="Q40" s="253"/>
      <c r="R40" s="253"/>
      <c r="S40" s="253"/>
      <c r="T40" s="253"/>
      <c r="U40" s="253"/>
      <c r="V40" s="253"/>
    </row>
    <row r="41" spans="1:39" ht="13.15" customHeight="1">
      <c r="A41" s="1322" t="s">
        <v>934</v>
      </c>
      <c r="B41" s="1323"/>
      <c r="C41" s="255"/>
      <c r="D41" s="255"/>
      <c r="E41" s="255"/>
      <c r="F41" s="255"/>
      <c r="G41" s="255"/>
      <c r="H41" s="255"/>
      <c r="I41" s="255"/>
      <c r="J41" s="1324"/>
      <c r="K41" s="1324"/>
      <c r="L41" s="1324"/>
      <c r="M41" s="1324"/>
      <c r="N41" s="1324"/>
      <c r="O41" s="1324"/>
      <c r="P41" s="1324"/>
      <c r="Q41" s="1324"/>
      <c r="R41" s="1324"/>
      <c r="S41" s="1324"/>
      <c r="T41" s="1324"/>
      <c r="U41" s="1324"/>
      <c r="V41" s="1324"/>
    </row>
    <row r="42" spans="1:39" ht="13.15" customHeight="1">
      <c r="A42" s="1350"/>
      <c r="B42" s="1323"/>
      <c r="C42" s="255"/>
      <c r="D42" s="255"/>
      <c r="E42" s="255"/>
      <c r="F42" s="255"/>
      <c r="G42" s="255"/>
      <c r="H42" s="255"/>
      <c r="I42" s="255"/>
      <c r="J42" s="1324"/>
      <c r="K42" s="1324"/>
      <c r="L42" s="1324"/>
      <c r="M42" s="1324"/>
      <c r="N42" s="1324"/>
      <c r="O42" s="1324"/>
      <c r="P42" s="1324"/>
      <c r="Q42" s="1324"/>
      <c r="R42" s="1324"/>
      <c r="S42" s="1324"/>
      <c r="T42" s="1324"/>
      <c r="U42" s="1324"/>
      <c r="V42" s="1324"/>
    </row>
    <row r="43" spans="1:39" ht="13.15" customHeight="1">
      <c r="A43" s="255"/>
      <c r="B43" s="256"/>
      <c r="C43" s="255"/>
      <c r="D43" s="499"/>
      <c r="E43" s="499"/>
      <c r="F43" s="499"/>
      <c r="G43" s="499"/>
      <c r="H43" s="499"/>
      <c r="I43" s="499"/>
      <c r="J43" s="499"/>
      <c r="K43" s="499"/>
      <c r="L43" s="499"/>
      <c r="M43" s="499"/>
      <c r="N43" s="499"/>
      <c r="O43" s="499"/>
      <c r="P43" s="499"/>
      <c r="Q43" s="499"/>
      <c r="R43" s="499"/>
      <c r="S43" s="499"/>
      <c r="T43" s="499"/>
      <c r="U43" s="499"/>
      <c r="V43" s="499"/>
    </row>
    <row r="44" spans="1:39" ht="16" thickBot="1">
      <c r="A44" s="443" t="s">
        <v>945</v>
      </c>
      <c r="B44" s="136"/>
      <c r="C44" s="136"/>
      <c r="D44" s="136"/>
      <c r="E44" s="136"/>
      <c r="F44" s="136"/>
      <c r="G44" s="136"/>
      <c r="H44" s="136"/>
      <c r="I44" s="136"/>
      <c r="J44" s="136"/>
      <c r="K44" s="136"/>
      <c r="L44" s="139"/>
      <c r="M44" s="139"/>
      <c r="N44" s="139"/>
      <c r="O44" s="139"/>
      <c r="P44" s="139"/>
      <c r="Q44" s="139"/>
      <c r="R44" s="139"/>
      <c r="S44" s="139"/>
      <c r="T44" s="139"/>
      <c r="U44" s="139"/>
      <c r="V44" s="139"/>
      <c r="W44" s="139"/>
      <c r="X44" s="248"/>
    </row>
    <row r="45" spans="1:39" ht="15">
      <c r="A45" s="852"/>
      <c r="B45" s="829">
        <v>1999</v>
      </c>
      <c r="C45" s="829">
        <v>2000</v>
      </c>
      <c r="D45" s="829">
        <v>2001</v>
      </c>
      <c r="E45" s="829">
        <v>2002</v>
      </c>
      <c r="F45" s="829">
        <v>2003</v>
      </c>
      <c r="G45" s="829">
        <v>2004</v>
      </c>
      <c r="H45" s="829">
        <v>2005</v>
      </c>
      <c r="I45" s="829">
        <v>2006</v>
      </c>
      <c r="J45" s="853">
        <v>2007</v>
      </c>
      <c r="K45" s="853">
        <v>2008</v>
      </c>
      <c r="L45" s="854">
        <v>2009</v>
      </c>
      <c r="M45" s="855">
        <v>2010</v>
      </c>
      <c r="N45" s="856">
        <v>2011</v>
      </c>
      <c r="O45" s="857">
        <v>2012</v>
      </c>
      <c r="P45" s="858">
        <v>2013</v>
      </c>
      <c r="Q45" s="858">
        <v>2014</v>
      </c>
      <c r="R45" s="858">
        <v>2015</v>
      </c>
      <c r="S45" s="858" t="s">
        <v>839</v>
      </c>
      <c r="T45" s="858">
        <v>2017</v>
      </c>
      <c r="U45" s="858">
        <v>2018</v>
      </c>
      <c r="V45" s="906">
        <v>2019</v>
      </c>
      <c r="W45" s="902" t="s">
        <v>932</v>
      </c>
      <c r="X45" s="888"/>
      <c r="Y45" s="249"/>
    </row>
    <row r="46" spans="1:39" ht="13">
      <c r="A46" s="859" t="s">
        <v>280</v>
      </c>
      <c r="B46" s="859"/>
      <c r="C46" s="859"/>
      <c r="D46" s="859"/>
      <c r="E46" s="859"/>
      <c r="F46" s="859"/>
      <c r="G46" s="859"/>
      <c r="H46" s="859"/>
      <c r="I46" s="859"/>
      <c r="J46" s="860"/>
      <c r="K46" s="861"/>
      <c r="L46" s="862"/>
      <c r="M46" s="863"/>
      <c r="N46" s="864"/>
      <c r="O46" s="865"/>
      <c r="P46" s="866"/>
      <c r="Q46" s="831"/>
      <c r="R46" s="866"/>
      <c r="S46" s="497"/>
      <c r="T46" s="866"/>
      <c r="U46" s="866"/>
      <c r="V46" s="907" t="s">
        <v>139</v>
      </c>
      <c r="W46" s="903"/>
      <c r="X46" s="251"/>
    </row>
    <row r="47" spans="1:39">
      <c r="A47" s="867" t="s">
        <v>78</v>
      </c>
      <c r="B47" s="838">
        <v>47.6</v>
      </c>
      <c r="C47" s="838">
        <v>46.4</v>
      </c>
      <c r="D47" s="838">
        <v>44.9</v>
      </c>
      <c r="E47" s="838">
        <v>45.1</v>
      </c>
      <c r="F47" s="838">
        <v>45.6</v>
      </c>
      <c r="G47" s="838">
        <v>45.8</v>
      </c>
      <c r="H47" s="838">
        <v>46</v>
      </c>
      <c r="I47" s="838">
        <v>46</v>
      </c>
      <c r="J47" s="868">
        <v>48</v>
      </c>
      <c r="K47" s="868">
        <v>47.5</v>
      </c>
      <c r="L47" s="869">
        <v>41</v>
      </c>
      <c r="M47" s="870">
        <v>38</v>
      </c>
      <c r="N47" s="869">
        <v>36.9</v>
      </c>
      <c r="O47" s="871">
        <v>34.200000000000003</v>
      </c>
      <c r="P47" s="872" t="s">
        <v>20</v>
      </c>
      <c r="Q47" s="112">
        <v>33.1</v>
      </c>
      <c r="R47" s="872" t="s">
        <v>20</v>
      </c>
      <c r="S47" s="112">
        <v>31.4</v>
      </c>
      <c r="T47" s="872" t="s">
        <v>20</v>
      </c>
      <c r="U47" s="872" t="s">
        <v>20</v>
      </c>
      <c r="V47" s="908">
        <v>33.5</v>
      </c>
      <c r="W47" s="904" t="s">
        <v>20</v>
      </c>
    </row>
    <row r="48" spans="1:39">
      <c r="A48" s="867" t="s">
        <v>275</v>
      </c>
      <c r="B48" s="838">
        <v>18.7</v>
      </c>
      <c r="C48" s="838">
        <v>18.3</v>
      </c>
      <c r="D48" s="838">
        <v>19.100000000000001</v>
      </c>
      <c r="E48" s="838">
        <v>18.3</v>
      </c>
      <c r="F48" s="838">
        <v>17.5</v>
      </c>
      <c r="G48" s="838">
        <v>16.8</v>
      </c>
      <c r="H48" s="838">
        <v>15.3</v>
      </c>
      <c r="I48" s="838">
        <v>15.8</v>
      </c>
      <c r="J48" s="868">
        <v>17.899999999999999</v>
      </c>
      <c r="K48" s="868">
        <v>17.2</v>
      </c>
      <c r="L48" s="869">
        <v>17.5</v>
      </c>
      <c r="M48" s="870">
        <v>18.899999999999999</v>
      </c>
      <c r="N48" s="869">
        <v>19.100000000000001</v>
      </c>
      <c r="O48" s="871">
        <v>19.8</v>
      </c>
      <c r="P48" s="872" t="s">
        <v>20</v>
      </c>
      <c r="Q48" s="112">
        <v>19.100000000000001</v>
      </c>
      <c r="R48" s="872" t="s">
        <v>20</v>
      </c>
      <c r="S48" s="112">
        <v>19.399999999999999</v>
      </c>
      <c r="T48" s="872" t="s">
        <v>20</v>
      </c>
      <c r="U48" s="872" t="s">
        <v>20</v>
      </c>
      <c r="V48" s="909">
        <v>18</v>
      </c>
      <c r="W48" s="904" t="s">
        <v>20</v>
      </c>
    </row>
    <row r="49" spans="1:24">
      <c r="A49" s="867" t="s">
        <v>276</v>
      </c>
      <c r="B49" s="838">
        <v>18.2</v>
      </c>
      <c r="C49" s="838">
        <v>20.5</v>
      </c>
      <c r="D49" s="838">
        <v>21.6</v>
      </c>
      <c r="E49" s="838">
        <v>22.1</v>
      </c>
      <c r="F49" s="838">
        <v>21.9</v>
      </c>
      <c r="G49" s="838">
        <v>21.3</v>
      </c>
      <c r="H49" s="838">
        <v>22</v>
      </c>
      <c r="I49" s="838">
        <v>21.3</v>
      </c>
      <c r="J49" s="868">
        <v>19.8</v>
      </c>
      <c r="K49" s="868">
        <v>21.7</v>
      </c>
      <c r="L49" s="869">
        <v>22.4</v>
      </c>
      <c r="M49" s="870">
        <v>24.3</v>
      </c>
      <c r="N49" s="869">
        <v>24.4</v>
      </c>
      <c r="O49" s="871">
        <v>23.2</v>
      </c>
      <c r="P49" s="872" t="s">
        <v>20</v>
      </c>
      <c r="Q49" s="112">
        <v>26.2</v>
      </c>
      <c r="R49" s="872" t="s">
        <v>20</v>
      </c>
      <c r="S49" s="112">
        <v>26.3</v>
      </c>
      <c r="T49" s="872" t="s">
        <v>20</v>
      </c>
      <c r="U49" s="872" t="s">
        <v>20</v>
      </c>
      <c r="V49" s="908">
        <v>26.5</v>
      </c>
      <c r="W49" s="904" t="s">
        <v>20</v>
      </c>
    </row>
    <row r="50" spans="1:24">
      <c r="A50" s="867" t="s">
        <v>277</v>
      </c>
      <c r="B50" s="838">
        <v>15.4</v>
      </c>
      <c r="C50" s="838">
        <v>14.7</v>
      </c>
      <c r="D50" s="838">
        <v>14.5</v>
      </c>
      <c r="E50" s="838">
        <v>14.6</v>
      </c>
      <c r="F50" s="838">
        <v>15</v>
      </c>
      <c r="G50" s="838">
        <v>16</v>
      </c>
      <c r="H50" s="838">
        <v>16.7</v>
      </c>
      <c r="I50" s="838">
        <v>17</v>
      </c>
      <c r="J50" s="868">
        <v>14.3</v>
      </c>
      <c r="K50" s="868">
        <v>13.6</v>
      </c>
      <c r="L50" s="869">
        <v>19.100000000000001</v>
      </c>
      <c r="M50" s="870">
        <v>18.8</v>
      </c>
      <c r="N50" s="869">
        <v>19.600000000000001</v>
      </c>
      <c r="O50" s="871">
        <v>22.7</v>
      </c>
      <c r="P50" s="872" t="s">
        <v>20</v>
      </c>
      <c r="Q50" s="112">
        <v>21.6</v>
      </c>
      <c r="R50" s="872" t="s">
        <v>20</v>
      </c>
      <c r="S50" s="112">
        <v>22.9</v>
      </c>
      <c r="T50" s="872" t="s">
        <v>20</v>
      </c>
      <c r="U50" s="872" t="s">
        <v>20</v>
      </c>
      <c r="V50" s="908">
        <v>22.1</v>
      </c>
      <c r="W50" s="904" t="s">
        <v>20</v>
      </c>
    </row>
    <row r="51" spans="1:24">
      <c r="A51" s="867" t="s">
        <v>279</v>
      </c>
      <c r="B51" s="838">
        <v>52.4</v>
      </c>
      <c r="C51" s="838">
        <v>53.6</v>
      </c>
      <c r="D51" s="838">
        <v>55.1</v>
      </c>
      <c r="E51" s="838">
        <v>54.9</v>
      </c>
      <c r="F51" s="838">
        <v>54.4</v>
      </c>
      <c r="G51" s="838">
        <v>54.2</v>
      </c>
      <c r="H51" s="838">
        <v>54</v>
      </c>
      <c r="I51" s="838">
        <v>54</v>
      </c>
      <c r="J51" s="868">
        <v>52</v>
      </c>
      <c r="K51" s="868">
        <v>52.5</v>
      </c>
      <c r="L51" s="869">
        <v>59</v>
      </c>
      <c r="M51" s="873">
        <v>62</v>
      </c>
      <c r="N51" s="874">
        <v>63.1</v>
      </c>
      <c r="O51" s="871">
        <f>100-O47</f>
        <v>65.8</v>
      </c>
      <c r="P51" s="872" t="s">
        <v>20</v>
      </c>
      <c r="Q51" s="121">
        <v>66.900000000000006</v>
      </c>
      <c r="R51" s="872" t="s">
        <v>20</v>
      </c>
      <c r="S51" s="121">
        <v>68.599999999999994</v>
      </c>
      <c r="T51" s="872" t="s">
        <v>20</v>
      </c>
      <c r="U51" s="872" t="s">
        <v>20</v>
      </c>
      <c r="V51" s="910">
        <v>66.5</v>
      </c>
      <c r="W51" s="904" t="s">
        <v>20</v>
      </c>
    </row>
    <row r="52" spans="1:24" ht="13">
      <c r="A52" s="875" t="s">
        <v>11</v>
      </c>
      <c r="B52" s="876">
        <v>13760</v>
      </c>
      <c r="C52" s="876">
        <v>14520</v>
      </c>
      <c r="D52" s="876">
        <v>14620</v>
      </c>
      <c r="E52" s="876">
        <v>13980</v>
      </c>
      <c r="F52" s="876">
        <v>13930</v>
      </c>
      <c r="G52" s="876">
        <v>14720</v>
      </c>
      <c r="H52" s="876">
        <v>6990</v>
      </c>
      <c r="I52" s="876">
        <v>7110</v>
      </c>
      <c r="J52" s="876">
        <v>6120</v>
      </c>
      <c r="K52" s="876">
        <v>6200</v>
      </c>
      <c r="L52" s="877">
        <v>6140</v>
      </c>
      <c r="M52" s="878">
        <v>6180</v>
      </c>
      <c r="N52" s="877">
        <v>6380</v>
      </c>
      <c r="O52" s="878">
        <v>9840</v>
      </c>
      <c r="P52" s="872" t="s">
        <v>20</v>
      </c>
      <c r="Q52" s="876">
        <v>9740</v>
      </c>
      <c r="R52" s="872" t="s">
        <v>20</v>
      </c>
      <c r="S52" s="876">
        <v>9580</v>
      </c>
      <c r="T52" s="872" t="s">
        <v>20</v>
      </c>
      <c r="U52" s="872" t="s">
        <v>20</v>
      </c>
      <c r="V52" s="911">
        <v>9610</v>
      </c>
      <c r="W52" s="904" t="s">
        <v>20</v>
      </c>
    </row>
    <row r="53" spans="1:24" ht="13">
      <c r="A53" s="875"/>
      <c r="B53" s="875"/>
      <c r="C53" s="875"/>
      <c r="D53" s="875"/>
      <c r="E53" s="875"/>
      <c r="F53" s="875"/>
      <c r="G53" s="875"/>
      <c r="H53" s="875"/>
      <c r="I53" s="875"/>
      <c r="J53" s="868"/>
      <c r="K53" s="868"/>
      <c r="L53" s="869"/>
      <c r="M53" s="873"/>
      <c r="N53" s="874"/>
      <c r="O53" s="871"/>
      <c r="P53" s="872"/>
      <c r="Q53" s="121"/>
      <c r="R53" s="872"/>
      <c r="S53" s="872"/>
      <c r="T53" s="872"/>
      <c r="U53" s="872"/>
      <c r="V53" s="912"/>
      <c r="W53" s="904"/>
    </row>
    <row r="54" spans="1:24" ht="13">
      <c r="A54" s="879" t="s">
        <v>281</v>
      </c>
      <c r="B54" s="879"/>
      <c r="C54" s="879"/>
      <c r="D54" s="879"/>
      <c r="E54" s="879"/>
      <c r="F54" s="879"/>
      <c r="G54" s="879"/>
      <c r="H54" s="879"/>
      <c r="I54" s="879"/>
      <c r="J54" s="880"/>
      <c r="K54" s="880"/>
      <c r="L54" s="881"/>
      <c r="M54" s="873"/>
      <c r="N54" s="874"/>
      <c r="O54" s="871"/>
      <c r="P54" s="872"/>
      <c r="Q54" s="121"/>
      <c r="R54" s="872"/>
      <c r="S54" s="872"/>
      <c r="T54" s="872"/>
      <c r="U54" s="872"/>
      <c r="V54" s="912"/>
      <c r="W54" s="904"/>
    </row>
    <row r="55" spans="1:24">
      <c r="A55" s="867" t="s">
        <v>78</v>
      </c>
      <c r="B55" s="838">
        <v>60.3</v>
      </c>
      <c r="C55" s="838">
        <v>58.6</v>
      </c>
      <c r="D55" s="838">
        <v>57.1</v>
      </c>
      <c r="E55" s="838">
        <v>59.3</v>
      </c>
      <c r="F55" s="838">
        <v>56.1</v>
      </c>
      <c r="G55" s="838">
        <v>56.1</v>
      </c>
      <c r="H55" s="838">
        <v>53.9</v>
      </c>
      <c r="I55" s="838">
        <v>53.3</v>
      </c>
      <c r="J55" s="868">
        <v>53.1</v>
      </c>
      <c r="K55" s="868">
        <v>54.9</v>
      </c>
      <c r="L55" s="869">
        <v>51.6</v>
      </c>
      <c r="M55" s="870">
        <v>48.7</v>
      </c>
      <c r="N55" s="869">
        <v>46</v>
      </c>
      <c r="O55" s="871">
        <v>45.1</v>
      </c>
      <c r="P55" s="872" t="s">
        <v>20</v>
      </c>
      <c r="Q55" s="112">
        <v>41.7</v>
      </c>
      <c r="R55" s="872" t="s">
        <v>20</v>
      </c>
      <c r="S55" s="169">
        <v>38.6</v>
      </c>
      <c r="T55" s="872" t="s">
        <v>20</v>
      </c>
      <c r="U55" s="872" t="s">
        <v>20</v>
      </c>
      <c r="V55" s="909">
        <v>38</v>
      </c>
      <c r="W55" s="904" t="s">
        <v>20</v>
      </c>
    </row>
    <row r="56" spans="1:24">
      <c r="A56" s="867" t="s">
        <v>275</v>
      </c>
      <c r="B56" s="838">
        <v>15.9</v>
      </c>
      <c r="C56" s="838">
        <v>16.899999999999999</v>
      </c>
      <c r="D56" s="838">
        <v>18.2</v>
      </c>
      <c r="E56" s="838">
        <v>18</v>
      </c>
      <c r="F56" s="838">
        <v>17.8</v>
      </c>
      <c r="G56" s="838">
        <v>16.399999999999999</v>
      </c>
      <c r="H56" s="838">
        <v>16.899999999999999</v>
      </c>
      <c r="I56" s="838">
        <v>16.5</v>
      </c>
      <c r="J56" s="868">
        <v>17.600000000000001</v>
      </c>
      <c r="K56" s="868">
        <v>18.399999999999999</v>
      </c>
      <c r="L56" s="869">
        <v>19.100000000000001</v>
      </c>
      <c r="M56" s="870">
        <v>17.7</v>
      </c>
      <c r="N56" s="869">
        <v>18.899999999999999</v>
      </c>
      <c r="O56" s="871">
        <v>18.899999999999999</v>
      </c>
      <c r="P56" s="872" t="s">
        <v>20</v>
      </c>
      <c r="Q56" s="112">
        <v>20.2</v>
      </c>
      <c r="R56" s="872" t="s">
        <v>20</v>
      </c>
      <c r="S56" s="169">
        <v>20.3</v>
      </c>
      <c r="T56" s="872" t="s">
        <v>20</v>
      </c>
      <c r="U56" s="872" t="s">
        <v>20</v>
      </c>
      <c r="V56" s="909">
        <v>18.899999999999999</v>
      </c>
      <c r="W56" s="904" t="s">
        <v>20</v>
      </c>
      <c r="X56" s="257"/>
    </row>
    <row r="57" spans="1:24">
      <c r="A57" s="867" t="s">
        <v>276</v>
      </c>
      <c r="B57" s="838">
        <v>10.5</v>
      </c>
      <c r="C57" s="838">
        <v>11.7</v>
      </c>
      <c r="D57" s="838">
        <v>12.1</v>
      </c>
      <c r="E57" s="838">
        <v>10.7</v>
      </c>
      <c r="F57" s="838">
        <v>12.4</v>
      </c>
      <c r="G57" s="838">
        <v>13.3</v>
      </c>
      <c r="H57" s="838">
        <v>14.2</v>
      </c>
      <c r="I57" s="838">
        <v>13.7</v>
      </c>
      <c r="J57" s="868">
        <v>13.7</v>
      </c>
      <c r="K57" s="868">
        <v>13</v>
      </c>
      <c r="L57" s="869">
        <v>13.1</v>
      </c>
      <c r="M57" s="870">
        <v>16.5</v>
      </c>
      <c r="N57" s="869">
        <v>16.7</v>
      </c>
      <c r="O57" s="871">
        <v>16.7</v>
      </c>
      <c r="P57" s="872" t="s">
        <v>20</v>
      </c>
      <c r="Q57" s="112">
        <v>17.7</v>
      </c>
      <c r="R57" s="872" t="s">
        <v>20</v>
      </c>
      <c r="S57" s="169">
        <v>19.8</v>
      </c>
      <c r="T57" s="872" t="s">
        <v>20</v>
      </c>
      <c r="U57" s="872" t="s">
        <v>20</v>
      </c>
      <c r="V57" s="909">
        <v>19</v>
      </c>
      <c r="W57" s="904" t="s">
        <v>20</v>
      </c>
    </row>
    <row r="58" spans="1:24" ht="13.15" customHeight="1">
      <c r="A58" s="867" t="s">
        <v>277</v>
      </c>
      <c r="B58" s="838">
        <v>13.2</v>
      </c>
      <c r="C58" s="838">
        <v>12.8</v>
      </c>
      <c r="D58" s="838">
        <v>12.6</v>
      </c>
      <c r="E58" s="838">
        <v>12.1</v>
      </c>
      <c r="F58" s="838">
        <v>13.7</v>
      </c>
      <c r="G58" s="838">
        <v>14.2</v>
      </c>
      <c r="H58" s="838">
        <v>15.1</v>
      </c>
      <c r="I58" s="838">
        <v>16.399999999999999</v>
      </c>
      <c r="J58" s="868">
        <v>15.5</v>
      </c>
      <c r="K58" s="868">
        <v>13.7</v>
      </c>
      <c r="L58" s="869">
        <v>16.100000000000001</v>
      </c>
      <c r="M58" s="870">
        <v>17.2</v>
      </c>
      <c r="N58" s="869">
        <v>18.5</v>
      </c>
      <c r="O58" s="871">
        <v>19.3</v>
      </c>
      <c r="P58" s="872" t="s">
        <v>20</v>
      </c>
      <c r="Q58" s="112">
        <v>20.399999999999999</v>
      </c>
      <c r="R58" s="872" t="s">
        <v>20</v>
      </c>
      <c r="S58" s="169">
        <v>21.2</v>
      </c>
      <c r="T58" s="872" t="s">
        <v>20</v>
      </c>
      <c r="U58" s="872" t="s">
        <v>20</v>
      </c>
      <c r="V58" s="909">
        <v>24.1</v>
      </c>
      <c r="W58" s="904" t="s">
        <v>20</v>
      </c>
    </row>
    <row r="59" spans="1:24">
      <c r="A59" s="867" t="s">
        <v>279</v>
      </c>
      <c r="B59" s="838">
        <v>39.700000000000003</v>
      </c>
      <c r="C59" s="838">
        <v>41.4</v>
      </c>
      <c r="D59" s="838">
        <v>42.9</v>
      </c>
      <c r="E59" s="838">
        <v>40.700000000000003</v>
      </c>
      <c r="F59" s="838">
        <v>43.9</v>
      </c>
      <c r="G59" s="838">
        <v>43.9</v>
      </c>
      <c r="H59" s="838">
        <v>46.1</v>
      </c>
      <c r="I59" s="838">
        <v>46.7</v>
      </c>
      <c r="J59" s="868">
        <v>46.9</v>
      </c>
      <c r="K59" s="868">
        <v>45.1</v>
      </c>
      <c r="L59" s="869">
        <v>48.4</v>
      </c>
      <c r="M59" s="873">
        <v>51.3</v>
      </c>
      <c r="N59" s="874">
        <v>54</v>
      </c>
      <c r="O59" s="871">
        <f>100-O55</f>
        <v>54.9</v>
      </c>
      <c r="P59" s="872" t="s">
        <v>20</v>
      </c>
      <c r="Q59" s="837">
        <v>58.3</v>
      </c>
      <c r="R59" s="872" t="s">
        <v>20</v>
      </c>
      <c r="S59" s="882">
        <v>61.4</v>
      </c>
      <c r="T59" s="872" t="s">
        <v>20</v>
      </c>
      <c r="U59" s="872" t="s">
        <v>20</v>
      </c>
      <c r="V59" s="913">
        <v>62</v>
      </c>
      <c r="W59" s="904" t="s">
        <v>20</v>
      </c>
    </row>
    <row r="60" spans="1:24" ht="13.15" customHeight="1" thickBot="1">
      <c r="A60" s="883" t="s">
        <v>11</v>
      </c>
      <c r="B60" s="876">
        <v>13760</v>
      </c>
      <c r="C60" s="876">
        <v>14520</v>
      </c>
      <c r="D60" s="876">
        <v>14640</v>
      </c>
      <c r="E60" s="876">
        <v>14040</v>
      </c>
      <c r="F60" s="876">
        <v>13930</v>
      </c>
      <c r="G60" s="876">
        <v>14710</v>
      </c>
      <c r="H60" s="876">
        <v>6990</v>
      </c>
      <c r="I60" s="876">
        <v>7110</v>
      </c>
      <c r="J60" s="884">
        <v>6120</v>
      </c>
      <c r="K60" s="884">
        <v>6210</v>
      </c>
      <c r="L60" s="885">
        <v>6120</v>
      </c>
      <c r="M60" s="886">
        <v>6140</v>
      </c>
      <c r="N60" s="885">
        <v>6370</v>
      </c>
      <c r="O60" s="886">
        <v>9810</v>
      </c>
      <c r="P60" s="872" t="s">
        <v>20</v>
      </c>
      <c r="Q60" s="884">
        <v>9690</v>
      </c>
      <c r="R60" s="872" t="s">
        <v>20</v>
      </c>
      <c r="S60" s="884">
        <v>9540</v>
      </c>
      <c r="T60" s="872" t="s">
        <v>20</v>
      </c>
      <c r="U60" s="887" t="s">
        <v>20</v>
      </c>
      <c r="V60" s="914">
        <v>9610</v>
      </c>
      <c r="W60" s="905" t="s">
        <v>20</v>
      </c>
    </row>
    <row r="61" spans="1:24" ht="24.75" customHeight="1">
      <c r="A61" s="1487" t="s">
        <v>840</v>
      </c>
      <c r="B61" s="1488"/>
      <c r="C61" s="1488"/>
      <c r="D61" s="1488"/>
      <c r="E61" s="1488"/>
      <c r="F61" s="1488"/>
      <c r="G61" s="1488"/>
      <c r="H61" s="1488"/>
      <c r="I61" s="1488"/>
      <c r="J61" s="1488"/>
      <c r="K61" s="1488"/>
      <c r="L61" s="1488"/>
      <c r="M61" s="1488"/>
      <c r="N61" s="1488"/>
      <c r="O61" s="1488"/>
      <c r="P61" s="1488"/>
      <c r="Q61" s="1488"/>
      <c r="R61" s="1488"/>
      <c r="S61" s="1488"/>
      <c r="T61" s="1488"/>
      <c r="U61" s="1488"/>
      <c r="V61" s="1489"/>
      <c r="W61" s="124"/>
    </row>
    <row r="62" spans="1:24" ht="12.75" customHeight="1">
      <c r="A62" s="632" t="s">
        <v>943</v>
      </c>
      <c r="B62" s="476"/>
      <c r="C62" s="476"/>
      <c r="D62" s="477"/>
      <c r="E62" s="440"/>
      <c r="F62" s="440"/>
      <c r="G62" s="440"/>
      <c r="H62" s="440"/>
      <c r="I62" s="440"/>
      <c r="J62" s="440"/>
      <c r="K62" s="440"/>
      <c r="L62" s="440"/>
      <c r="M62" s="440"/>
      <c r="N62" s="440"/>
      <c r="O62" s="440"/>
      <c r="P62" s="440"/>
      <c r="Q62" s="440"/>
      <c r="R62" s="440"/>
      <c r="S62" s="441"/>
      <c r="T62" s="442"/>
      <c r="U62" s="257"/>
      <c r="V62" s="257"/>
      <c r="W62" s="121"/>
    </row>
    <row r="63" spans="1:24" ht="12.75" customHeight="1">
      <c r="A63" s="1322" t="s">
        <v>934</v>
      </c>
      <c r="B63" s="476"/>
      <c r="C63" s="476"/>
      <c r="D63" s="477"/>
      <c r="E63" s="440"/>
      <c r="F63" s="440"/>
      <c r="G63" s="440"/>
      <c r="H63" s="440"/>
      <c r="I63" s="440"/>
      <c r="J63" s="440"/>
      <c r="K63" s="440"/>
      <c r="L63" s="440"/>
      <c r="M63" s="440"/>
      <c r="N63" s="440"/>
      <c r="O63" s="440"/>
      <c r="P63" s="440"/>
      <c r="Q63" s="440"/>
      <c r="R63" s="440"/>
      <c r="S63" s="441"/>
      <c r="T63" s="442"/>
      <c r="U63" s="257"/>
      <c r="V63" s="257"/>
      <c r="W63" s="121"/>
    </row>
    <row r="64" spans="1:24" ht="13.15" customHeight="1">
      <c r="A64" s="123"/>
      <c r="B64" s="123"/>
      <c r="C64" s="123"/>
      <c r="D64" s="123"/>
      <c r="E64" s="123"/>
      <c r="F64" s="123"/>
      <c r="G64" s="123"/>
      <c r="H64" s="123"/>
      <c r="I64" s="123"/>
      <c r="J64" s="123"/>
      <c r="K64" s="123"/>
      <c r="L64" s="123"/>
      <c r="M64" s="123"/>
      <c r="N64" s="124"/>
      <c r="O64" s="124"/>
      <c r="P64" s="124"/>
      <c r="Q64" s="124"/>
      <c r="R64" s="124"/>
      <c r="S64" s="124"/>
      <c r="T64" s="124"/>
      <c r="U64" s="124"/>
      <c r="V64" s="124"/>
    </row>
    <row r="65" spans="1:2174" ht="16" thickBot="1">
      <c r="A65" s="443" t="s">
        <v>946</v>
      </c>
      <c r="B65" s="136"/>
      <c r="C65" s="136"/>
      <c r="D65" s="136"/>
      <c r="E65" s="136"/>
      <c r="F65" s="136"/>
      <c r="G65" s="136"/>
      <c r="H65" s="136"/>
      <c r="I65" s="136"/>
      <c r="J65" s="136"/>
      <c r="K65" s="136"/>
      <c r="L65" s="139"/>
      <c r="M65" s="139"/>
      <c r="N65" s="139"/>
      <c r="O65" s="139"/>
      <c r="P65" s="139"/>
      <c r="Q65" s="139"/>
      <c r="R65" s="139"/>
      <c r="S65" s="139"/>
      <c r="T65" s="889"/>
      <c r="U65" s="889"/>
      <c r="V65" s="889"/>
      <c r="W65" s="889"/>
      <c r="X65" s="497"/>
      <c r="Y65" s="497"/>
      <c r="Z65" s="497"/>
      <c r="AA65" s="497"/>
    </row>
    <row r="66" spans="1:2174" ht="15">
      <c r="A66" s="890"/>
      <c r="B66" s="829">
        <v>1999</v>
      </c>
      <c r="C66" s="829">
        <v>2000</v>
      </c>
      <c r="D66" s="829">
        <v>2001</v>
      </c>
      <c r="E66" s="829">
        <v>2002</v>
      </c>
      <c r="F66" s="829">
        <v>2003</v>
      </c>
      <c r="G66" s="829">
        <v>2004</v>
      </c>
      <c r="H66" s="829">
        <v>2005</v>
      </c>
      <c r="I66" s="829">
        <v>2006</v>
      </c>
      <c r="J66" s="891">
        <v>2007</v>
      </c>
      <c r="K66" s="891">
        <v>2008</v>
      </c>
      <c r="L66" s="891">
        <v>2009</v>
      </c>
      <c r="M66" s="891">
        <v>2010</v>
      </c>
      <c r="N66" s="854">
        <v>2011</v>
      </c>
      <c r="O66" s="892">
        <v>2012</v>
      </c>
      <c r="P66" s="893">
        <v>2013</v>
      </c>
      <c r="Q66" s="893">
        <v>2014</v>
      </c>
      <c r="R66" s="893">
        <v>2015</v>
      </c>
      <c r="S66" s="893">
        <v>2016</v>
      </c>
      <c r="T66" s="893">
        <v>2017</v>
      </c>
      <c r="U66" s="893">
        <v>2018</v>
      </c>
      <c r="V66" s="906">
        <v>2019</v>
      </c>
      <c r="W66" s="892" t="s">
        <v>937</v>
      </c>
      <c r="X66" s="497"/>
      <c r="Y66" s="497"/>
      <c r="Z66" s="497"/>
      <c r="AA66" s="497"/>
    </row>
    <row r="67" spans="1:2174" ht="13">
      <c r="A67" s="859" t="s">
        <v>280</v>
      </c>
      <c r="B67" s="859"/>
      <c r="C67" s="859"/>
      <c r="D67" s="859"/>
      <c r="E67" s="859"/>
      <c r="F67" s="859"/>
      <c r="G67" s="859"/>
      <c r="H67" s="859"/>
      <c r="I67" s="859"/>
      <c r="J67" s="860"/>
      <c r="K67" s="861"/>
      <c r="L67" s="894"/>
      <c r="M67" s="894"/>
      <c r="N67" s="864"/>
      <c r="O67" s="865"/>
      <c r="P67" s="866"/>
      <c r="Q67" s="831"/>
      <c r="R67" s="831"/>
      <c r="S67" s="497"/>
      <c r="T67" s="831"/>
      <c r="U67" s="831"/>
      <c r="V67" s="907" t="s">
        <v>139</v>
      </c>
      <c r="W67" s="865"/>
      <c r="X67" s="497"/>
      <c r="Y67" s="497"/>
      <c r="Z67" s="497"/>
      <c r="AA67" s="497"/>
    </row>
    <row r="68" spans="1:2174">
      <c r="A68" s="867" t="s">
        <v>78</v>
      </c>
      <c r="B68" s="868">
        <v>96.7</v>
      </c>
      <c r="C68" s="868">
        <v>96.8</v>
      </c>
      <c r="D68" s="868">
        <v>96.8</v>
      </c>
      <c r="E68" s="868">
        <v>97.1</v>
      </c>
      <c r="F68" s="868">
        <v>96.9</v>
      </c>
      <c r="G68" s="868">
        <v>97.1</v>
      </c>
      <c r="H68" s="868">
        <v>96.9</v>
      </c>
      <c r="I68" s="868">
        <v>96.8</v>
      </c>
      <c r="J68" s="868">
        <v>96.8</v>
      </c>
      <c r="K68" s="868">
        <v>96.2</v>
      </c>
      <c r="L68" s="868" t="s">
        <v>20</v>
      </c>
      <c r="M68" s="868" t="s">
        <v>20</v>
      </c>
      <c r="N68" s="869" t="s">
        <v>20</v>
      </c>
      <c r="O68" s="871">
        <v>93.9</v>
      </c>
      <c r="P68" s="868" t="s">
        <v>20</v>
      </c>
      <c r="Q68" s="767">
        <v>93.9</v>
      </c>
      <c r="R68" s="868" t="s">
        <v>20</v>
      </c>
      <c r="S68" s="895">
        <v>94.1</v>
      </c>
      <c r="T68" s="868" t="s">
        <v>20</v>
      </c>
      <c r="U68" s="868" t="s">
        <v>20</v>
      </c>
      <c r="V68" s="841">
        <v>95.1</v>
      </c>
      <c r="W68" s="870" t="s">
        <v>20</v>
      </c>
      <c r="X68" s="497"/>
      <c r="Y68" s="497"/>
      <c r="Z68" s="497"/>
      <c r="AA68" s="497"/>
    </row>
    <row r="69" spans="1:2174">
      <c r="A69" s="867" t="s">
        <v>275</v>
      </c>
      <c r="B69" s="868">
        <v>1.5</v>
      </c>
      <c r="C69" s="868">
        <v>1.5</v>
      </c>
      <c r="D69" s="868">
        <v>1.3</v>
      </c>
      <c r="E69" s="868">
        <v>1.2</v>
      </c>
      <c r="F69" s="868">
        <v>1.3</v>
      </c>
      <c r="G69" s="868">
        <v>1.2</v>
      </c>
      <c r="H69" s="868">
        <v>1.3</v>
      </c>
      <c r="I69" s="868">
        <v>1.3</v>
      </c>
      <c r="J69" s="868">
        <v>1.7</v>
      </c>
      <c r="K69" s="868">
        <v>1.7</v>
      </c>
      <c r="L69" s="868" t="s">
        <v>20</v>
      </c>
      <c r="M69" s="868" t="s">
        <v>20</v>
      </c>
      <c r="N69" s="869" t="s">
        <v>20</v>
      </c>
      <c r="O69" s="871">
        <v>2.7</v>
      </c>
      <c r="P69" s="868" t="s">
        <v>20</v>
      </c>
      <c r="Q69" s="767">
        <v>2.7</v>
      </c>
      <c r="R69" s="868" t="s">
        <v>20</v>
      </c>
      <c r="S69" s="895">
        <v>2.8</v>
      </c>
      <c r="T69" s="868" t="s">
        <v>20</v>
      </c>
      <c r="U69" s="868" t="s">
        <v>20</v>
      </c>
      <c r="V69" s="841">
        <v>1.8</v>
      </c>
      <c r="W69" s="870" t="s">
        <v>20</v>
      </c>
      <c r="X69" s="125"/>
      <c r="Y69" s="497"/>
      <c r="Z69" s="497"/>
      <c r="AA69" s="497"/>
    </row>
    <row r="70" spans="1:2174">
      <c r="A70" s="867" t="s">
        <v>276</v>
      </c>
      <c r="B70" s="868">
        <v>1</v>
      </c>
      <c r="C70" s="868">
        <v>1</v>
      </c>
      <c r="D70" s="868">
        <v>1.2</v>
      </c>
      <c r="E70" s="868">
        <v>1.2</v>
      </c>
      <c r="F70" s="868">
        <v>1.2</v>
      </c>
      <c r="G70" s="868">
        <v>1.1000000000000001</v>
      </c>
      <c r="H70" s="868">
        <v>1.3</v>
      </c>
      <c r="I70" s="868">
        <v>1.3</v>
      </c>
      <c r="J70" s="868">
        <v>1.1000000000000001</v>
      </c>
      <c r="K70" s="868">
        <v>1.4</v>
      </c>
      <c r="L70" s="868" t="s">
        <v>20</v>
      </c>
      <c r="M70" s="868" t="s">
        <v>20</v>
      </c>
      <c r="N70" s="869" t="s">
        <v>20</v>
      </c>
      <c r="O70" s="871">
        <v>2.2999999999999998</v>
      </c>
      <c r="P70" s="868" t="s">
        <v>20</v>
      </c>
      <c r="Q70" s="767">
        <v>2.2999999999999998</v>
      </c>
      <c r="R70" s="868" t="s">
        <v>20</v>
      </c>
      <c r="S70" s="895">
        <v>2.1</v>
      </c>
      <c r="T70" s="868" t="s">
        <v>20</v>
      </c>
      <c r="U70" s="868" t="s">
        <v>20</v>
      </c>
      <c r="V70" s="841">
        <v>2.2000000000000002</v>
      </c>
      <c r="W70" s="870" t="s">
        <v>20</v>
      </c>
      <c r="X70" s="126"/>
      <c r="Y70" s="497"/>
      <c r="Z70" s="497"/>
      <c r="AA70" s="497"/>
    </row>
    <row r="71" spans="1:2174">
      <c r="A71" s="867" t="s">
        <v>277</v>
      </c>
      <c r="B71" s="868">
        <v>0.7</v>
      </c>
      <c r="C71" s="868">
        <v>0.6</v>
      </c>
      <c r="D71" s="868">
        <v>0.6</v>
      </c>
      <c r="E71" s="868">
        <v>0.5</v>
      </c>
      <c r="F71" s="868">
        <v>0.6</v>
      </c>
      <c r="G71" s="868">
        <v>0.5</v>
      </c>
      <c r="H71" s="868">
        <v>0.5</v>
      </c>
      <c r="I71" s="868">
        <v>0.7</v>
      </c>
      <c r="J71" s="868">
        <v>0.4</v>
      </c>
      <c r="K71" s="868">
        <v>0.7</v>
      </c>
      <c r="L71" s="868" t="s">
        <v>20</v>
      </c>
      <c r="M71" s="868" t="s">
        <v>20</v>
      </c>
      <c r="N71" s="869" t="s">
        <v>20</v>
      </c>
      <c r="O71" s="871">
        <v>1.1000000000000001</v>
      </c>
      <c r="P71" s="868" t="s">
        <v>20</v>
      </c>
      <c r="Q71" s="767">
        <v>1.2</v>
      </c>
      <c r="R71" s="868" t="s">
        <v>20</v>
      </c>
      <c r="S71" s="895">
        <v>1</v>
      </c>
      <c r="T71" s="868" t="s">
        <v>20</v>
      </c>
      <c r="U71" s="868" t="s">
        <v>20</v>
      </c>
      <c r="V71" s="839">
        <v>1</v>
      </c>
      <c r="W71" s="870" t="s">
        <v>20</v>
      </c>
      <c r="X71" s="497"/>
      <c r="Y71" s="497"/>
      <c r="Z71" s="497"/>
      <c r="AA71" s="497"/>
    </row>
    <row r="72" spans="1:2174">
      <c r="A72" s="867" t="s">
        <v>279</v>
      </c>
      <c r="B72" s="868">
        <v>3.3</v>
      </c>
      <c r="C72" s="868">
        <v>3.2</v>
      </c>
      <c r="D72" s="868">
        <v>3.2</v>
      </c>
      <c r="E72" s="868">
        <v>2.9</v>
      </c>
      <c r="F72" s="868">
        <v>3.1</v>
      </c>
      <c r="G72" s="868">
        <v>2.9</v>
      </c>
      <c r="H72" s="868">
        <v>3.1</v>
      </c>
      <c r="I72" s="868">
        <v>3.2</v>
      </c>
      <c r="J72" s="868">
        <v>3.2</v>
      </c>
      <c r="K72" s="868">
        <v>3.8</v>
      </c>
      <c r="L72" s="868" t="s">
        <v>20</v>
      </c>
      <c r="M72" s="896" t="s">
        <v>20</v>
      </c>
      <c r="N72" s="897" t="s">
        <v>20</v>
      </c>
      <c r="O72" s="871">
        <v>6.1</v>
      </c>
      <c r="P72" s="896" t="s">
        <v>20</v>
      </c>
      <c r="Q72" s="767">
        <v>6.1</v>
      </c>
      <c r="R72" s="896" t="s">
        <v>20</v>
      </c>
      <c r="S72" s="895">
        <v>5.9</v>
      </c>
      <c r="T72" s="896" t="s">
        <v>20</v>
      </c>
      <c r="U72" s="896" t="s">
        <v>20</v>
      </c>
      <c r="V72" s="841">
        <v>4.9000000000000004</v>
      </c>
      <c r="W72" s="915" t="s">
        <v>20</v>
      </c>
      <c r="X72" s="497"/>
      <c r="Y72" s="497"/>
      <c r="Z72" s="497"/>
      <c r="AA72" s="497"/>
    </row>
    <row r="73" spans="1:2174" ht="13">
      <c r="A73" s="875" t="s">
        <v>11</v>
      </c>
      <c r="B73" s="876">
        <v>13730</v>
      </c>
      <c r="C73" s="876">
        <v>14530</v>
      </c>
      <c r="D73" s="876">
        <v>14640</v>
      </c>
      <c r="E73" s="876">
        <v>14040</v>
      </c>
      <c r="F73" s="876">
        <v>13950</v>
      </c>
      <c r="G73" s="876">
        <v>14750</v>
      </c>
      <c r="H73" s="876">
        <v>6990</v>
      </c>
      <c r="I73" s="876">
        <v>7110</v>
      </c>
      <c r="J73" s="876">
        <v>6130</v>
      </c>
      <c r="K73" s="876">
        <v>6220</v>
      </c>
      <c r="L73" s="868" t="s">
        <v>20</v>
      </c>
      <c r="M73" s="896" t="s">
        <v>20</v>
      </c>
      <c r="N73" s="897" t="s">
        <v>20</v>
      </c>
      <c r="O73" s="878">
        <v>9890</v>
      </c>
      <c r="P73" s="896" t="s">
        <v>20</v>
      </c>
      <c r="Q73" s="876">
        <v>9790</v>
      </c>
      <c r="R73" s="896" t="s">
        <v>20</v>
      </c>
      <c r="S73" s="876">
        <v>9640</v>
      </c>
      <c r="T73" s="896" t="s">
        <v>20</v>
      </c>
      <c r="U73" s="896" t="s">
        <v>20</v>
      </c>
      <c r="V73" s="917">
        <v>9750</v>
      </c>
      <c r="W73" s="915" t="s">
        <v>20</v>
      </c>
      <c r="X73" s="497"/>
      <c r="Y73" s="112"/>
      <c r="Z73" s="112"/>
      <c r="AA73" s="497"/>
    </row>
    <row r="74" spans="1:2174" ht="13">
      <c r="A74" s="875"/>
      <c r="B74" s="875"/>
      <c r="C74" s="875"/>
      <c r="D74" s="875"/>
      <c r="E74" s="875"/>
      <c r="F74" s="875"/>
      <c r="G74" s="875"/>
      <c r="H74" s="875"/>
      <c r="I74" s="875"/>
      <c r="J74" s="868"/>
      <c r="K74" s="868"/>
      <c r="L74" s="868"/>
      <c r="M74" s="898"/>
      <c r="N74" s="874"/>
      <c r="O74" s="871"/>
      <c r="P74" s="898"/>
      <c r="Q74" s="121"/>
      <c r="R74" s="898"/>
      <c r="S74" s="872"/>
      <c r="T74" s="898"/>
      <c r="U74" s="898"/>
      <c r="V74" s="841"/>
      <c r="W74" s="873"/>
      <c r="X74" s="497"/>
      <c r="Y74" s="112"/>
      <c r="Z74" s="112"/>
      <c r="AA74" s="497"/>
    </row>
    <row r="75" spans="1:2174" ht="13">
      <c r="A75" s="879" t="s">
        <v>281</v>
      </c>
      <c r="B75" s="879"/>
      <c r="C75" s="879"/>
      <c r="D75" s="879"/>
      <c r="E75" s="879"/>
      <c r="F75" s="879"/>
      <c r="G75" s="879"/>
      <c r="H75" s="879"/>
      <c r="I75" s="879"/>
      <c r="J75" s="880"/>
      <c r="K75" s="880"/>
      <c r="L75" s="880"/>
      <c r="M75" s="898"/>
      <c r="N75" s="874"/>
      <c r="O75" s="871"/>
      <c r="P75" s="898"/>
      <c r="Q75" s="121"/>
      <c r="R75" s="898"/>
      <c r="S75" s="872"/>
      <c r="T75" s="898"/>
      <c r="U75" s="898"/>
      <c r="V75" s="841"/>
      <c r="W75" s="873"/>
      <c r="X75" s="497"/>
      <c r="Y75" s="112"/>
      <c r="Z75" s="112"/>
      <c r="AA75" s="497"/>
    </row>
    <row r="76" spans="1:2174">
      <c r="A76" s="867" t="s">
        <v>78</v>
      </c>
      <c r="B76" s="868">
        <v>96</v>
      </c>
      <c r="C76" s="868">
        <v>96.4</v>
      </c>
      <c r="D76" s="868">
        <v>96.3</v>
      </c>
      <c r="E76" s="868">
        <v>96.9</v>
      </c>
      <c r="F76" s="868">
        <v>95.9</v>
      </c>
      <c r="G76" s="868">
        <v>96.1</v>
      </c>
      <c r="H76" s="868">
        <v>95.8</v>
      </c>
      <c r="I76" s="868">
        <v>95.5</v>
      </c>
      <c r="J76" s="868">
        <v>95.4</v>
      </c>
      <c r="K76" s="868">
        <v>96.2</v>
      </c>
      <c r="L76" s="868" t="s">
        <v>20</v>
      </c>
      <c r="M76" s="868" t="s">
        <v>20</v>
      </c>
      <c r="N76" s="869" t="s">
        <v>20</v>
      </c>
      <c r="O76" s="871">
        <v>94.1</v>
      </c>
      <c r="P76" s="868" t="s">
        <v>20</v>
      </c>
      <c r="Q76" s="836">
        <v>93.9</v>
      </c>
      <c r="R76" s="868" t="s">
        <v>20</v>
      </c>
      <c r="S76" s="112">
        <v>93.5</v>
      </c>
      <c r="T76" s="868" t="s">
        <v>20</v>
      </c>
      <c r="U76" s="868" t="s">
        <v>20</v>
      </c>
      <c r="V76" s="841">
        <v>94.3</v>
      </c>
      <c r="W76" s="870" t="s">
        <v>20</v>
      </c>
      <c r="X76" s="497"/>
      <c r="Y76" s="112"/>
      <c r="Z76" s="112"/>
      <c r="AA76" s="497"/>
    </row>
    <row r="77" spans="1:2174">
      <c r="A77" s="867" t="s">
        <v>275</v>
      </c>
      <c r="B77" s="868">
        <v>2.8</v>
      </c>
      <c r="C77" s="868">
        <v>2.6</v>
      </c>
      <c r="D77" s="868">
        <v>2.6</v>
      </c>
      <c r="E77" s="868">
        <v>2.2000000000000002</v>
      </c>
      <c r="F77" s="868">
        <v>2.9</v>
      </c>
      <c r="G77" s="868">
        <v>2.8</v>
      </c>
      <c r="H77" s="868">
        <v>2.9</v>
      </c>
      <c r="I77" s="868">
        <v>2.8</v>
      </c>
      <c r="J77" s="868">
        <v>3.2</v>
      </c>
      <c r="K77" s="868">
        <v>2.8</v>
      </c>
      <c r="L77" s="868" t="s">
        <v>20</v>
      </c>
      <c r="M77" s="868" t="s">
        <v>20</v>
      </c>
      <c r="N77" s="869" t="s">
        <v>20</v>
      </c>
      <c r="O77" s="871">
        <v>3.1</v>
      </c>
      <c r="P77" s="868" t="s">
        <v>20</v>
      </c>
      <c r="Q77" s="836">
        <v>3.5</v>
      </c>
      <c r="R77" s="868" t="s">
        <v>20</v>
      </c>
      <c r="S77" s="112">
        <v>3.8</v>
      </c>
      <c r="T77" s="868" t="s">
        <v>20</v>
      </c>
      <c r="U77" s="868" t="s">
        <v>20</v>
      </c>
      <c r="V77" s="841">
        <v>3.3</v>
      </c>
      <c r="W77" s="870" t="s">
        <v>20</v>
      </c>
      <c r="X77" s="497"/>
      <c r="Y77" s="112"/>
      <c r="Z77" s="112"/>
      <c r="AA77" s="112"/>
      <c r="AB77" s="108"/>
      <c r="AC77" s="108"/>
      <c r="AD77" s="108"/>
      <c r="AE77" s="108"/>
      <c r="AF77" s="108"/>
      <c r="AG77" s="108"/>
      <c r="AH77" s="108"/>
      <c r="AI77" s="108"/>
      <c r="AJ77" s="108"/>
      <c r="AK77" s="108"/>
      <c r="AL77" s="108"/>
      <c r="AM77" s="108"/>
      <c r="AN77" s="108"/>
      <c r="AO77" s="108"/>
      <c r="AP77" s="108"/>
    </row>
    <row r="78" spans="1:2174">
      <c r="A78" s="867" t="s">
        <v>276</v>
      </c>
      <c r="B78" s="868">
        <v>0.8</v>
      </c>
      <c r="C78" s="868">
        <v>0.6</v>
      </c>
      <c r="D78" s="868">
        <v>0.7</v>
      </c>
      <c r="E78" s="868">
        <v>0.6</v>
      </c>
      <c r="F78" s="868">
        <v>0.9</v>
      </c>
      <c r="G78" s="868">
        <v>0.7</v>
      </c>
      <c r="H78" s="868">
        <v>0.8</v>
      </c>
      <c r="I78" s="868">
        <v>1.1000000000000001</v>
      </c>
      <c r="J78" s="868">
        <v>1</v>
      </c>
      <c r="K78" s="868">
        <v>0.9</v>
      </c>
      <c r="L78" s="868" t="s">
        <v>20</v>
      </c>
      <c r="M78" s="868" t="s">
        <v>20</v>
      </c>
      <c r="N78" s="869" t="s">
        <v>20</v>
      </c>
      <c r="O78" s="871">
        <v>1.9</v>
      </c>
      <c r="P78" s="868" t="s">
        <v>20</v>
      </c>
      <c r="Q78" s="836">
        <v>2</v>
      </c>
      <c r="R78" s="868" t="s">
        <v>20</v>
      </c>
      <c r="S78" s="112">
        <v>1.9</v>
      </c>
      <c r="T78" s="868" t="s">
        <v>20</v>
      </c>
      <c r="U78" s="868" t="s">
        <v>20</v>
      </c>
      <c r="V78" s="841">
        <v>1.7</v>
      </c>
      <c r="W78" s="870" t="s">
        <v>20</v>
      </c>
      <c r="X78" s="497"/>
      <c r="Y78" s="169"/>
      <c r="Z78" s="169"/>
      <c r="AA78" s="112"/>
      <c r="AB78" s="108"/>
      <c r="AC78" s="108"/>
      <c r="AD78" s="108"/>
      <c r="AE78" s="108"/>
      <c r="AF78" s="108"/>
      <c r="AG78" s="108"/>
      <c r="AH78" s="108"/>
      <c r="AI78" s="108"/>
      <c r="AJ78" s="108"/>
      <c r="AK78" s="108"/>
      <c r="AL78" s="108"/>
      <c r="AM78" s="108"/>
      <c r="AN78" s="108"/>
      <c r="AO78" s="108"/>
      <c r="AP78" s="108"/>
    </row>
    <row r="79" spans="1:2174">
      <c r="A79" s="867" t="s">
        <v>277</v>
      </c>
      <c r="B79" s="868">
        <v>0.4</v>
      </c>
      <c r="C79" s="868">
        <v>0.4</v>
      </c>
      <c r="D79" s="868">
        <v>0.3</v>
      </c>
      <c r="E79" s="868">
        <v>0.3</v>
      </c>
      <c r="F79" s="868">
        <v>0.3</v>
      </c>
      <c r="G79" s="868">
        <v>0.4</v>
      </c>
      <c r="H79" s="868">
        <v>0.4</v>
      </c>
      <c r="I79" s="868">
        <v>0.6</v>
      </c>
      <c r="J79" s="868">
        <v>0.3</v>
      </c>
      <c r="K79" s="868">
        <v>0.2</v>
      </c>
      <c r="L79" s="868" t="s">
        <v>20</v>
      </c>
      <c r="M79" s="868" t="s">
        <v>20</v>
      </c>
      <c r="N79" s="869" t="s">
        <v>20</v>
      </c>
      <c r="O79" s="871">
        <v>0.9</v>
      </c>
      <c r="P79" s="868" t="s">
        <v>20</v>
      </c>
      <c r="Q79" s="836">
        <v>0.7</v>
      </c>
      <c r="R79" s="868" t="s">
        <v>20</v>
      </c>
      <c r="S79" s="112">
        <v>0.8</v>
      </c>
      <c r="T79" s="868" t="s">
        <v>20</v>
      </c>
      <c r="U79" s="868" t="s">
        <v>20</v>
      </c>
      <c r="V79" s="841">
        <v>0.7</v>
      </c>
      <c r="W79" s="870" t="s">
        <v>20</v>
      </c>
      <c r="X79" s="497"/>
      <c r="Y79" s="169"/>
      <c r="Z79" s="169"/>
      <c r="AA79" s="112"/>
      <c r="AB79" s="108"/>
      <c r="AC79" s="108"/>
      <c r="AD79" s="108"/>
      <c r="AE79" s="108"/>
      <c r="AF79" s="108"/>
      <c r="AG79" s="108"/>
      <c r="AH79" s="108"/>
      <c r="AI79" s="108"/>
      <c r="AJ79" s="108"/>
      <c r="AK79" s="108"/>
      <c r="AL79" s="108"/>
      <c r="AM79" s="108"/>
      <c r="AN79" s="108"/>
      <c r="AO79" s="108"/>
      <c r="AP79" s="108"/>
    </row>
    <row r="80" spans="1:2174">
      <c r="A80" s="867" t="s">
        <v>279</v>
      </c>
      <c r="B80" s="868">
        <v>4</v>
      </c>
      <c r="C80" s="868">
        <v>3.6</v>
      </c>
      <c r="D80" s="868">
        <v>3.7</v>
      </c>
      <c r="E80" s="868">
        <v>3.1</v>
      </c>
      <c r="F80" s="868">
        <v>4.0999999999999996</v>
      </c>
      <c r="G80" s="868">
        <v>3.9</v>
      </c>
      <c r="H80" s="868">
        <v>4.2</v>
      </c>
      <c r="I80" s="868">
        <v>4.5</v>
      </c>
      <c r="J80" s="868">
        <v>4.5999999999999996</v>
      </c>
      <c r="K80" s="868">
        <v>3.8</v>
      </c>
      <c r="L80" s="868" t="s">
        <v>20</v>
      </c>
      <c r="M80" s="868" t="s">
        <v>20</v>
      </c>
      <c r="N80" s="869" t="s">
        <v>20</v>
      </c>
      <c r="O80" s="871">
        <v>5.9</v>
      </c>
      <c r="P80" s="868" t="s">
        <v>20</v>
      </c>
      <c r="Q80" s="882">
        <v>6.1</v>
      </c>
      <c r="R80" s="868" t="s">
        <v>20</v>
      </c>
      <c r="S80" s="895">
        <v>6.5</v>
      </c>
      <c r="T80" s="868" t="s">
        <v>20</v>
      </c>
      <c r="U80" s="868" t="s">
        <v>20</v>
      </c>
      <c r="V80" s="841">
        <v>5.7</v>
      </c>
      <c r="W80" s="870" t="s">
        <v>20</v>
      </c>
      <c r="X80" s="497"/>
      <c r="Y80" s="169"/>
      <c r="Z80" s="169"/>
      <c r="AA80" s="112"/>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c r="CF80" s="108"/>
      <c r="CG80" s="108"/>
      <c r="CH80" s="108"/>
      <c r="CI80" s="108"/>
      <c r="CJ80" s="108"/>
      <c r="CK80" s="108"/>
      <c r="CL80" s="108"/>
      <c r="CM80" s="108"/>
      <c r="CN80" s="108"/>
      <c r="CO80" s="108"/>
      <c r="CP80" s="108"/>
      <c r="CQ80" s="108"/>
      <c r="CR80" s="108"/>
      <c r="CS80" s="108"/>
      <c r="CT80" s="108"/>
      <c r="CU80" s="108"/>
      <c r="CV80" s="108"/>
      <c r="CW80" s="108"/>
      <c r="CX80" s="108"/>
      <c r="CY80" s="108"/>
      <c r="CZ80" s="108"/>
      <c r="DA80" s="108"/>
      <c r="DB80" s="108"/>
      <c r="DC80" s="108"/>
      <c r="DD80" s="108"/>
      <c r="DE80" s="108"/>
      <c r="DF80" s="108"/>
      <c r="DG80" s="108"/>
      <c r="DH80" s="108"/>
      <c r="DI80" s="108"/>
      <c r="DJ80" s="108"/>
      <c r="DK80" s="108"/>
      <c r="DL80" s="108"/>
      <c r="DM80" s="108"/>
      <c r="DN80" s="108"/>
      <c r="DO80" s="108"/>
      <c r="DP80" s="108"/>
      <c r="DQ80" s="108"/>
      <c r="DR80" s="108"/>
      <c r="DS80" s="108"/>
      <c r="DT80" s="108"/>
      <c r="DU80" s="108"/>
      <c r="DV80" s="108"/>
      <c r="DW80" s="108"/>
      <c r="DX80" s="108"/>
      <c r="DY80" s="108"/>
      <c r="DZ80" s="108"/>
      <c r="EA80" s="108"/>
      <c r="EB80" s="108"/>
      <c r="EC80" s="108"/>
      <c r="ED80" s="108"/>
      <c r="EE80" s="108"/>
      <c r="EF80" s="108"/>
      <c r="EG80" s="108"/>
      <c r="EH80" s="108"/>
      <c r="EI80" s="108"/>
      <c r="EJ80" s="108"/>
      <c r="EK80" s="108"/>
      <c r="EL80" s="108"/>
      <c r="EM80" s="108"/>
      <c r="EN80" s="108"/>
      <c r="EO80" s="108"/>
      <c r="EP80" s="108"/>
      <c r="EQ80" s="108"/>
      <c r="ER80" s="108"/>
      <c r="ES80" s="108"/>
      <c r="ET80" s="108"/>
      <c r="EU80" s="108"/>
      <c r="EV80" s="108"/>
      <c r="EW80" s="108"/>
      <c r="EX80" s="108"/>
      <c r="EY80" s="108"/>
      <c r="EZ80" s="108"/>
      <c r="FA80" s="108"/>
      <c r="FB80" s="108"/>
      <c r="FC80" s="108"/>
      <c r="FD80" s="108"/>
      <c r="FE80" s="108"/>
      <c r="FF80" s="108"/>
      <c r="FG80" s="108"/>
      <c r="FH80" s="108"/>
      <c r="FI80" s="108"/>
      <c r="FJ80" s="108"/>
      <c r="FK80" s="108"/>
      <c r="FL80" s="108"/>
      <c r="FM80" s="108"/>
      <c r="FN80" s="108"/>
      <c r="FO80" s="108"/>
      <c r="FP80" s="108"/>
      <c r="FQ80" s="108"/>
      <c r="FR80" s="108"/>
      <c r="FS80" s="108"/>
      <c r="FT80" s="108"/>
      <c r="FU80" s="108"/>
      <c r="FV80" s="108"/>
      <c r="FW80" s="108"/>
      <c r="FX80" s="108"/>
      <c r="FY80" s="108"/>
      <c r="FZ80" s="108"/>
      <c r="GA80" s="108"/>
      <c r="GB80" s="108"/>
      <c r="GC80" s="108"/>
      <c r="GD80" s="108"/>
      <c r="GE80" s="108"/>
      <c r="GF80" s="108"/>
      <c r="GG80" s="108"/>
      <c r="GH80" s="108"/>
      <c r="GI80" s="108"/>
      <c r="GJ80" s="108"/>
      <c r="GK80" s="108"/>
      <c r="GL80" s="108"/>
      <c r="GM80" s="108"/>
      <c r="GN80" s="108"/>
      <c r="GO80" s="108"/>
      <c r="GP80" s="108"/>
      <c r="GQ80" s="108"/>
      <c r="GR80" s="108"/>
      <c r="GS80" s="108"/>
      <c r="GT80" s="108"/>
      <c r="GU80" s="108"/>
      <c r="GV80" s="108"/>
      <c r="GW80" s="108"/>
      <c r="GX80" s="108"/>
      <c r="GY80" s="108"/>
      <c r="GZ80" s="108"/>
      <c r="HA80" s="108"/>
      <c r="HB80" s="108"/>
      <c r="HC80" s="108"/>
      <c r="HD80" s="108"/>
      <c r="HE80" s="108"/>
      <c r="HF80" s="108"/>
      <c r="HG80" s="108"/>
      <c r="HH80" s="108"/>
      <c r="HI80" s="108"/>
      <c r="HJ80" s="108"/>
      <c r="HK80" s="108"/>
      <c r="HL80" s="108"/>
      <c r="HM80" s="108"/>
      <c r="HN80" s="108"/>
      <c r="HO80" s="108"/>
      <c r="HP80" s="108"/>
      <c r="HQ80" s="108"/>
      <c r="HR80" s="108"/>
      <c r="HS80" s="108"/>
      <c r="HT80" s="108"/>
      <c r="HU80" s="108"/>
      <c r="HV80" s="108"/>
      <c r="HW80" s="108"/>
      <c r="HX80" s="108"/>
      <c r="HY80" s="108"/>
      <c r="HZ80" s="108"/>
      <c r="IA80" s="108"/>
      <c r="IB80" s="108"/>
      <c r="IC80" s="108"/>
      <c r="ID80" s="108"/>
      <c r="IE80" s="108"/>
      <c r="IF80" s="108"/>
      <c r="IG80" s="108"/>
      <c r="IH80" s="108"/>
      <c r="II80" s="108"/>
      <c r="IJ80" s="108"/>
      <c r="IK80" s="108"/>
      <c r="IL80" s="108"/>
      <c r="IM80" s="108"/>
      <c r="IN80" s="108"/>
      <c r="IO80" s="108"/>
      <c r="IP80" s="108"/>
      <c r="IQ80" s="108"/>
      <c r="IR80" s="108"/>
      <c r="IS80" s="108"/>
      <c r="IT80" s="108"/>
      <c r="IU80" s="108"/>
      <c r="IV80" s="108"/>
      <c r="IW80" s="108"/>
      <c r="IX80" s="108"/>
      <c r="IY80" s="108"/>
      <c r="IZ80" s="108"/>
      <c r="JA80" s="108"/>
      <c r="JB80" s="108"/>
      <c r="JC80" s="108"/>
      <c r="JD80" s="108"/>
      <c r="JE80" s="108"/>
      <c r="JF80" s="108"/>
      <c r="JG80" s="108"/>
      <c r="JH80" s="108"/>
      <c r="JI80" s="108"/>
      <c r="JJ80" s="108"/>
      <c r="JK80" s="108"/>
      <c r="JL80" s="108"/>
      <c r="JM80" s="108"/>
      <c r="JN80" s="108"/>
      <c r="JO80" s="108"/>
      <c r="JP80" s="108"/>
      <c r="JQ80" s="108"/>
      <c r="JR80" s="108"/>
      <c r="JS80" s="108"/>
      <c r="JT80" s="108"/>
      <c r="JU80" s="108"/>
      <c r="JV80" s="108"/>
      <c r="JW80" s="108"/>
      <c r="JX80" s="108"/>
      <c r="JY80" s="108"/>
      <c r="JZ80" s="108"/>
      <c r="KA80" s="108"/>
      <c r="KB80" s="108"/>
      <c r="KC80" s="108"/>
      <c r="KD80" s="108"/>
      <c r="KE80" s="108"/>
      <c r="KF80" s="108"/>
      <c r="KG80" s="108"/>
      <c r="KH80" s="108"/>
      <c r="KI80" s="108"/>
      <c r="KJ80" s="108"/>
      <c r="KK80" s="108"/>
      <c r="KL80" s="108"/>
      <c r="KM80" s="108"/>
      <c r="KN80" s="108"/>
      <c r="KO80" s="108"/>
      <c r="KP80" s="108"/>
      <c r="KQ80" s="108"/>
      <c r="KR80" s="108"/>
      <c r="KS80" s="108"/>
      <c r="KT80" s="108"/>
      <c r="KU80" s="108"/>
      <c r="KV80" s="108"/>
      <c r="KW80" s="108"/>
      <c r="KX80" s="108"/>
      <c r="KY80" s="108"/>
      <c r="KZ80" s="108"/>
      <c r="LA80" s="108"/>
      <c r="LB80" s="108"/>
      <c r="LC80" s="108"/>
      <c r="LD80" s="108"/>
      <c r="LE80" s="108"/>
      <c r="LF80" s="108"/>
      <c r="LG80" s="108"/>
      <c r="LH80" s="108"/>
      <c r="LI80" s="108"/>
      <c r="LJ80" s="108"/>
      <c r="LK80" s="108"/>
      <c r="LL80" s="108"/>
      <c r="LM80" s="108"/>
      <c r="LN80" s="108"/>
      <c r="LO80" s="108"/>
      <c r="LP80" s="108"/>
      <c r="LQ80" s="108"/>
      <c r="LR80" s="108"/>
      <c r="LS80" s="108"/>
      <c r="LT80" s="108"/>
      <c r="LU80" s="108"/>
      <c r="LV80" s="108"/>
      <c r="LW80" s="108"/>
      <c r="LX80" s="108"/>
      <c r="LY80" s="108"/>
      <c r="LZ80" s="108"/>
      <c r="MA80" s="108"/>
      <c r="MB80" s="108"/>
      <c r="MC80" s="108"/>
      <c r="MD80" s="108"/>
      <c r="ME80" s="108"/>
      <c r="MF80" s="108"/>
      <c r="MG80" s="108"/>
      <c r="MH80" s="108"/>
      <c r="MI80" s="108"/>
      <c r="MJ80" s="108"/>
      <c r="MK80" s="108"/>
      <c r="ML80" s="108"/>
      <c r="MM80" s="108"/>
      <c r="MN80" s="108"/>
      <c r="MO80" s="108"/>
      <c r="MP80" s="108"/>
      <c r="MQ80" s="108"/>
      <c r="MR80" s="108"/>
      <c r="MS80" s="108"/>
      <c r="MT80" s="108"/>
      <c r="MU80" s="108"/>
      <c r="MV80" s="108"/>
      <c r="MW80" s="108"/>
      <c r="MX80" s="108"/>
      <c r="MY80" s="108"/>
      <c r="MZ80" s="108"/>
      <c r="NA80" s="108"/>
      <c r="NB80" s="108"/>
      <c r="NC80" s="108"/>
      <c r="ND80" s="108"/>
      <c r="NE80" s="108"/>
      <c r="NF80" s="108"/>
      <c r="NG80" s="108"/>
      <c r="NH80" s="108"/>
      <c r="NI80" s="108"/>
      <c r="NJ80" s="108"/>
      <c r="NK80" s="108"/>
      <c r="NL80" s="108"/>
      <c r="NM80" s="108"/>
      <c r="NN80" s="108"/>
      <c r="NO80" s="108"/>
      <c r="NP80" s="108"/>
      <c r="NQ80" s="108"/>
      <c r="NR80" s="108"/>
      <c r="NS80" s="108"/>
      <c r="NT80" s="108"/>
      <c r="NU80" s="108"/>
      <c r="NV80" s="108"/>
      <c r="NW80" s="108"/>
      <c r="NX80" s="108"/>
      <c r="NY80" s="108"/>
      <c r="NZ80" s="108"/>
      <c r="OA80" s="108"/>
      <c r="OB80" s="108"/>
      <c r="OC80" s="108"/>
      <c r="OD80" s="108"/>
      <c r="OE80" s="108"/>
      <c r="OF80" s="108"/>
      <c r="OG80" s="108"/>
      <c r="OH80" s="108"/>
      <c r="OI80" s="108"/>
      <c r="OJ80" s="108"/>
      <c r="OK80" s="108"/>
      <c r="OL80" s="108"/>
      <c r="OM80" s="108"/>
      <c r="ON80" s="108"/>
      <c r="OO80" s="108"/>
      <c r="OP80" s="108"/>
      <c r="OQ80" s="108"/>
      <c r="OR80" s="108"/>
      <c r="OS80" s="108"/>
      <c r="OT80" s="108"/>
      <c r="OU80" s="108"/>
      <c r="OV80" s="108"/>
      <c r="OW80" s="108"/>
      <c r="OX80" s="108"/>
      <c r="OY80" s="108"/>
      <c r="OZ80" s="108"/>
      <c r="PA80" s="108"/>
      <c r="PB80" s="108"/>
      <c r="PC80" s="108"/>
      <c r="PD80" s="108"/>
      <c r="PE80" s="108"/>
      <c r="PF80" s="108"/>
      <c r="PG80" s="108"/>
      <c r="PH80" s="108"/>
      <c r="PI80" s="108"/>
      <c r="PJ80" s="108"/>
      <c r="PK80" s="108"/>
      <c r="PL80" s="108"/>
      <c r="PM80" s="108"/>
      <c r="PN80" s="108"/>
      <c r="PO80" s="108"/>
      <c r="PP80" s="108"/>
      <c r="PQ80" s="108"/>
      <c r="PR80" s="108"/>
      <c r="PS80" s="108"/>
      <c r="PT80" s="108"/>
      <c r="PU80" s="108"/>
      <c r="PV80" s="108"/>
      <c r="PW80" s="108"/>
      <c r="PX80" s="108"/>
      <c r="PY80" s="108"/>
      <c r="PZ80" s="108"/>
      <c r="QA80" s="108"/>
      <c r="QB80" s="108"/>
      <c r="QC80" s="108"/>
      <c r="QD80" s="108"/>
      <c r="QE80" s="108"/>
      <c r="QF80" s="108"/>
      <c r="QG80" s="108"/>
      <c r="QH80" s="108"/>
      <c r="QI80" s="108"/>
      <c r="QJ80" s="108"/>
      <c r="QK80" s="108"/>
      <c r="QL80" s="108"/>
      <c r="QM80" s="108"/>
      <c r="QN80" s="108"/>
      <c r="QO80" s="108"/>
      <c r="QP80" s="108"/>
      <c r="QQ80" s="108"/>
      <c r="QR80" s="108"/>
      <c r="QS80" s="108"/>
      <c r="QT80" s="108"/>
      <c r="QU80" s="108"/>
      <c r="QV80" s="108"/>
      <c r="QW80" s="108"/>
      <c r="QX80" s="108"/>
      <c r="QY80" s="108"/>
      <c r="QZ80" s="108"/>
      <c r="RA80" s="108"/>
      <c r="RB80" s="108"/>
      <c r="RC80" s="108"/>
      <c r="RD80" s="108"/>
      <c r="RE80" s="108"/>
      <c r="RF80" s="108"/>
      <c r="RG80" s="108"/>
      <c r="RH80" s="108"/>
      <c r="RI80" s="108"/>
      <c r="RJ80" s="108"/>
      <c r="RK80" s="108"/>
      <c r="RL80" s="108"/>
      <c r="RM80" s="108"/>
      <c r="RN80" s="108"/>
      <c r="RO80" s="108"/>
      <c r="RP80" s="108"/>
      <c r="RQ80" s="108"/>
      <c r="RR80" s="108"/>
      <c r="RS80" s="108"/>
      <c r="RT80" s="108"/>
      <c r="RU80" s="108"/>
      <c r="RV80" s="108"/>
      <c r="RW80" s="108"/>
      <c r="RX80" s="108"/>
      <c r="RY80" s="108"/>
      <c r="RZ80" s="108"/>
      <c r="SA80" s="108"/>
      <c r="SB80" s="108"/>
      <c r="SC80" s="108"/>
      <c r="SD80" s="108"/>
      <c r="SE80" s="108"/>
      <c r="SF80" s="108"/>
      <c r="SG80" s="108"/>
      <c r="SH80" s="108"/>
      <c r="SI80" s="108"/>
      <c r="SJ80" s="108"/>
      <c r="SK80" s="108"/>
      <c r="SL80" s="108"/>
      <c r="SM80" s="108"/>
      <c r="SN80" s="108"/>
      <c r="SO80" s="108"/>
      <c r="SP80" s="108"/>
      <c r="SQ80" s="108"/>
      <c r="SR80" s="108"/>
      <c r="SS80" s="108"/>
      <c r="ST80" s="108"/>
      <c r="SU80" s="108"/>
      <c r="SV80" s="108"/>
      <c r="SW80" s="108"/>
      <c r="SX80" s="108"/>
      <c r="SY80" s="108"/>
      <c r="SZ80" s="108"/>
      <c r="TA80" s="108"/>
      <c r="TB80" s="108"/>
      <c r="TC80" s="108"/>
      <c r="TD80" s="108"/>
      <c r="TE80" s="108"/>
      <c r="TF80" s="108"/>
      <c r="TG80" s="108"/>
      <c r="TH80" s="108"/>
      <c r="TI80" s="108"/>
      <c r="TJ80" s="108"/>
      <c r="TK80" s="108"/>
      <c r="TL80" s="108"/>
      <c r="TM80" s="108"/>
      <c r="TN80" s="108"/>
      <c r="TO80" s="108"/>
      <c r="TP80" s="108"/>
      <c r="TQ80" s="108"/>
      <c r="TR80" s="108"/>
      <c r="TS80" s="108"/>
      <c r="TT80" s="108"/>
      <c r="TU80" s="108"/>
      <c r="TV80" s="108"/>
      <c r="TW80" s="108"/>
      <c r="TX80" s="108"/>
      <c r="TY80" s="108"/>
      <c r="TZ80" s="108"/>
      <c r="UA80" s="108"/>
      <c r="UB80" s="108"/>
      <c r="UC80" s="108"/>
      <c r="UD80" s="108"/>
      <c r="UE80" s="108"/>
      <c r="UF80" s="108"/>
      <c r="UG80" s="108"/>
      <c r="UH80" s="108"/>
      <c r="UI80" s="108"/>
      <c r="UJ80" s="108"/>
      <c r="UK80" s="108"/>
      <c r="UL80" s="108"/>
      <c r="UM80" s="108"/>
      <c r="UN80" s="108"/>
      <c r="UO80" s="108"/>
      <c r="UP80" s="108"/>
      <c r="UQ80" s="108"/>
      <c r="UR80" s="108"/>
      <c r="US80" s="108"/>
      <c r="UT80" s="108"/>
      <c r="UU80" s="108"/>
      <c r="UV80" s="108"/>
      <c r="UW80" s="108"/>
      <c r="UX80" s="108"/>
      <c r="UY80" s="108"/>
      <c r="UZ80" s="108"/>
      <c r="VA80" s="108"/>
      <c r="VB80" s="108"/>
      <c r="VC80" s="108"/>
      <c r="VD80" s="108"/>
      <c r="VE80" s="108"/>
      <c r="VF80" s="108"/>
      <c r="VG80" s="108"/>
      <c r="VH80" s="108"/>
      <c r="VI80" s="108"/>
      <c r="VJ80" s="108"/>
      <c r="VK80" s="108"/>
      <c r="VL80" s="108"/>
      <c r="VM80" s="108"/>
      <c r="VN80" s="108"/>
      <c r="VO80" s="108"/>
      <c r="VP80" s="108"/>
      <c r="VQ80" s="108"/>
      <c r="VR80" s="108"/>
      <c r="VS80" s="108"/>
      <c r="VT80" s="108"/>
      <c r="VU80" s="108"/>
      <c r="VV80" s="108"/>
      <c r="VW80" s="108"/>
      <c r="VX80" s="108"/>
      <c r="VY80" s="108"/>
      <c r="VZ80" s="108"/>
      <c r="WA80" s="108"/>
      <c r="WB80" s="108"/>
      <c r="WC80" s="108"/>
      <c r="WD80" s="108"/>
      <c r="WE80" s="108"/>
      <c r="WF80" s="108"/>
      <c r="WG80" s="108"/>
      <c r="WH80" s="108"/>
      <c r="WI80" s="108"/>
      <c r="WJ80" s="108"/>
      <c r="WK80" s="108"/>
      <c r="WL80" s="108"/>
      <c r="WM80" s="108"/>
      <c r="WN80" s="108"/>
      <c r="WO80" s="108"/>
      <c r="WP80" s="108"/>
      <c r="WQ80" s="108"/>
      <c r="WR80" s="108"/>
      <c r="WS80" s="108"/>
      <c r="WT80" s="108"/>
      <c r="WU80" s="108"/>
      <c r="WV80" s="108"/>
      <c r="WW80" s="108"/>
      <c r="WX80" s="108"/>
      <c r="WY80" s="108"/>
      <c r="WZ80" s="108"/>
      <c r="XA80" s="108"/>
      <c r="XB80" s="108"/>
      <c r="XC80" s="108"/>
      <c r="XD80" s="108"/>
      <c r="XE80" s="108"/>
      <c r="XF80" s="108"/>
      <c r="XG80" s="108"/>
      <c r="XH80" s="108"/>
      <c r="XI80" s="108"/>
      <c r="XJ80" s="108"/>
      <c r="XK80" s="108"/>
      <c r="XL80" s="108"/>
      <c r="XM80" s="108"/>
      <c r="XN80" s="108"/>
      <c r="XO80" s="108"/>
      <c r="XP80" s="108"/>
      <c r="XQ80" s="108"/>
      <c r="XR80" s="108"/>
      <c r="XS80" s="108"/>
      <c r="XT80" s="108"/>
      <c r="XU80" s="108"/>
      <c r="XV80" s="108"/>
      <c r="XW80" s="108"/>
      <c r="XX80" s="108"/>
      <c r="XY80" s="108"/>
      <c r="XZ80" s="108"/>
      <c r="YA80" s="108"/>
      <c r="YB80" s="108"/>
      <c r="YC80" s="108"/>
      <c r="YD80" s="108"/>
      <c r="YE80" s="108"/>
      <c r="YF80" s="108"/>
      <c r="YG80" s="108"/>
      <c r="YH80" s="108"/>
      <c r="YI80" s="108"/>
      <c r="YJ80" s="108"/>
      <c r="YK80" s="108"/>
      <c r="YL80" s="108"/>
      <c r="YM80" s="108"/>
      <c r="YN80" s="108"/>
      <c r="YO80" s="108"/>
      <c r="YP80" s="108"/>
      <c r="YQ80" s="108"/>
      <c r="YR80" s="108"/>
      <c r="YS80" s="108"/>
      <c r="YT80" s="108"/>
      <c r="YU80" s="108"/>
      <c r="YV80" s="108"/>
      <c r="YW80" s="108"/>
      <c r="YX80" s="108"/>
      <c r="YY80" s="108"/>
      <c r="YZ80" s="108"/>
      <c r="ZA80" s="108"/>
      <c r="ZB80" s="108"/>
      <c r="ZC80" s="108"/>
      <c r="ZD80" s="108"/>
      <c r="ZE80" s="108"/>
      <c r="ZF80" s="108"/>
      <c r="ZG80" s="108"/>
      <c r="ZH80" s="108"/>
      <c r="ZI80" s="108"/>
      <c r="ZJ80" s="108"/>
      <c r="ZK80" s="108"/>
      <c r="ZL80" s="108"/>
      <c r="ZM80" s="108"/>
      <c r="ZN80" s="108"/>
      <c r="ZO80" s="108"/>
      <c r="ZP80" s="108"/>
      <c r="ZQ80" s="108"/>
      <c r="ZR80" s="108"/>
      <c r="ZS80" s="108"/>
      <c r="ZT80" s="108"/>
      <c r="ZU80" s="108"/>
      <c r="ZV80" s="108"/>
      <c r="ZW80" s="108"/>
      <c r="ZX80" s="108"/>
      <c r="ZY80" s="108"/>
      <c r="ZZ80" s="108"/>
      <c r="AAA80" s="108"/>
      <c r="AAB80" s="108"/>
      <c r="AAC80" s="108"/>
      <c r="AAD80" s="108"/>
      <c r="AAE80" s="108"/>
      <c r="AAF80" s="108"/>
      <c r="AAG80" s="108"/>
      <c r="AAH80" s="108"/>
      <c r="AAI80" s="108"/>
      <c r="AAJ80" s="108"/>
      <c r="AAK80" s="108"/>
      <c r="AAL80" s="108"/>
      <c r="AAM80" s="108"/>
      <c r="AAN80" s="108"/>
      <c r="AAO80" s="108"/>
      <c r="AAP80" s="108"/>
      <c r="AAQ80" s="108"/>
      <c r="AAR80" s="108"/>
      <c r="AAS80" s="108"/>
      <c r="AAT80" s="108"/>
      <c r="AAU80" s="108"/>
      <c r="AAV80" s="108"/>
      <c r="AAW80" s="108"/>
      <c r="AAX80" s="108"/>
      <c r="AAY80" s="108"/>
      <c r="AAZ80" s="108"/>
      <c r="ABA80" s="108"/>
      <c r="ABB80" s="108"/>
      <c r="ABC80" s="108"/>
      <c r="ABD80" s="108"/>
      <c r="ABE80" s="108"/>
      <c r="ABF80" s="108"/>
      <c r="ABG80" s="108"/>
      <c r="ABH80" s="108"/>
      <c r="ABI80" s="108"/>
      <c r="ABJ80" s="108"/>
      <c r="ABK80" s="108"/>
      <c r="ABL80" s="108"/>
      <c r="ABM80" s="108"/>
      <c r="ABN80" s="108"/>
      <c r="ABO80" s="108"/>
      <c r="ABP80" s="108"/>
      <c r="ABQ80" s="108"/>
      <c r="ABR80" s="108"/>
      <c r="ABS80" s="108"/>
      <c r="ABT80" s="108"/>
      <c r="ABU80" s="108"/>
      <c r="ABV80" s="108"/>
      <c r="ABW80" s="108"/>
      <c r="ABX80" s="108"/>
      <c r="ABY80" s="108"/>
      <c r="ABZ80" s="108"/>
      <c r="ACA80" s="108"/>
      <c r="ACB80" s="108"/>
      <c r="ACC80" s="108"/>
      <c r="ACD80" s="108"/>
      <c r="ACE80" s="108"/>
      <c r="ACF80" s="108"/>
      <c r="ACG80" s="108"/>
      <c r="ACH80" s="108"/>
      <c r="ACI80" s="108"/>
      <c r="ACJ80" s="108"/>
      <c r="ACK80" s="108"/>
      <c r="ACL80" s="108"/>
      <c r="ACM80" s="108"/>
      <c r="ACN80" s="108"/>
      <c r="ACO80" s="108"/>
      <c r="ACP80" s="108"/>
      <c r="ACQ80" s="108"/>
      <c r="ACR80" s="108"/>
      <c r="ACS80" s="108"/>
      <c r="ACT80" s="108"/>
      <c r="ACU80" s="108"/>
      <c r="ACV80" s="108"/>
      <c r="ACW80" s="108"/>
      <c r="ACX80" s="108"/>
      <c r="ACY80" s="108"/>
      <c r="ACZ80" s="108"/>
      <c r="ADA80" s="108"/>
      <c r="ADB80" s="108"/>
      <c r="ADC80" s="108"/>
      <c r="ADD80" s="108"/>
      <c r="ADE80" s="108"/>
      <c r="ADF80" s="108"/>
      <c r="ADG80" s="108"/>
      <c r="ADH80" s="108"/>
      <c r="ADI80" s="108"/>
      <c r="ADJ80" s="108"/>
      <c r="ADK80" s="108"/>
      <c r="ADL80" s="108"/>
      <c r="ADM80" s="108"/>
      <c r="ADN80" s="108"/>
      <c r="ADO80" s="108"/>
      <c r="ADP80" s="108"/>
      <c r="ADQ80" s="108"/>
      <c r="ADR80" s="108"/>
      <c r="ADS80" s="108"/>
      <c r="ADT80" s="108"/>
      <c r="ADU80" s="108"/>
      <c r="ADV80" s="108"/>
      <c r="ADW80" s="108"/>
      <c r="ADX80" s="108"/>
      <c r="ADY80" s="108"/>
      <c r="ADZ80" s="108"/>
      <c r="AEA80" s="108"/>
      <c r="AEB80" s="108"/>
      <c r="AEC80" s="108"/>
      <c r="AED80" s="108"/>
      <c r="AEE80" s="108"/>
      <c r="AEF80" s="108"/>
      <c r="AEG80" s="108"/>
      <c r="AEH80" s="108"/>
      <c r="AEI80" s="108"/>
      <c r="AEJ80" s="108"/>
      <c r="AEK80" s="108"/>
      <c r="AEL80" s="108"/>
      <c r="AEM80" s="108"/>
      <c r="AEN80" s="108"/>
      <c r="AEO80" s="108"/>
      <c r="AEP80" s="108"/>
      <c r="AEQ80" s="108"/>
      <c r="AER80" s="108"/>
      <c r="AES80" s="108"/>
      <c r="AET80" s="108"/>
      <c r="AEU80" s="108"/>
      <c r="AEV80" s="108"/>
      <c r="AEW80" s="108"/>
      <c r="AEX80" s="108"/>
      <c r="AEY80" s="108"/>
      <c r="AEZ80" s="108"/>
      <c r="AFA80" s="108"/>
      <c r="AFB80" s="108"/>
      <c r="AFC80" s="108"/>
      <c r="AFD80" s="108"/>
      <c r="AFE80" s="108"/>
      <c r="AFF80" s="108"/>
      <c r="AFG80" s="108"/>
      <c r="AFH80" s="108"/>
      <c r="AFI80" s="108"/>
      <c r="AFJ80" s="108"/>
      <c r="AFK80" s="108"/>
      <c r="AFL80" s="108"/>
      <c r="AFM80" s="108"/>
      <c r="AFN80" s="108"/>
      <c r="AFO80" s="108"/>
      <c r="AFP80" s="108"/>
      <c r="AFQ80" s="108"/>
      <c r="AFR80" s="108"/>
      <c r="AFS80" s="108"/>
      <c r="AFT80" s="108"/>
      <c r="AFU80" s="108"/>
      <c r="AFV80" s="108"/>
      <c r="AFW80" s="108"/>
      <c r="AFX80" s="108"/>
      <c r="AFY80" s="108"/>
      <c r="AFZ80" s="108"/>
      <c r="AGA80" s="108"/>
      <c r="AGB80" s="108"/>
      <c r="AGC80" s="108"/>
      <c r="AGD80" s="108"/>
      <c r="AGE80" s="108"/>
      <c r="AGF80" s="108"/>
      <c r="AGG80" s="108"/>
      <c r="AGH80" s="108"/>
      <c r="AGI80" s="108"/>
      <c r="AGJ80" s="108"/>
      <c r="AGK80" s="108"/>
      <c r="AGL80" s="108"/>
      <c r="AGM80" s="108"/>
      <c r="AGN80" s="108"/>
      <c r="AGO80" s="108"/>
      <c r="AGP80" s="108"/>
      <c r="AGQ80" s="108"/>
      <c r="AGR80" s="108"/>
      <c r="AGS80" s="108"/>
      <c r="AGT80" s="108"/>
      <c r="AGU80" s="108"/>
      <c r="AGV80" s="108"/>
      <c r="AGW80" s="108"/>
      <c r="AGX80" s="108"/>
      <c r="AGY80" s="108"/>
      <c r="AGZ80" s="108"/>
      <c r="AHA80" s="108"/>
      <c r="AHB80" s="108"/>
      <c r="AHC80" s="108"/>
      <c r="AHD80" s="108"/>
      <c r="AHE80" s="108"/>
      <c r="AHF80" s="108"/>
      <c r="AHG80" s="108"/>
      <c r="AHH80" s="108"/>
      <c r="AHI80" s="108"/>
      <c r="AHJ80" s="108"/>
      <c r="AHK80" s="108"/>
      <c r="AHL80" s="108"/>
      <c r="AHM80" s="108"/>
      <c r="AHN80" s="108"/>
      <c r="AHO80" s="108"/>
      <c r="AHP80" s="108"/>
      <c r="AHQ80" s="108"/>
      <c r="AHR80" s="108"/>
      <c r="AHS80" s="108"/>
      <c r="AHT80" s="108"/>
      <c r="AHU80" s="108"/>
      <c r="AHV80" s="108"/>
      <c r="AHW80" s="108"/>
      <c r="AHX80" s="108"/>
      <c r="AHY80" s="108"/>
      <c r="AHZ80" s="108"/>
      <c r="AIA80" s="108"/>
      <c r="AIB80" s="108"/>
      <c r="AIC80" s="108"/>
      <c r="AID80" s="108"/>
      <c r="AIE80" s="108"/>
      <c r="AIF80" s="108"/>
      <c r="AIG80" s="108"/>
      <c r="AIH80" s="108"/>
      <c r="AII80" s="108"/>
      <c r="AIJ80" s="108"/>
      <c r="AIK80" s="108"/>
      <c r="AIL80" s="108"/>
      <c r="AIM80" s="108"/>
      <c r="AIN80" s="108"/>
      <c r="AIO80" s="108"/>
      <c r="AIP80" s="108"/>
      <c r="AIQ80" s="108"/>
      <c r="AIR80" s="108"/>
      <c r="AIS80" s="108"/>
      <c r="AIT80" s="108"/>
      <c r="AIU80" s="108"/>
      <c r="AIV80" s="108"/>
      <c r="AIW80" s="108"/>
      <c r="AIX80" s="108"/>
      <c r="AIY80" s="108"/>
      <c r="AIZ80" s="108"/>
      <c r="AJA80" s="108"/>
      <c r="AJB80" s="108"/>
      <c r="AJC80" s="108"/>
      <c r="AJD80" s="108"/>
      <c r="AJE80" s="108"/>
      <c r="AJF80" s="108"/>
      <c r="AJG80" s="108"/>
      <c r="AJH80" s="108"/>
      <c r="AJI80" s="108"/>
      <c r="AJJ80" s="108"/>
      <c r="AJK80" s="108"/>
      <c r="AJL80" s="108"/>
      <c r="AJM80" s="108"/>
      <c r="AJN80" s="108"/>
      <c r="AJO80" s="108"/>
      <c r="AJP80" s="108"/>
      <c r="AJQ80" s="108"/>
      <c r="AJR80" s="108"/>
      <c r="AJS80" s="108"/>
      <c r="AJT80" s="108"/>
      <c r="AJU80" s="108"/>
      <c r="AJV80" s="108"/>
      <c r="AJW80" s="108"/>
      <c r="AJX80" s="108"/>
      <c r="AJY80" s="108"/>
      <c r="AJZ80" s="108"/>
      <c r="AKA80" s="108"/>
      <c r="AKB80" s="108"/>
      <c r="AKC80" s="108"/>
      <c r="AKD80" s="108"/>
      <c r="AKE80" s="108"/>
      <c r="AKF80" s="108"/>
      <c r="AKG80" s="108"/>
      <c r="AKH80" s="108"/>
      <c r="AKI80" s="108"/>
      <c r="AKJ80" s="108"/>
      <c r="AKK80" s="108"/>
      <c r="AKL80" s="108"/>
      <c r="AKM80" s="108"/>
      <c r="AKN80" s="108"/>
      <c r="AKO80" s="108"/>
      <c r="AKP80" s="108"/>
      <c r="AKQ80" s="108"/>
      <c r="AKR80" s="108"/>
      <c r="AKS80" s="108"/>
      <c r="AKT80" s="108"/>
      <c r="AKU80" s="108"/>
      <c r="AKV80" s="108"/>
      <c r="AKW80" s="108"/>
      <c r="AKX80" s="108"/>
      <c r="AKY80" s="108"/>
      <c r="AKZ80" s="108"/>
      <c r="ALA80" s="108"/>
      <c r="ALB80" s="108"/>
      <c r="ALC80" s="108"/>
      <c r="ALD80" s="108"/>
      <c r="ALE80" s="108"/>
      <c r="ALF80" s="108"/>
      <c r="ALG80" s="108"/>
      <c r="ALH80" s="108"/>
      <c r="ALI80" s="108"/>
      <c r="ALJ80" s="108"/>
      <c r="ALK80" s="108"/>
      <c r="ALL80" s="108"/>
      <c r="ALM80" s="108"/>
      <c r="ALN80" s="108"/>
      <c r="ALO80" s="108"/>
      <c r="ALP80" s="108"/>
      <c r="ALQ80" s="108"/>
      <c r="ALR80" s="108"/>
      <c r="ALS80" s="108"/>
      <c r="ALT80" s="108"/>
      <c r="ALU80" s="108"/>
      <c r="ALV80" s="108"/>
      <c r="ALW80" s="108"/>
      <c r="ALX80" s="108"/>
      <c r="ALY80" s="108"/>
      <c r="ALZ80" s="108"/>
      <c r="AMA80" s="108"/>
      <c r="AMB80" s="108"/>
      <c r="AMC80" s="108"/>
      <c r="AMD80" s="108"/>
      <c r="AME80" s="108"/>
      <c r="AMF80" s="108"/>
      <c r="AMG80" s="108"/>
      <c r="AMH80" s="108"/>
      <c r="AMI80" s="108"/>
      <c r="AMJ80" s="108"/>
      <c r="AMK80" s="108"/>
      <c r="AML80" s="108"/>
      <c r="AMM80" s="108"/>
      <c r="AMN80" s="108"/>
      <c r="AMO80" s="108"/>
      <c r="AMP80" s="108"/>
      <c r="AMQ80" s="108"/>
      <c r="AMR80" s="108"/>
      <c r="AMS80" s="108"/>
      <c r="AMT80" s="108"/>
      <c r="AMU80" s="108"/>
      <c r="AMV80" s="108"/>
      <c r="AMW80" s="108"/>
      <c r="AMX80" s="108"/>
      <c r="AMY80" s="108"/>
      <c r="AMZ80" s="108"/>
      <c r="ANA80" s="108"/>
      <c r="ANB80" s="108"/>
      <c r="ANC80" s="108"/>
      <c r="AND80" s="108"/>
      <c r="ANE80" s="108"/>
      <c r="ANF80" s="108"/>
      <c r="ANG80" s="108"/>
      <c r="ANH80" s="108"/>
      <c r="ANI80" s="108"/>
      <c r="ANJ80" s="108"/>
      <c r="ANK80" s="108"/>
      <c r="ANL80" s="108"/>
      <c r="ANM80" s="108"/>
      <c r="ANN80" s="108"/>
      <c r="ANO80" s="108"/>
      <c r="ANP80" s="108"/>
      <c r="ANQ80" s="108"/>
      <c r="ANR80" s="108"/>
      <c r="ANS80" s="108"/>
      <c r="ANT80" s="108"/>
      <c r="ANU80" s="108"/>
      <c r="ANV80" s="108"/>
      <c r="ANW80" s="108"/>
      <c r="ANX80" s="108"/>
      <c r="ANY80" s="108"/>
      <c r="ANZ80" s="108"/>
      <c r="AOA80" s="108"/>
      <c r="AOB80" s="108"/>
      <c r="AOC80" s="108"/>
      <c r="AOD80" s="108"/>
      <c r="AOE80" s="108"/>
      <c r="AOF80" s="108"/>
      <c r="AOG80" s="108"/>
      <c r="AOH80" s="108"/>
      <c r="AOI80" s="108"/>
      <c r="AOJ80" s="108"/>
      <c r="AOK80" s="108"/>
      <c r="AOL80" s="108"/>
      <c r="AOM80" s="108"/>
      <c r="AON80" s="108"/>
      <c r="AOO80" s="108"/>
      <c r="AOP80" s="108"/>
      <c r="AOQ80" s="108"/>
      <c r="AOR80" s="108"/>
      <c r="AOS80" s="108"/>
      <c r="AOT80" s="108"/>
      <c r="AOU80" s="108"/>
      <c r="AOV80" s="108"/>
      <c r="AOW80" s="108"/>
      <c r="AOX80" s="108"/>
      <c r="AOY80" s="108"/>
      <c r="AOZ80" s="108"/>
      <c r="APA80" s="108"/>
      <c r="APB80" s="108"/>
      <c r="APC80" s="108"/>
      <c r="APD80" s="108"/>
      <c r="APE80" s="108"/>
      <c r="APF80" s="108"/>
      <c r="APG80" s="108"/>
      <c r="APH80" s="108"/>
      <c r="API80" s="108"/>
      <c r="APJ80" s="108"/>
      <c r="APK80" s="108"/>
      <c r="APL80" s="108"/>
      <c r="APM80" s="108"/>
      <c r="APN80" s="108"/>
      <c r="APO80" s="108"/>
      <c r="APP80" s="108"/>
      <c r="APQ80" s="108"/>
      <c r="APR80" s="108"/>
      <c r="APS80" s="108"/>
      <c r="APT80" s="108"/>
      <c r="APU80" s="108"/>
      <c r="APV80" s="108"/>
      <c r="APW80" s="108"/>
      <c r="APX80" s="108"/>
      <c r="APY80" s="108"/>
      <c r="APZ80" s="108"/>
      <c r="AQA80" s="108"/>
      <c r="AQB80" s="108"/>
      <c r="AQC80" s="108"/>
      <c r="AQD80" s="108"/>
      <c r="AQE80" s="108"/>
      <c r="AQF80" s="108"/>
      <c r="AQG80" s="108"/>
      <c r="AQH80" s="108"/>
      <c r="AQI80" s="108"/>
      <c r="AQJ80" s="108"/>
      <c r="AQK80" s="108"/>
      <c r="AQL80" s="108"/>
      <c r="AQM80" s="108"/>
      <c r="AQN80" s="108"/>
      <c r="AQO80" s="108"/>
      <c r="AQP80" s="108"/>
      <c r="AQQ80" s="108"/>
      <c r="AQR80" s="108"/>
      <c r="AQS80" s="108"/>
      <c r="AQT80" s="108"/>
      <c r="AQU80" s="108"/>
      <c r="AQV80" s="108"/>
      <c r="AQW80" s="108"/>
      <c r="AQX80" s="108"/>
      <c r="AQY80" s="108"/>
      <c r="AQZ80" s="108"/>
      <c r="ARA80" s="108"/>
      <c r="ARB80" s="108"/>
      <c r="ARC80" s="108"/>
      <c r="ARD80" s="108"/>
      <c r="ARE80" s="108"/>
      <c r="ARF80" s="108"/>
      <c r="ARG80" s="108"/>
      <c r="ARH80" s="108"/>
      <c r="ARI80" s="108"/>
      <c r="ARJ80" s="108"/>
      <c r="ARK80" s="108"/>
      <c r="ARL80" s="108"/>
      <c r="ARM80" s="108"/>
      <c r="ARN80" s="108"/>
      <c r="ARO80" s="108"/>
      <c r="ARP80" s="108"/>
      <c r="ARQ80" s="108"/>
      <c r="ARR80" s="108"/>
      <c r="ARS80" s="108"/>
      <c r="ART80" s="108"/>
      <c r="ARU80" s="108"/>
      <c r="ARV80" s="108"/>
      <c r="ARW80" s="108"/>
      <c r="ARX80" s="108"/>
      <c r="ARY80" s="108"/>
      <c r="ARZ80" s="108"/>
      <c r="ASA80" s="108"/>
      <c r="ASB80" s="108"/>
      <c r="ASC80" s="108"/>
      <c r="ASD80" s="108"/>
      <c r="ASE80" s="108"/>
      <c r="ASF80" s="108"/>
      <c r="ASG80" s="108"/>
      <c r="ASH80" s="108"/>
      <c r="ASI80" s="108"/>
      <c r="ASJ80" s="108"/>
      <c r="ASK80" s="108"/>
      <c r="ASL80" s="108"/>
      <c r="ASM80" s="108"/>
      <c r="ASN80" s="108"/>
      <c r="ASO80" s="108"/>
      <c r="ASP80" s="108"/>
      <c r="ASQ80" s="108"/>
      <c r="ASR80" s="108"/>
      <c r="ASS80" s="108"/>
      <c r="AST80" s="108"/>
      <c r="ASU80" s="108"/>
      <c r="ASV80" s="108"/>
      <c r="ASW80" s="108"/>
      <c r="ASX80" s="108"/>
      <c r="ASY80" s="108"/>
      <c r="ASZ80" s="108"/>
      <c r="ATA80" s="108"/>
      <c r="ATB80" s="108"/>
      <c r="ATC80" s="108"/>
      <c r="ATD80" s="108"/>
      <c r="ATE80" s="108"/>
      <c r="ATF80" s="108"/>
      <c r="ATG80" s="108"/>
      <c r="ATH80" s="108"/>
      <c r="ATI80" s="108"/>
      <c r="ATJ80" s="108"/>
      <c r="ATK80" s="108"/>
      <c r="ATL80" s="108"/>
      <c r="ATM80" s="108"/>
      <c r="ATN80" s="108"/>
      <c r="ATO80" s="108"/>
      <c r="ATP80" s="108"/>
      <c r="ATQ80" s="108"/>
      <c r="ATR80" s="108"/>
      <c r="ATS80" s="108"/>
      <c r="ATT80" s="108"/>
      <c r="ATU80" s="108"/>
      <c r="ATV80" s="108"/>
      <c r="ATW80" s="108"/>
      <c r="ATX80" s="108"/>
      <c r="ATY80" s="108"/>
      <c r="ATZ80" s="108"/>
      <c r="AUA80" s="108"/>
      <c r="AUB80" s="108"/>
      <c r="AUC80" s="108"/>
      <c r="AUD80" s="108"/>
      <c r="AUE80" s="108"/>
      <c r="AUF80" s="108"/>
      <c r="AUG80" s="108"/>
      <c r="AUH80" s="108"/>
      <c r="AUI80" s="108"/>
      <c r="AUJ80" s="108"/>
      <c r="AUK80" s="108"/>
      <c r="AUL80" s="108"/>
      <c r="AUM80" s="108"/>
      <c r="AUN80" s="108"/>
      <c r="AUO80" s="108"/>
      <c r="AUP80" s="108"/>
      <c r="AUQ80" s="108"/>
      <c r="AUR80" s="108"/>
      <c r="AUS80" s="108"/>
      <c r="AUT80" s="108"/>
      <c r="AUU80" s="108"/>
      <c r="AUV80" s="108"/>
      <c r="AUW80" s="108"/>
      <c r="AUX80" s="108"/>
      <c r="AUY80" s="108"/>
      <c r="AUZ80" s="108"/>
      <c r="AVA80" s="108"/>
      <c r="AVB80" s="108"/>
      <c r="AVC80" s="108"/>
      <c r="AVD80" s="108"/>
      <c r="AVE80" s="108"/>
      <c r="AVF80" s="108"/>
      <c r="AVG80" s="108"/>
      <c r="AVH80" s="108"/>
      <c r="AVI80" s="108"/>
      <c r="AVJ80" s="108"/>
      <c r="AVK80" s="108"/>
      <c r="AVL80" s="108"/>
      <c r="AVM80" s="108"/>
      <c r="AVN80" s="108"/>
      <c r="AVO80" s="108"/>
      <c r="AVP80" s="108"/>
      <c r="AVQ80" s="108"/>
      <c r="AVR80" s="108"/>
      <c r="AVS80" s="108"/>
      <c r="AVT80" s="108"/>
      <c r="AVU80" s="108"/>
      <c r="AVV80" s="108"/>
      <c r="AVW80" s="108"/>
      <c r="AVX80" s="108"/>
      <c r="AVY80" s="108"/>
      <c r="AVZ80" s="108"/>
      <c r="AWA80" s="108"/>
      <c r="AWB80" s="108"/>
      <c r="AWC80" s="108"/>
      <c r="AWD80" s="108"/>
      <c r="AWE80" s="108"/>
      <c r="AWF80" s="108"/>
      <c r="AWG80" s="108"/>
      <c r="AWH80" s="108"/>
      <c r="AWI80" s="108"/>
      <c r="AWJ80" s="108"/>
      <c r="AWK80" s="108"/>
      <c r="AWL80" s="108"/>
      <c r="AWM80" s="108"/>
      <c r="AWN80" s="108"/>
      <c r="AWO80" s="108"/>
      <c r="AWP80" s="108"/>
      <c r="AWQ80" s="108"/>
      <c r="AWR80" s="108"/>
      <c r="AWS80" s="108"/>
      <c r="AWT80" s="108"/>
      <c r="AWU80" s="108"/>
      <c r="AWV80" s="108"/>
      <c r="AWW80" s="108"/>
      <c r="AWX80" s="108"/>
      <c r="AWY80" s="108"/>
      <c r="AWZ80" s="108"/>
      <c r="AXA80" s="108"/>
      <c r="AXB80" s="108"/>
      <c r="AXC80" s="108"/>
      <c r="AXD80" s="108"/>
      <c r="AXE80" s="108"/>
      <c r="AXF80" s="108"/>
      <c r="AXG80" s="108"/>
      <c r="AXH80" s="108"/>
      <c r="AXI80" s="108"/>
      <c r="AXJ80" s="108"/>
      <c r="AXK80" s="108"/>
      <c r="AXL80" s="108"/>
      <c r="AXM80" s="108"/>
      <c r="AXN80" s="108"/>
      <c r="AXO80" s="108"/>
      <c r="AXP80" s="108"/>
      <c r="AXQ80" s="108"/>
      <c r="AXR80" s="108"/>
      <c r="AXS80" s="108"/>
      <c r="AXT80" s="108"/>
      <c r="AXU80" s="108"/>
      <c r="AXV80" s="108"/>
      <c r="AXW80" s="108"/>
      <c r="AXX80" s="108"/>
      <c r="AXY80" s="108"/>
      <c r="AXZ80" s="108"/>
      <c r="AYA80" s="108"/>
      <c r="AYB80" s="108"/>
      <c r="AYC80" s="108"/>
      <c r="AYD80" s="108"/>
      <c r="AYE80" s="108"/>
      <c r="AYF80" s="108"/>
      <c r="AYG80" s="108"/>
      <c r="AYH80" s="108"/>
      <c r="AYI80" s="108"/>
      <c r="AYJ80" s="108"/>
      <c r="AYK80" s="108"/>
      <c r="AYL80" s="108"/>
      <c r="AYM80" s="108"/>
      <c r="AYN80" s="108"/>
      <c r="AYO80" s="108"/>
      <c r="AYP80" s="108"/>
      <c r="AYQ80" s="108"/>
      <c r="AYR80" s="108"/>
      <c r="AYS80" s="108"/>
      <c r="AYT80" s="108"/>
      <c r="AYU80" s="108"/>
      <c r="AYV80" s="108"/>
      <c r="AYW80" s="108"/>
      <c r="AYX80" s="108"/>
      <c r="AYY80" s="108"/>
      <c r="AYZ80" s="108"/>
      <c r="AZA80" s="108"/>
      <c r="AZB80" s="108"/>
      <c r="AZC80" s="108"/>
      <c r="AZD80" s="108"/>
      <c r="AZE80" s="108"/>
      <c r="AZF80" s="108"/>
      <c r="AZG80" s="108"/>
      <c r="AZH80" s="108"/>
      <c r="AZI80" s="108"/>
      <c r="AZJ80" s="108"/>
      <c r="AZK80" s="108"/>
      <c r="AZL80" s="108"/>
      <c r="AZM80" s="108"/>
      <c r="AZN80" s="108"/>
      <c r="AZO80" s="108"/>
      <c r="AZP80" s="108"/>
      <c r="AZQ80" s="108"/>
      <c r="AZR80" s="108"/>
      <c r="AZS80" s="108"/>
      <c r="AZT80" s="108"/>
      <c r="AZU80" s="108"/>
      <c r="AZV80" s="108"/>
      <c r="AZW80" s="108"/>
      <c r="AZX80" s="108"/>
      <c r="AZY80" s="108"/>
      <c r="AZZ80" s="108"/>
      <c r="BAA80" s="108"/>
      <c r="BAB80" s="108"/>
      <c r="BAC80" s="108"/>
      <c r="BAD80" s="108"/>
      <c r="BAE80" s="108"/>
      <c r="BAF80" s="108"/>
      <c r="BAG80" s="108"/>
      <c r="BAH80" s="108"/>
      <c r="BAI80" s="108"/>
      <c r="BAJ80" s="108"/>
      <c r="BAK80" s="108"/>
      <c r="BAL80" s="108"/>
      <c r="BAM80" s="108"/>
      <c r="BAN80" s="108"/>
      <c r="BAO80" s="108"/>
      <c r="BAP80" s="108"/>
      <c r="BAQ80" s="108"/>
      <c r="BAR80" s="108"/>
      <c r="BAS80" s="108"/>
      <c r="BAT80" s="108"/>
      <c r="BAU80" s="108"/>
      <c r="BAV80" s="108"/>
      <c r="BAW80" s="108"/>
      <c r="BAX80" s="108"/>
      <c r="BAY80" s="108"/>
      <c r="BAZ80" s="108"/>
      <c r="BBA80" s="108"/>
      <c r="BBB80" s="108"/>
      <c r="BBC80" s="108"/>
      <c r="BBD80" s="108"/>
      <c r="BBE80" s="108"/>
      <c r="BBF80" s="108"/>
      <c r="BBG80" s="108"/>
      <c r="BBH80" s="108"/>
      <c r="BBI80" s="108"/>
      <c r="BBJ80" s="108"/>
      <c r="BBK80" s="108"/>
      <c r="BBL80" s="108"/>
      <c r="BBM80" s="108"/>
      <c r="BBN80" s="108"/>
      <c r="BBO80" s="108"/>
      <c r="BBP80" s="108"/>
      <c r="BBQ80" s="108"/>
      <c r="BBR80" s="108"/>
      <c r="BBS80" s="108"/>
      <c r="BBT80" s="108"/>
      <c r="BBU80" s="108"/>
      <c r="BBV80" s="108"/>
      <c r="BBW80" s="108"/>
      <c r="BBX80" s="108"/>
      <c r="BBY80" s="108"/>
      <c r="BBZ80" s="108"/>
      <c r="BCA80" s="108"/>
      <c r="BCB80" s="108"/>
      <c r="BCC80" s="108"/>
      <c r="BCD80" s="108"/>
      <c r="BCE80" s="108"/>
      <c r="BCF80" s="108"/>
      <c r="BCG80" s="108"/>
      <c r="BCH80" s="108"/>
      <c r="BCI80" s="108"/>
      <c r="BCJ80" s="108"/>
      <c r="BCK80" s="108"/>
      <c r="BCL80" s="108"/>
      <c r="BCM80" s="108"/>
      <c r="BCN80" s="108"/>
      <c r="BCO80" s="108"/>
      <c r="BCP80" s="108"/>
      <c r="BCQ80" s="108"/>
      <c r="BCR80" s="108"/>
      <c r="BCS80" s="108"/>
      <c r="BCT80" s="108"/>
      <c r="BCU80" s="108"/>
      <c r="BCV80" s="108"/>
      <c r="BCW80" s="108"/>
      <c r="BCX80" s="108"/>
      <c r="BCY80" s="108"/>
      <c r="BCZ80" s="108"/>
      <c r="BDA80" s="108"/>
      <c r="BDB80" s="108"/>
      <c r="BDC80" s="108"/>
      <c r="BDD80" s="108"/>
      <c r="BDE80" s="108"/>
      <c r="BDF80" s="108"/>
      <c r="BDG80" s="108"/>
      <c r="BDH80" s="108"/>
      <c r="BDI80" s="108"/>
      <c r="BDJ80" s="108"/>
      <c r="BDK80" s="108"/>
      <c r="BDL80" s="108"/>
      <c r="BDM80" s="108"/>
      <c r="BDN80" s="108"/>
      <c r="BDO80" s="108"/>
      <c r="BDP80" s="108"/>
      <c r="BDQ80" s="108"/>
      <c r="BDR80" s="108"/>
      <c r="BDS80" s="108"/>
      <c r="BDT80" s="108"/>
      <c r="BDU80" s="108"/>
      <c r="BDV80" s="108"/>
      <c r="BDW80" s="108"/>
      <c r="BDX80" s="108"/>
      <c r="BDY80" s="108"/>
      <c r="BDZ80" s="108"/>
      <c r="BEA80" s="108"/>
      <c r="BEB80" s="108"/>
      <c r="BEC80" s="108"/>
      <c r="BED80" s="108"/>
      <c r="BEE80" s="108"/>
      <c r="BEF80" s="108"/>
      <c r="BEG80" s="108"/>
      <c r="BEH80" s="108"/>
      <c r="BEI80" s="108"/>
      <c r="BEJ80" s="108"/>
      <c r="BEK80" s="108"/>
      <c r="BEL80" s="108"/>
      <c r="BEM80" s="108"/>
      <c r="BEN80" s="108"/>
      <c r="BEO80" s="108"/>
      <c r="BEP80" s="108"/>
      <c r="BEQ80" s="108"/>
      <c r="BER80" s="108"/>
      <c r="BES80" s="108"/>
      <c r="BET80" s="108"/>
      <c r="BEU80" s="108"/>
      <c r="BEV80" s="108"/>
      <c r="BEW80" s="108"/>
      <c r="BEX80" s="108"/>
      <c r="BEY80" s="108"/>
      <c r="BEZ80" s="108"/>
      <c r="BFA80" s="108"/>
      <c r="BFB80" s="108"/>
      <c r="BFC80" s="108"/>
      <c r="BFD80" s="108"/>
      <c r="BFE80" s="108"/>
      <c r="BFF80" s="108"/>
      <c r="BFG80" s="108"/>
      <c r="BFH80" s="108"/>
      <c r="BFI80" s="108"/>
      <c r="BFJ80" s="108"/>
      <c r="BFK80" s="108"/>
      <c r="BFL80" s="108"/>
      <c r="BFM80" s="108"/>
      <c r="BFN80" s="108"/>
      <c r="BFO80" s="108"/>
      <c r="BFP80" s="108"/>
      <c r="BFQ80" s="108"/>
      <c r="BFR80" s="108"/>
      <c r="BFS80" s="108"/>
      <c r="BFT80" s="108"/>
      <c r="BFU80" s="108"/>
      <c r="BFV80" s="108"/>
      <c r="BFW80" s="108"/>
      <c r="BFX80" s="108"/>
      <c r="BFY80" s="108"/>
      <c r="BFZ80" s="108"/>
      <c r="BGA80" s="108"/>
      <c r="BGB80" s="108"/>
      <c r="BGC80" s="108"/>
      <c r="BGD80" s="108"/>
      <c r="BGE80" s="108"/>
      <c r="BGF80" s="108"/>
      <c r="BGG80" s="108"/>
      <c r="BGH80" s="108"/>
      <c r="BGI80" s="108"/>
      <c r="BGJ80" s="108"/>
      <c r="BGK80" s="108"/>
      <c r="BGL80" s="108"/>
      <c r="BGM80" s="108"/>
      <c r="BGN80" s="108"/>
      <c r="BGO80" s="108"/>
      <c r="BGP80" s="108"/>
      <c r="BGQ80" s="108"/>
      <c r="BGR80" s="108"/>
      <c r="BGS80" s="108"/>
      <c r="BGT80" s="108"/>
      <c r="BGU80" s="108"/>
      <c r="BGV80" s="108"/>
      <c r="BGW80" s="108"/>
      <c r="BGX80" s="108"/>
      <c r="BGY80" s="108"/>
      <c r="BGZ80" s="108"/>
      <c r="BHA80" s="108"/>
      <c r="BHB80" s="108"/>
      <c r="BHC80" s="108"/>
      <c r="BHD80" s="108"/>
      <c r="BHE80" s="108"/>
      <c r="BHF80" s="108"/>
      <c r="BHG80" s="108"/>
      <c r="BHH80" s="108"/>
      <c r="BHI80" s="108"/>
      <c r="BHJ80" s="108"/>
      <c r="BHK80" s="108"/>
      <c r="BHL80" s="108"/>
      <c r="BHM80" s="108"/>
      <c r="BHN80" s="108"/>
      <c r="BHO80" s="108"/>
      <c r="BHP80" s="108"/>
      <c r="BHQ80" s="108"/>
      <c r="BHR80" s="108"/>
      <c r="BHS80" s="108"/>
      <c r="BHT80" s="108"/>
      <c r="BHU80" s="108"/>
      <c r="BHV80" s="108"/>
      <c r="BHW80" s="108"/>
      <c r="BHX80" s="108"/>
      <c r="BHY80" s="108"/>
      <c r="BHZ80" s="108"/>
      <c r="BIA80" s="108"/>
      <c r="BIB80" s="108"/>
      <c r="BIC80" s="108"/>
      <c r="BID80" s="108"/>
      <c r="BIE80" s="108"/>
      <c r="BIF80" s="108"/>
      <c r="BIG80" s="108"/>
      <c r="BIH80" s="108"/>
      <c r="BII80" s="108"/>
      <c r="BIJ80" s="108"/>
      <c r="BIK80" s="108"/>
      <c r="BIL80" s="108"/>
      <c r="BIM80" s="108"/>
      <c r="BIN80" s="108"/>
      <c r="BIO80" s="108"/>
      <c r="BIP80" s="108"/>
      <c r="BIQ80" s="108"/>
      <c r="BIR80" s="108"/>
      <c r="BIS80" s="108"/>
      <c r="BIT80" s="108"/>
      <c r="BIU80" s="108"/>
      <c r="BIV80" s="108"/>
      <c r="BIW80" s="108"/>
      <c r="BIX80" s="108"/>
      <c r="BIY80" s="108"/>
      <c r="BIZ80" s="108"/>
      <c r="BJA80" s="108"/>
      <c r="BJB80" s="108"/>
      <c r="BJC80" s="108"/>
      <c r="BJD80" s="108"/>
      <c r="BJE80" s="108"/>
      <c r="BJF80" s="108"/>
      <c r="BJG80" s="108"/>
      <c r="BJH80" s="108"/>
      <c r="BJI80" s="108"/>
      <c r="BJJ80" s="108"/>
      <c r="BJK80" s="108"/>
      <c r="BJL80" s="108"/>
      <c r="BJM80" s="108"/>
      <c r="BJN80" s="108"/>
      <c r="BJO80" s="108"/>
      <c r="BJP80" s="108"/>
      <c r="BJQ80" s="108"/>
      <c r="BJR80" s="108"/>
      <c r="BJS80" s="108"/>
      <c r="BJT80" s="108"/>
      <c r="BJU80" s="108"/>
      <c r="BJV80" s="108"/>
      <c r="BJW80" s="108"/>
      <c r="BJX80" s="108"/>
      <c r="BJY80" s="108"/>
      <c r="BJZ80" s="108"/>
      <c r="BKA80" s="108"/>
      <c r="BKB80" s="108"/>
      <c r="BKC80" s="108"/>
      <c r="BKD80" s="108"/>
      <c r="BKE80" s="108"/>
      <c r="BKF80" s="108"/>
      <c r="BKG80" s="108"/>
      <c r="BKH80" s="108"/>
      <c r="BKI80" s="108"/>
      <c r="BKJ80" s="108"/>
      <c r="BKK80" s="108"/>
      <c r="BKL80" s="108"/>
      <c r="BKM80" s="108"/>
      <c r="BKN80" s="108"/>
      <c r="BKO80" s="108"/>
      <c r="BKP80" s="108"/>
      <c r="BKQ80" s="108"/>
      <c r="BKR80" s="108"/>
      <c r="BKS80" s="108"/>
      <c r="BKT80" s="108"/>
      <c r="BKU80" s="108"/>
      <c r="BKV80" s="108"/>
      <c r="BKW80" s="108"/>
      <c r="BKX80" s="108"/>
      <c r="BKY80" s="108"/>
      <c r="BKZ80" s="108"/>
      <c r="BLA80" s="108"/>
      <c r="BLB80" s="108"/>
      <c r="BLC80" s="108"/>
      <c r="BLD80" s="108"/>
      <c r="BLE80" s="108"/>
      <c r="BLF80" s="108"/>
      <c r="BLG80" s="108"/>
      <c r="BLH80" s="108"/>
      <c r="BLI80" s="108"/>
      <c r="BLJ80" s="108"/>
      <c r="BLK80" s="108"/>
      <c r="BLL80" s="108"/>
      <c r="BLM80" s="108"/>
      <c r="BLN80" s="108"/>
      <c r="BLO80" s="108"/>
      <c r="BLP80" s="108"/>
      <c r="BLQ80" s="108"/>
      <c r="BLR80" s="108"/>
      <c r="BLS80" s="108"/>
      <c r="BLT80" s="108"/>
      <c r="BLU80" s="108"/>
      <c r="BLV80" s="108"/>
      <c r="BLW80" s="108"/>
      <c r="BLX80" s="108"/>
      <c r="BLY80" s="108"/>
      <c r="BLZ80" s="108"/>
      <c r="BMA80" s="108"/>
      <c r="BMB80" s="108"/>
      <c r="BMC80" s="108"/>
      <c r="BMD80" s="108"/>
      <c r="BME80" s="108"/>
      <c r="BMF80" s="108"/>
      <c r="BMG80" s="108"/>
      <c r="BMH80" s="108"/>
      <c r="BMI80" s="108"/>
      <c r="BMJ80" s="108"/>
      <c r="BMK80" s="108"/>
      <c r="BML80" s="108"/>
      <c r="BMM80" s="108"/>
      <c r="BMN80" s="108"/>
      <c r="BMO80" s="108"/>
      <c r="BMP80" s="108"/>
      <c r="BMQ80" s="108"/>
      <c r="BMR80" s="108"/>
      <c r="BMS80" s="108"/>
      <c r="BMT80" s="108"/>
      <c r="BMU80" s="108"/>
      <c r="BMV80" s="108"/>
      <c r="BMW80" s="108"/>
      <c r="BMX80" s="108"/>
      <c r="BMY80" s="108"/>
      <c r="BMZ80" s="108"/>
      <c r="BNA80" s="108"/>
      <c r="BNB80" s="108"/>
      <c r="BNC80" s="108"/>
      <c r="BND80" s="108"/>
      <c r="BNE80" s="108"/>
      <c r="BNF80" s="108"/>
      <c r="BNG80" s="108"/>
      <c r="BNH80" s="108"/>
      <c r="BNI80" s="108"/>
      <c r="BNJ80" s="108"/>
      <c r="BNK80" s="108"/>
      <c r="BNL80" s="108"/>
      <c r="BNM80" s="108"/>
      <c r="BNN80" s="108"/>
      <c r="BNO80" s="108"/>
      <c r="BNP80" s="108"/>
      <c r="BNQ80" s="108"/>
      <c r="BNR80" s="108"/>
      <c r="BNS80" s="108"/>
      <c r="BNT80" s="108"/>
      <c r="BNU80" s="108"/>
      <c r="BNV80" s="108"/>
      <c r="BNW80" s="108"/>
      <c r="BNX80" s="108"/>
      <c r="BNY80" s="108"/>
      <c r="BNZ80" s="108"/>
      <c r="BOA80" s="108"/>
      <c r="BOB80" s="108"/>
      <c r="BOC80" s="108"/>
      <c r="BOD80" s="108"/>
      <c r="BOE80" s="108"/>
      <c r="BOF80" s="108"/>
      <c r="BOG80" s="108"/>
      <c r="BOH80" s="108"/>
      <c r="BOI80" s="108"/>
      <c r="BOJ80" s="108"/>
      <c r="BOK80" s="108"/>
      <c r="BOL80" s="108"/>
      <c r="BOM80" s="108"/>
      <c r="BON80" s="108"/>
      <c r="BOO80" s="108"/>
      <c r="BOP80" s="108"/>
      <c r="BOQ80" s="108"/>
      <c r="BOR80" s="108"/>
      <c r="BOS80" s="108"/>
      <c r="BOT80" s="108"/>
      <c r="BOU80" s="108"/>
      <c r="BOV80" s="108"/>
      <c r="BOW80" s="108"/>
      <c r="BOX80" s="108"/>
      <c r="BOY80" s="108"/>
      <c r="BOZ80" s="108"/>
      <c r="BPA80" s="108"/>
      <c r="BPB80" s="108"/>
      <c r="BPC80" s="108"/>
      <c r="BPD80" s="108"/>
      <c r="BPE80" s="108"/>
      <c r="BPF80" s="108"/>
      <c r="BPG80" s="108"/>
      <c r="BPH80" s="108"/>
      <c r="BPI80" s="108"/>
      <c r="BPJ80" s="108"/>
      <c r="BPK80" s="108"/>
      <c r="BPL80" s="108"/>
      <c r="BPM80" s="108"/>
      <c r="BPN80" s="108"/>
      <c r="BPO80" s="108"/>
      <c r="BPP80" s="108"/>
      <c r="BPQ80" s="108"/>
      <c r="BPR80" s="108"/>
      <c r="BPS80" s="108"/>
      <c r="BPT80" s="108"/>
      <c r="BPU80" s="108"/>
      <c r="BPV80" s="108"/>
      <c r="BPW80" s="108"/>
      <c r="BPX80" s="108"/>
      <c r="BPY80" s="108"/>
      <c r="BPZ80" s="108"/>
      <c r="BQA80" s="108"/>
      <c r="BQB80" s="108"/>
      <c r="BQC80" s="108"/>
      <c r="BQD80" s="108"/>
      <c r="BQE80" s="108"/>
      <c r="BQF80" s="108"/>
      <c r="BQG80" s="108"/>
      <c r="BQH80" s="108"/>
      <c r="BQI80" s="108"/>
      <c r="BQJ80" s="108"/>
      <c r="BQK80" s="108"/>
      <c r="BQL80" s="108"/>
      <c r="BQM80" s="108"/>
      <c r="BQN80" s="108"/>
      <c r="BQO80" s="108"/>
      <c r="BQP80" s="108"/>
      <c r="BQQ80" s="108"/>
      <c r="BQR80" s="108"/>
      <c r="BQS80" s="108"/>
      <c r="BQT80" s="108"/>
      <c r="BQU80" s="108"/>
      <c r="BQV80" s="108"/>
      <c r="BQW80" s="108"/>
      <c r="BQX80" s="108"/>
      <c r="BQY80" s="108"/>
      <c r="BQZ80" s="108"/>
      <c r="BRA80" s="108"/>
      <c r="BRB80" s="108"/>
      <c r="BRC80" s="108"/>
      <c r="BRD80" s="108"/>
      <c r="BRE80" s="108"/>
      <c r="BRF80" s="108"/>
      <c r="BRG80" s="108"/>
      <c r="BRH80" s="108"/>
      <c r="BRI80" s="108"/>
      <c r="BRJ80" s="108"/>
      <c r="BRK80" s="108"/>
      <c r="BRL80" s="108"/>
      <c r="BRM80" s="108"/>
      <c r="BRN80" s="108"/>
      <c r="BRO80" s="108"/>
      <c r="BRP80" s="108"/>
      <c r="BRQ80" s="108"/>
      <c r="BRR80" s="108"/>
      <c r="BRS80" s="108"/>
      <c r="BRT80" s="108"/>
      <c r="BRU80" s="108"/>
      <c r="BRV80" s="108"/>
      <c r="BRW80" s="108"/>
      <c r="BRX80" s="108"/>
      <c r="BRY80" s="108"/>
      <c r="BRZ80" s="108"/>
      <c r="BSA80" s="108"/>
      <c r="BSB80" s="108"/>
      <c r="BSC80" s="108"/>
      <c r="BSD80" s="108"/>
      <c r="BSE80" s="108"/>
      <c r="BSF80" s="108"/>
      <c r="BSG80" s="108"/>
      <c r="BSH80" s="108"/>
      <c r="BSI80" s="108"/>
      <c r="BSJ80" s="108"/>
      <c r="BSK80" s="108"/>
      <c r="BSL80" s="108"/>
      <c r="BSM80" s="108"/>
      <c r="BSN80" s="108"/>
      <c r="BSO80" s="108"/>
      <c r="BSP80" s="108"/>
      <c r="BSQ80" s="108"/>
      <c r="BSR80" s="108"/>
      <c r="BSS80" s="108"/>
      <c r="BST80" s="108"/>
      <c r="BSU80" s="108"/>
      <c r="BSV80" s="108"/>
      <c r="BSW80" s="108"/>
      <c r="BSX80" s="108"/>
      <c r="BSY80" s="108"/>
      <c r="BSZ80" s="108"/>
      <c r="BTA80" s="108"/>
      <c r="BTB80" s="108"/>
      <c r="BTC80" s="108"/>
      <c r="BTD80" s="108"/>
      <c r="BTE80" s="108"/>
      <c r="BTF80" s="108"/>
      <c r="BTG80" s="108"/>
      <c r="BTH80" s="108"/>
      <c r="BTI80" s="108"/>
      <c r="BTJ80" s="108"/>
      <c r="BTK80" s="108"/>
      <c r="BTL80" s="108"/>
      <c r="BTM80" s="108"/>
      <c r="BTN80" s="108"/>
      <c r="BTO80" s="108"/>
      <c r="BTP80" s="108"/>
      <c r="BTQ80" s="108"/>
      <c r="BTR80" s="108"/>
      <c r="BTS80" s="108"/>
      <c r="BTT80" s="108"/>
      <c r="BTU80" s="108"/>
      <c r="BTV80" s="108"/>
      <c r="BTW80" s="108"/>
      <c r="BTX80" s="108"/>
      <c r="BTY80" s="108"/>
      <c r="BTZ80" s="108"/>
      <c r="BUA80" s="108"/>
      <c r="BUB80" s="108"/>
      <c r="BUC80" s="108"/>
      <c r="BUD80" s="108"/>
      <c r="BUE80" s="108"/>
      <c r="BUF80" s="108"/>
      <c r="BUG80" s="108"/>
      <c r="BUH80" s="108"/>
      <c r="BUI80" s="108"/>
      <c r="BUJ80" s="108"/>
      <c r="BUK80" s="108"/>
      <c r="BUL80" s="108"/>
      <c r="BUM80" s="108"/>
      <c r="BUN80" s="108"/>
      <c r="BUO80" s="108"/>
      <c r="BUP80" s="108"/>
      <c r="BUQ80" s="108"/>
      <c r="BUR80" s="108"/>
      <c r="BUS80" s="108"/>
      <c r="BUT80" s="108"/>
      <c r="BUU80" s="108"/>
      <c r="BUV80" s="108"/>
      <c r="BUW80" s="108"/>
      <c r="BUX80" s="108"/>
      <c r="BUY80" s="108"/>
      <c r="BUZ80" s="108"/>
      <c r="BVA80" s="108"/>
      <c r="BVB80" s="108"/>
      <c r="BVC80" s="108"/>
      <c r="BVD80" s="108"/>
      <c r="BVE80" s="108"/>
      <c r="BVF80" s="108"/>
      <c r="BVG80" s="108"/>
      <c r="BVH80" s="108"/>
      <c r="BVI80" s="108"/>
      <c r="BVJ80" s="108"/>
      <c r="BVK80" s="108"/>
      <c r="BVL80" s="108"/>
      <c r="BVM80" s="108"/>
      <c r="BVN80" s="108"/>
      <c r="BVO80" s="108"/>
      <c r="BVP80" s="108"/>
      <c r="BVQ80" s="108"/>
      <c r="BVR80" s="108"/>
      <c r="BVS80" s="108"/>
      <c r="BVT80" s="108"/>
      <c r="BVU80" s="108"/>
      <c r="BVV80" s="108"/>
      <c r="BVW80" s="108"/>
      <c r="BVX80" s="108"/>
      <c r="BVY80" s="108"/>
      <c r="BVZ80" s="108"/>
      <c r="BWA80" s="108"/>
      <c r="BWB80" s="108"/>
      <c r="BWC80" s="108"/>
      <c r="BWD80" s="108"/>
      <c r="BWE80" s="108"/>
      <c r="BWF80" s="108"/>
      <c r="BWG80" s="108"/>
      <c r="BWH80" s="108"/>
      <c r="BWI80" s="108"/>
      <c r="BWJ80" s="108"/>
      <c r="BWK80" s="108"/>
      <c r="BWL80" s="108"/>
      <c r="BWM80" s="108"/>
      <c r="BWN80" s="108"/>
      <c r="BWO80" s="108"/>
      <c r="BWP80" s="108"/>
      <c r="BWQ80" s="108"/>
      <c r="BWR80" s="108"/>
      <c r="BWS80" s="108"/>
      <c r="BWT80" s="108"/>
      <c r="BWU80" s="108"/>
      <c r="BWV80" s="108"/>
      <c r="BWW80" s="108"/>
      <c r="BWX80" s="108"/>
      <c r="BWY80" s="108"/>
      <c r="BWZ80" s="108"/>
      <c r="BXA80" s="108"/>
      <c r="BXB80" s="108"/>
      <c r="BXC80" s="108"/>
      <c r="BXD80" s="108"/>
      <c r="BXE80" s="108"/>
      <c r="BXF80" s="108"/>
      <c r="BXG80" s="108"/>
      <c r="BXH80" s="108"/>
      <c r="BXI80" s="108"/>
      <c r="BXJ80" s="108"/>
      <c r="BXK80" s="108"/>
      <c r="BXL80" s="108"/>
      <c r="BXM80" s="108"/>
      <c r="BXN80" s="108"/>
      <c r="BXO80" s="108"/>
      <c r="BXP80" s="108"/>
      <c r="BXQ80" s="108"/>
      <c r="BXR80" s="108"/>
      <c r="BXS80" s="108"/>
      <c r="BXT80" s="108"/>
      <c r="BXU80" s="108"/>
      <c r="BXV80" s="108"/>
      <c r="BXW80" s="108"/>
      <c r="BXX80" s="108"/>
      <c r="BXY80" s="108"/>
      <c r="BXZ80" s="108"/>
      <c r="BYA80" s="108"/>
      <c r="BYB80" s="108"/>
      <c r="BYC80" s="108"/>
      <c r="BYD80" s="108"/>
      <c r="BYE80" s="108"/>
      <c r="BYF80" s="108"/>
      <c r="BYG80" s="108"/>
      <c r="BYH80" s="108"/>
      <c r="BYI80" s="108"/>
      <c r="BYJ80" s="108"/>
      <c r="BYK80" s="108"/>
      <c r="BYL80" s="108"/>
      <c r="BYM80" s="108"/>
      <c r="BYN80" s="108"/>
      <c r="BYO80" s="108"/>
      <c r="BYP80" s="108"/>
      <c r="BYQ80" s="108"/>
      <c r="BYR80" s="108"/>
      <c r="BYS80" s="108"/>
      <c r="BYT80" s="108"/>
      <c r="BYU80" s="108"/>
      <c r="BYV80" s="108"/>
      <c r="BYW80" s="108"/>
      <c r="BYX80" s="108"/>
      <c r="BYY80" s="108"/>
      <c r="BYZ80" s="108"/>
      <c r="BZA80" s="108"/>
      <c r="BZB80" s="108"/>
      <c r="BZC80" s="108"/>
      <c r="BZD80" s="108"/>
      <c r="BZE80" s="108"/>
      <c r="BZF80" s="108"/>
      <c r="BZG80" s="108"/>
      <c r="BZH80" s="108"/>
      <c r="BZI80" s="108"/>
      <c r="BZJ80" s="108"/>
      <c r="BZK80" s="108"/>
      <c r="BZL80" s="108"/>
      <c r="BZM80" s="108"/>
      <c r="BZN80" s="108"/>
      <c r="BZO80" s="108"/>
      <c r="BZP80" s="108"/>
      <c r="BZQ80" s="108"/>
      <c r="BZR80" s="108"/>
      <c r="BZS80" s="108"/>
      <c r="BZT80" s="108"/>
      <c r="BZU80" s="108"/>
      <c r="BZV80" s="108"/>
      <c r="BZW80" s="108"/>
      <c r="BZX80" s="108"/>
      <c r="BZY80" s="108"/>
      <c r="BZZ80" s="108"/>
      <c r="CAA80" s="108"/>
      <c r="CAB80" s="108"/>
      <c r="CAC80" s="108"/>
      <c r="CAD80" s="108"/>
      <c r="CAE80" s="108"/>
      <c r="CAF80" s="108"/>
      <c r="CAG80" s="108"/>
      <c r="CAH80" s="108"/>
      <c r="CAI80" s="108"/>
      <c r="CAJ80" s="108"/>
      <c r="CAK80" s="108"/>
      <c r="CAL80" s="108"/>
      <c r="CAM80" s="108"/>
      <c r="CAN80" s="108"/>
      <c r="CAO80" s="108"/>
      <c r="CAP80" s="108"/>
      <c r="CAQ80" s="108"/>
      <c r="CAR80" s="108"/>
      <c r="CAS80" s="108"/>
      <c r="CAT80" s="108"/>
      <c r="CAU80" s="108"/>
      <c r="CAV80" s="108"/>
      <c r="CAW80" s="108"/>
      <c r="CAX80" s="108"/>
      <c r="CAY80" s="108"/>
      <c r="CAZ80" s="108"/>
      <c r="CBA80" s="108"/>
      <c r="CBB80" s="108"/>
      <c r="CBC80" s="108"/>
      <c r="CBD80" s="108"/>
      <c r="CBE80" s="108"/>
      <c r="CBF80" s="108"/>
      <c r="CBG80" s="108"/>
      <c r="CBH80" s="108"/>
      <c r="CBI80" s="108"/>
      <c r="CBJ80" s="108"/>
      <c r="CBK80" s="108"/>
      <c r="CBL80" s="108"/>
      <c r="CBM80" s="108"/>
      <c r="CBN80" s="108"/>
      <c r="CBO80" s="108"/>
      <c r="CBP80" s="108"/>
      <c r="CBQ80" s="108"/>
      <c r="CBR80" s="108"/>
      <c r="CBS80" s="108"/>
      <c r="CBT80" s="108"/>
      <c r="CBU80" s="108"/>
      <c r="CBV80" s="108"/>
      <c r="CBW80" s="108"/>
      <c r="CBX80" s="108"/>
      <c r="CBY80" s="108"/>
      <c r="CBZ80" s="108"/>
      <c r="CCA80" s="108"/>
      <c r="CCB80" s="108"/>
      <c r="CCC80" s="108"/>
      <c r="CCD80" s="108"/>
      <c r="CCE80" s="108"/>
      <c r="CCF80" s="108"/>
      <c r="CCG80" s="108"/>
      <c r="CCH80" s="108"/>
      <c r="CCI80" s="108"/>
      <c r="CCJ80" s="108"/>
      <c r="CCK80" s="108"/>
      <c r="CCL80" s="108"/>
      <c r="CCM80" s="108"/>
      <c r="CCN80" s="108"/>
      <c r="CCO80" s="108"/>
      <c r="CCP80" s="108"/>
      <c r="CCQ80" s="108"/>
      <c r="CCR80" s="108"/>
      <c r="CCS80" s="108"/>
      <c r="CCT80" s="108"/>
      <c r="CCU80" s="108"/>
      <c r="CCV80" s="108"/>
      <c r="CCW80" s="108"/>
      <c r="CCX80" s="108"/>
      <c r="CCY80" s="108"/>
      <c r="CCZ80" s="108"/>
      <c r="CDA80" s="108"/>
      <c r="CDB80" s="108"/>
      <c r="CDC80" s="108"/>
      <c r="CDD80" s="108"/>
      <c r="CDE80" s="108"/>
      <c r="CDF80" s="108"/>
      <c r="CDG80" s="108"/>
      <c r="CDH80" s="108"/>
      <c r="CDI80" s="108"/>
      <c r="CDJ80" s="108"/>
      <c r="CDK80" s="108"/>
      <c r="CDL80" s="108"/>
      <c r="CDM80" s="108"/>
      <c r="CDN80" s="108"/>
      <c r="CDO80" s="108"/>
      <c r="CDP80" s="108"/>
      <c r="CDQ80" s="108"/>
      <c r="CDR80" s="108"/>
      <c r="CDS80" s="108"/>
      <c r="CDT80" s="108"/>
      <c r="CDU80" s="108"/>
      <c r="CDV80" s="108"/>
      <c r="CDW80" s="108"/>
      <c r="CDX80" s="108"/>
      <c r="CDY80" s="108"/>
      <c r="CDZ80" s="108"/>
      <c r="CEA80" s="108"/>
      <c r="CEB80" s="108"/>
      <c r="CEC80" s="108"/>
      <c r="CED80" s="108"/>
      <c r="CEE80" s="108"/>
      <c r="CEF80" s="108"/>
      <c r="CEG80" s="108"/>
      <c r="CEH80" s="108"/>
      <c r="CEI80" s="108"/>
      <c r="CEJ80" s="108"/>
      <c r="CEK80" s="108"/>
      <c r="CEL80" s="108"/>
      <c r="CEM80" s="108"/>
      <c r="CEN80" s="108"/>
      <c r="CEO80" s="108"/>
      <c r="CEP80" s="108"/>
    </row>
    <row r="81" spans="1:2174" ht="13.5" thickBot="1">
      <c r="A81" s="883" t="s">
        <v>11</v>
      </c>
      <c r="B81" s="876">
        <v>13740</v>
      </c>
      <c r="C81" s="876">
        <v>14520</v>
      </c>
      <c r="D81" s="876">
        <v>14640</v>
      </c>
      <c r="E81" s="876">
        <v>14040</v>
      </c>
      <c r="F81" s="876">
        <v>13940</v>
      </c>
      <c r="G81" s="876">
        <v>14750</v>
      </c>
      <c r="H81" s="876">
        <v>6990</v>
      </c>
      <c r="I81" s="876">
        <v>7110</v>
      </c>
      <c r="J81" s="884">
        <v>6130</v>
      </c>
      <c r="K81" s="884">
        <v>6210</v>
      </c>
      <c r="L81" s="868" t="s">
        <v>20</v>
      </c>
      <c r="M81" s="868" t="s">
        <v>20</v>
      </c>
      <c r="N81" s="899" t="s">
        <v>20</v>
      </c>
      <c r="O81" s="886">
        <v>9890</v>
      </c>
      <c r="P81" s="868" t="s">
        <v>20</v>
      </c>
      <c r="Q81" s="884">
        <v>9790</v>
      </c>
      <c r="R81" s="868" t="s">
        <v>20</v>
      </c>
      <c r="S81" s="884">
        <v>9640</v>
      </c>
      <c r="T81" s="868" t="s">
        <v>20</v>
      </c>
      <c r="U81" s="900" t="s">
        <v>20</v>
      </c>
      <c r="V81" s="918">
        <v>9750</v>
      </c>
      <c r="W81" s="916" t="s">
        <v>20</v>
      </c>
      <c r="X81" s="497"/>
      <c r="Y81" s="169"/>
      <c r="Z81" s="169"/>
      <c r="AA81" s="112"/>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c r="CG81" s="108"/>
      <c r="CH81" s="108"/>
      <c r="CI81" s="108"/>
      <c r="CJ81" s="108"/>
      <c r="CK81" s="108"/>
      <c r="CL81" s="108"/>
      <c r="CM81" s="108"/>
      <c r="CN81" s="108"/>
      <c r="CO81" s="108"/>
      <c r="CP81" s="108"/>
      <c r="CQ81" s="108"/>
      <c r="CR81" s="108"/>
      <c r="CS81" s="108"/>
      <c r="CT81" s="108"/>
      <c r="CU81" s="108"/>
      <c r="CV81" s="108"/>
      <c r="CW81" s="108"/>
      <c r="CX81" s="108"/>
      <c r="CY81" s="108"/>
      <c r="CZ81" s="108"/>
      <c r="DA81" s="108"/>
      <c r="DB81" s="108"/>
      <c r="DC81" s="108"/>
      <c r="DD81" s="108"/>
      <c r="DE81" s="108"/>
      <c r="DF81" s="108"/>
      <c r="DG81" s="108"/>
      <c r="DH81" s="108"/>
      <c r="DI81" s="108"/>
      <c r="DJ81" s="108"/>
      <c r="DK81" s="108"/>
      <c r="DL81" s="108"/>
      <c r="DM81" s="108"/>
      <c r="DN81" s="108"/>
      <c r="DO81" s="108"/>
      <c r="DP81" s="108"/>
      <c r="DQ81" s="108"/>
      <c r="DR81" s="108"/>
      <c r="DS81" s="108"/>
      <c r="DT81" s="108"/>
      <c r="DU81" s="108"/>
      <c r="DV81" s="108"/>
      <c r="DW81" s="108"/>
      <c r="DX81" s="108"/>
      <c r="DY81" s="108"/>
      <c r="DZ81" s="108"/>
      <c r="EA81" s="108"/>
      <c r="EB81" s="108"/>
      <c r="EC81" s="108"/>
      <c r="ED81" s="108"/>
      <c r="EE81" s="108"/>
      <c r="EF81" s="108"/>
      <c r="EG81" s="108"/>
      <c r="EH81" s="108"/>
      <c r="EI81" s="108"/>
      <c r="EJ81" s="108"/>
      <c r="EK81" s="108"/>
      <c r="EL81" s="108"/>
      <c r="EM81" s="108"/>
      <c r="EN81" s="108"/>
      <c r="EO81" s="108"/>
      <c r="EP81" s="108"/>
      <c r="EQ81" s="108"/>
      <c r="ER81" s="108"/>
      <c r="ES81" s="108"/>
      <c r="ET81" s="108"/>
      <c r="EU81" s="108"/>
      <c r="EV81" s="108"/>
      <c r="EW81" s="108"/>
      <c r="EX81" s="108"/>
      <c r="EY81" s="108"/>
      <c r="EZ81" s="108"/>
      <c r="FA81" s="108"/>
      <c r="FB81" s="108"/>
      <c r="FC81" s="108"/>
      <c r="FD81" s="108"/>
      <c r="FE81" s="108"/>
      <c r="FF81" s="108"/>
      <c r="FG81" s="108"/>
      <c r="FH81" s="108"/>
      <c r="FI81" s="108"/>
      <c r="FJ81" s="108"/>
      <c r="FK81" s="108"/>
      <c r="FL81" s="108"/>
      <c r="FM81" s="108"/>
      <c r="FN81" s="108"/>
      <c r="FO81" s="108"/>
      <c r="FP81" s="108"/>
      <c r="FQ81" s="108"/>
      <c r="FR81" s="108"/>
      <c r="FS81" s="108"/>
      <c r="FT81" s="108"/>
      <c r="FU81" s="108"/>
      <c r="FV81" s="108"/>
      <c r="FW81" s="108"/>
      <c r="FX81" s="108"/>
      <c r="FY81" s="108"/>
      <c r="FZ81" s="108"/>
      <c r="GA81" s="108"/>
      <c r="GB81" s="108"/>
      <c r="GC81" s="108"/>
      <c r="GD81" s="108"/>
      <c r="GE81" s="108"/>
      <c r="GF81" s="108"/>
      <c r="GG81" s="108"/>
      <c r="GH81" s="108"/>
      <c r="GI81" s="108"/>
      <c r="GJ81" s="108"/>
      <c r="GK81" s="108"/>
      <c r="GL81" s="108"/>
      <c r="GM81" s="108"/>
      <c r="GN81" s="108"/>
      <c r="GO81" s="108"/>
      <c r="GP81" s="108"/>
      <c r="GQ81" s="108"/>
      <c r="GR81" s="108"/>
      <c r="GS81" s="108"/>
      <c r="GT81" s="108"/>
      <c r="GU81" s="108"/>
      <c r="GV81" s="108"/>
      <c r="GW81" s="108"/>
      <c r="GX81" s="108"/>
      <c r="GY81" s="108"/>
      <c r="GZ81" s="108"/>
      <c r="HA81" s="108"/>
      <c r="HB81" s="108"/>
      <c r="HC81" s="108"/>
      <c r="HD81" s="108"/>
      <c r="HE81" s="108"/>
      <c r="HF81" s="108"/>
      <c r="HG81" s="108"/>
      <c r="HH81" s="108"/>
      <c r="HI81" s="108"/>
      <c r="HJ81" s="108"/>
      <c r="HK81" s="108"/>
      <c r="HL81" s="108"/>
      <c r="HM81" s="108"/>
      <c r="HN81" s="108"/>
      <c r="HO81" s="108"/>
      <c r="HP81" s="108"/>
      <c r="HQ81" s="108"/>
      <c r="HR81" s="108"/>
      <c r="HS81" s="108"/>
      <c r="HT81" s="108"/>
      <c r="HU81" s="108"/>
      <c r="HV81" s="108"/>
      <c r="HW81" s="108"/>
      <c r="HX81" s="108"/>
      <c r="HY81" s="108"/>
      <c r="HZ81" s="108"/>
      <c r="IA81" s="108"/>
      <c r="IB81" s="108"/>
      <c r="IC81" s="108"/>
      <c r="ID81" s="108"/>
      <c r="IE81" s="108"/>
      <c r="IF81" s="108"/>
      <c r="IG81" s="108"/>
      <c r="IH81" s="108"/>
      <c r="II81" s="108"/>
      <c r="IJ81" s="108"/>
      <c r="IK81" s="108"/>
      <c r="IL81" s="108"/>
      <c r="IM81" s="108"/>
      <c r="IN81" s="108"/>
      <c r="IO81" s="108"/>
      <c r="IP81" s="108"/>
      <c r="IQ81" s="108"/>
      <c r="IR81" s="108"/>
      <c r="IS81" s="108"/>
      <c r="IT81" s="108"/>
      <c r="IU81" s="108"/>
      <c r="IV81" s="108"/>
      <c r="IW81" s="108"/>
      <c r="IX81" s="108"/>
      <c r="IY81" s="108"/>
      <c r="IZ81" s="108"/>
      <c r="JA81" s="108"/>
      <c r="JB81" s="108"/>
      <c r="JC81" s="108"/>
      <c r="JD81" s="108"/>
      <c r="JE81" s="108"/>
      <c r="JF81" s="108"/>
      <c r="JG81" s="108"/>
      <c r="JH81" s="108"/>
      <c r="JI81" s="108"/>
      <c r="JJ81" s="108"/>
      <c r="JK81" s="108"/>
      <c r="JL81" s="108"/>
      <c r="JM81" s="108"/>
      <c r="JN81" s="108"/>
      <c r="JO81" s="108"/>
      <c r="JP81" s="108"/>
      <c r="JQ81" s="108"/>
      <c r="JR81" s="108"/>
      <c r="JS81" s="108"/>
      <c r="JT81" s="108"/>
      <c r="JU81" s="108"/>
      <c r="JV81" s="108"/>
      <c r="JW81" s="108"/>
      <c r="JX81" s="108"/>
      <c r="JY81" s="108"/>
      <c r="JZ81" s="108"/>
      <c r="KA81" s="108"/>
      <c r="KB81" s="108"/>
      <c r="KC81" s="108"/>
      <c r="KD81" s="108"/>
      <c r="KE81" s="108"/>
      <c r="KF81" s="108"/>
      <c r="KG81" s="108"/>
      <c r="KH81" s="108"/>
      <c r="KI81" s="108"/>
      <c r="KJ81" s="108"/>
      <c r="KK81" s="108"/>
      <c r="KL81" s="108"/>
      <c r="KM81" s="108"/>
      <c r="KN81" s="108"/>
      <c r="KO81" s="108"/>
      <c r="KP81" s="108"/>
      <c r="KQ81" s="108"/>
      <c r="KR81" s="108"/>
      <c r="KS81" s="108"/>
      <c r="KT81" s="108"/>
      <c r="KU81" s="108"/>
      <c r="KV81" s="108"/>
      <c r="KW81" s="108"/>
      <c r="KX81" s="108"/>
      <c r="KY81" s="108"/>
      <c r="KZ81" s="108"/>
      <c r="LA81" s="108"/>
      <c r="LB81" s="108"/>
      <c r="LC81" s="108"/>
      <c r="LD81" s="108"/>
      <c r="LE81" s="108"/>
      <c r="LF81" s="108"/>
      <c r="LG81" s="108"/>
      <c r="LH81" s="108"/>
      <c r="LI81" s="108"/>
      <c r="LJ81" s="108"/>
      <c r="LK81" s="108"/>
      <c r="LL81" s="108"/>
      <c r="LM81" s="108"/>
      <c r="LN81" s="108"/>
      <c r="LO81" s="108"/>
      <c r="LP81" s="108"/>
      <c r="LQ81" s="108"/>
      <c r="LR81" s="108"/>
      <c r="LS81" s="108"/>
      <c r="LT81" s="108"/>
      <c r="LU81" s="108"/>
      <c r="LV81" s="108"/>
      <c r="LW81" s="108"/>
      <c r="LX81" s="108"/>
      <c r="LY81" s="108"/>
      <c r="LZ81" s="108"/>
      <c r="MA81" s="108"/>
      <c r="MB81" s="108"/>
      <c r="MC81" s="108"/>
      <c r="MD81" s="108"/>
      <c r="ME81" s="108"/>
      <c r="MF81" s="108"/>
      <c r="MG81" s="108"/>
      <c r="MH81" s="108"/>
      <c r="MI81" s="108"/>
      <c r="MJ81" s="108"/>
      <c r="MK81" s="108"/>
      <c r="ML81" s="108"/>
      <c r="MM81" s="108"/>
      <c r="MN81" s="108"/>
      <c r="MO81" s="108"/>
      <c r="MP81" s="108"/>
      <c r="MQ81" s="108"/>
      <c r="MR81" s="108"/>
      <c r="MS81" s="108"/>
      <c r="MT81" s="108"/>
      <c r="MU81" s="108"/>
      <c r="MV81" s="108"/>
      <c r="MW81" s="108"/>
      <c r="MX81" s="108"/>
      <c r="MY81" s="108"/>
      <c r="MZ81" s="108"/>
      <c r="NA81" s="108"/>
      <c r="NB81" s="108"/>
      <c r="NC81" s="108"/>
      <c r="ND81" s="108"/>
      <c r="NE81" s="108"/>
      <c r="NF81" s="108"/>
      <c r="NG81" s="108"/>
      <c r="NH81" s="108"/>
      <c r="NI81" s="108"/>
      <c r="NJ81" s="108"/>
      <c r="NK81" s="108"/>
      <c r="NL81" s="108"/>
      <c r="NM81" s="108"/>
      <c r="NN81" s="108"/>
      <c r="NO81" s="108"/>
      <c r="NP81" s="108"/>
      <c r="NQ81" s="108"/>
      <c r="NR81" s="108"/>
      <c r="NS81" s="108"/>
      <c r="NT81" s="108"/>
      <c r="NU81" s="108"/>
      <c r="NV81" s="108"/>
      <c r="NW81" s="108"/>
      <c r="NX81" s="108"/>
      <c r="NY81" s="108"/>
      <c r="NZ81" s="108"/>
      <c r="OA81" s="108"/>
      <c r="OB81" s="108"/>
      <c r="OC81" s="108"/>
      <c r="OD81" s="108"/>
      <c r="OE81" s="108"/>
      <c r="OF81" s="108"/>
      <c r="OG81" s="108"/>
      <c r="OH81" s="108"/>
      <c r="OI81" s="108"/>
      <c r="OJ81" s="108"/>
      <c r="OK81" s="108"/>
      <c r="OL81" s="108"/>
      <c r="OM81" s="108"/>
      <c r="ON81" s="108"/>
      <c r="OO81" s="108"/>
      <c r="OP81" s="108"/>
      <c r="OQ81" s="108"/>
      <c r="OR81" s="108"/>
      <c r="OS81" s="108"/>
      <c r="OT81" s="108"/>
      <c r="OU81" s="108"/>
      <c r="OV81" s="108"/>
      <c r="OW81" s="108"/>
      <c r="OX81" s="108"/>
      <c r="OY81" s="108"/>
      <c r="OZ81" s="108"/>
      <c r="PA81" s="108"/>
      <c r="PB81" s="108"/>
      <c r="PC81" s="108"/>
      <c r="PD81" s="108"/>
      <c r="PE81" s="108"/>
      <c r="PF81" s="108"/>
      <c r="PG81" s="108"/>
      <c r="PH81" s="108"/>
      <c r="PI81" s="108"/>
      <c r="PJ81" s="108"/>
      <c r="PK81" s="108"/>
      <c r="PL81" s="108"/>
      <c r="PM81" s="108"/>
      <c r="PN81" s="108"/>
      <c r="PO81" s="108"/>
      <c r="PP81" s="108"/>
      <c r="PQ81" s="108"/>
      <c r="PR81" s="108"/>
      <c r="PS81" s="108"/>
      <c r="PT81" s="108"/>
      <c r="PU81" s="108"/>
      <c r="PV81" s="108"/>
      <c r="PW81" s="108"/>
      <c r="PX81" s="108"/>
      <c r="PY81" s="108"/>
      <c r="PZ81" s="108"/>
      <c r="QA81" s="108"/>
      <c r="QB81" s="108"/>
      <c r="QC81" s="108"/>
      <c r="QD81" s="108"/>
      <c r="QE81" s="108"/>
      <c r="QF81" s="108"/>
      <c r="QG81" s="108"/>
      <c r="QH81" s="108"/>
      <c r="QI81" s="108"/>
      <c r="QJ81" s="108"/>
      <c r="QK81" s="108"/>
      <c r="QL81" s="108"/>
      <c r="QM81" s="108"/>
      <c r="QN81" s="108"/>
      <c r="QO81" s="108"/>
      <c r="QP81" s="108"/>
      <c r="QQ81" s="108"/>
      <c r="QR81" s="108"/>
      <c r="QS81" s="108"/>
      <c r="QT81" s="108"/>
      <c r="QU81" s="108"/>
      <c r="QV81" s="108"/>
      <c r="QW81" s="108"/>
      <c r="QX81" s="108"/>
      <c r="QY81" s="108"/>
      <c r="QZ81" s="108"/>
      <c r="RA81" s="108"/>
      <c r="RB81" s="108"/>
      <c r="RC81" s="108"/>
      <c r="RD81" s="108"/>
      <c r="RE81" s="108"/>
      <c r="RF81" s="108"/>
      <c r="RG81" s="108"/>
      <c r="RH81" s="108"/>
      <c r="RI81" s="108"/>
      <c r="RJ81" s="108"/>
      <c r="RK81" s="108"/>
      <c r="RL81" s="108"/>
      <c r="RM81" s="108"/>
      <c r="RN81" s="108"/>
      <c r="RO81" s="108"/>
      <c r="RP81" s="108"/>
      <c r="RQ81" s="108"/>
      <c r="RR81" s="108"/>
      <c r="RS81" s="108"/>
      <c r="RT81" s="108"/>
      <c r="RU81" s="108"/>
      <c r="RV81" s="108"/>
      <c r="RW81" s="108"/>
      <c r="RX81" s="108"/>
      <c r="RY81" s="108"/>
      <c r="RZ81" s="108"/>
      <c r="SA81" s="108"/>
      <c r="SB81" s="108"/>
      <c r="SC81" s="108"/>
      <c r="SD81" s="108"/>
      <c r="SE81" s="108"/>
      <c r="SF81" s="108"/>
      <c r="SG81" s="108"/>
      <c r="SH81" s="108"/>
      <c r="SI81" s="108"/>
      <c r="SJ81" s="108"/>
      <c r="SK81" s="108"/>
      <c r="SL81" s="108"/>
      <c r="SM81" s="108"/>
      <c r="SN81" s="108"/>
      <c r="SO81" s="108"/>
      <c r="SP81" s="108"/>
      <c r="SQ81" s="108"/>
      <c r="SR81" s="108"/>
      <c r="SS81" s="108"/>
      <c r="ST81" s="108"/>
      <c r="SU81" s="108"/>
      <c r="SV81" s="108"/>
      <c r="SW81" s="108"/>
      <c r="SX81" s="108"/>
      <c r="SY81" s="108"/>
      <c r="SZ81" s="108"/>
      <c r="TA81" s="108"/>
      <c r="TB81" s="108"/>
      <c r="TC81" s="108"/>
      <c r="TD81" s="108"/>
      <c r="TE81" s="108"/>
      <c r="TF81" s="108"/>
      <c r="TG81" s="108"/>
      <c r="TH81" s="108"/>
      <c r="TI81" s="108"/>
      <c r="TJ81" s="108"/>
      <c r="TK81" s="108"/>
      <c r="TL81" s="108"/>
      <c r="TM81" s="108"/>
      <c r="TN81" s="108"/>
      <c r="TO81" s="108"/>
      <c r="TP81" s="108"/>
      <c r="TQ81" s="108"/>
      <c r="TR81" s="108"/>
      <c r="TS81" s="108"/>
      <c r="TT81" s="108"/>
      <c r="TU81" s="108"/>
      <c r="TV81" s="108"/>
      <c r="TW81" s="108"/>
      <c r="TX81" s="108"/>
      <c r="TY81" s="108"/>
      <c r="TZ81" s="108"/>
      <c r="UA81" s="108"/>
      <c r="UB81" s="108"/>
      <c r="UC81" s="108"/>
      <c r="UD81" s="108"/>
      <c r="UE81" s="108"/>
      <c r="UF81" s="108"/>
      <c r="UG81" s="108"/>
      <c r="UH81" s="108"/>
      <c r="UI81" s="108"/>
      <c r="UJ81" s="108"/>
      <c r="UK81" s="108"/>
      <c r="UL81" s="108"/>
      <c r="UM81" s="108"/>
      <c r="UN81" s="108"/>
      <c r="UO81" s="108"/>
      <c r="UP81" s="108"/>
      <c r="UQ81" s="108"/>
      <c r="UR81" s="108"/>
      <c r="US81" s="108"/>
      <c r="UT81" s="108"/>
      <c r="UU81" s="108"/>
      <c r="UV81" s="108"/>
      <c r="UW81" s="108"/>
      <c r="UX81" s="108"/>
      <c r="UY81" s="108"/>
      <c r="UZ81" s="108"/>
      <c r="VA81" s="108"/>
      <c r="VB81" s="108"/>
      <c r="VC81" s="108"/>
      <c r="VD81" s="108"/>
      <c r="VE81" s="108"/>
      <c r="VF81" s="108"/>
      <c r="VG81" s="108"/>
      <c r="VH81" s="108"/>
      <c r="VI81" s="108"/>
      <c r="VJ81" s="108"/>
      <c r="VK81" s="108"/>
      <c r="VL81" s="108"/>
      <c r="VM81" s="108"/>
      <c r="VN81" s="108"/>
      <c r="VO81" s="108"/>
      <c r="VP81" s="108"/>
      <c r="VQ81" s="108"/>
      <c r="VR81" s="108"/>
      <c r="VS81" s="108"/>
      <c r="VT81" s="108"/>
      <c r="VU81" s="108"/>
      <c r="VV81" s="108"/>
      <c r="VW81" s="108"/>
      <c r="VX81" s="108"/>
      <c r="VY81" s="108"/>
      <c r="VZ81" s="108"/>
      <c r="WA81" s="108"/>
      <c r="WB81" s="108"/>
      <c r="WC81" s="108"/>
      <c r="WD81" s="108"/>
      <c r="WE81" s="108"/>
      <c r="WF81" s="108"/>
      <c r="WG81" s="108"/>
      <c r="WH81" s="108"/>
      <c r="WI81" s="108"/>
      <c r="WJ81" s="108"/>
      <c r="WK81" s="108"/>
      <c r="WL81" s="108"/>
      <c r="WM81" s="108"/>
      <c r="WN81" s="108"/>
      <c r="WO81" s="108"/>
      <c r="WP81" s="108"/>
      <c r="WQ81" s="108"/>
      <c r="WR81" s="108"/>
      <c r="WS81" s="108"/>
      <c r="WT81" s="108"/>
      <c r="WU81" s="108"/>
      <c r="WV81" s="108"/>
      <c r="WW81" s="108"/>
      <c r="WX81" s="108"/>
      <c r="WY81" s="108"/>
      <c r="WZ81" s="108"/>
      <c r="XA81" s="108"/>
      <c r="XB81" s="108"/>
      <c r="XC81" s="108"/>
      <c r="XD81" s="108"/>
      <c r="XE81" s="108"/>
      <c r="XF81" s="108"/>
      <c r="XG81" s="108"/>
      <c r="XH81" s="108"/>
      <c r="XI81" s="108"/>
      <c r="XJ81" s="108"/>
      <c r="XK81" s="108"/>
      <c r="XL81" s="108"/>
      <c r="XM81" s="108"/>
      <c r="XN81" s="108"/>
      <c r="XO81" s="108"/>
      <c r="XP81" s="108"/>
      <c r="XQ81" s="108"/>
      <c r="XR81" s="108"/>
      <c r="XS81" s="108"/>
      <c r="XT81" s="108"/>
      <c r="XU81" s="108"/>
      <c r="XV81" s="108"/>
      <c r="XW81" s="108"/>
      <c r="XX81" s="108"/>
      <c r="XY81" s="108"/>
      <c r="XZ81" s="108"/>
      <c r="YA81" s="108"/>
      <c r="YB81" s="108"/>
      <c r="YC81" s="108"/>
      <c r="YD81" s="108"/>
      <c r="YE81" s="108"/>
      <c r="YF81" s="108"/>
      <c r="YG81" s="108"/>
      <c r="YH81" s="108"/>
      <c r="YI81" s="108"/>
      <c r="YJ81" s="108"/>
      <c r="YK81" s="108"/>
      <c r="YL81" s="108"/>
      <c r="YM81" s="108"/>
      <c r="YN81" s="108"/>
      <c r="YO81" s="108"/>
      <c r="YP81" s="108"/>
      <c r="YQ81" s="108"/>
      <c r="YR81" s="108"/>
      <c r="YS81" s="108"/>
      <c r="YT81" s="108"/>
      <c r="YU81" s="108"/>
      <c r="YV81" s="108"/>
      <c r="YW81" s="108"/>
      <c r="YX81" s="108"/>
      <c r="YY81" s="108"/>
      <c r="YZ81" s="108"/>
      <c r="ZA81" s="108"/>
      <c r="ZB81" s="108"/>
      <c r="ZC81" s="108"/>
      <c r="ZD81" s="108"/>
      <c r="ZE81" s="108"/>
      <c r="ZF81" s="108"/>
      <c r="ZG81" s="108"/>
      <c r="ZH81" s="108"/>
      <c r="ZI81" s="108"/>
      <c r="ZJ81" s="108"/>
      <c r="ZK81" s="108"/>
      <c r="ZL81" s="108"/>
      <c r="ZM81" s="108"/>
      <c r="ZN81" s="108"/>
      <c r="ZO81" s="108"/>
      <c r="ZP81" s="108"/>
      <c r="ZQ81" s="108"/>
      <c r="ZR81" s="108"/>
      <c r="ZS81" s="108"/>
      <c r="ZT81" s="108"/>
      <c r="ZU81" s="108"/>
      <c r="ZV81" s="108"/>
      <c r="ZW81" s="108"/>
      <c r="ZX81" s="108"/>
      <c r="ZY81" s="108"/>
      <c r="ZZ81" s="108"/>
      <c r="AAA81" s="108"/>
      <c r="AAB81" s="108"/>
      <c r="AAC81" s="108"/>
      <c r="AAD81" s="108"/>
      <c r="AAE81" s="108"/>
      <c r="AAF81" s="108"/>
      <c r="AAG81" s="108"/>
      <c r="AAH81" s="108"/>
      <c r="AAI81" s="108"/>
      <c r="AAJ81" s="108"/>
      <c r="AAK81" s="108"/>
      <c r="AAL81" s="108"/>
      <c r="AAM81" s="108"/>
      <c r="AAN81" s="108"/>
      <c r="AAO81" s="108"/>
      <c r="AAP81" s="108"/>
      <c r="AAQ81" s="108"/>
      <c r="AAR81" s="108"/>
      <c r="AAS81" s="108"/>
      <c r="AAT81" s="108"/>
      <c r="AAU81" s="108"/>
      <c r="AAV81" s="108"/>
      <c r="AAW81" s="108"/>
      <c r="AAX81" s="108"/>
      <c r="AAY81" s="108"/>
      <c r="AAZ81" s="108"/>
      <c r="ABA81" s="108"/>
      <c r="ABB81" s="108"/>
      <c r="ABC81" s="108"/>
      <c r="ABD81" s="108"/>
      <c r="ABE81" s="108"/>
      <c r="ABF81" s="108"/>
      <c r="ABG81" s="108"/>
      <c r="ABH81" s="108"/>
      <c r="ABI81" s="108"/>
      <c r="ABJ81" s="108"/>
      <c r="ABK81" s="108"/>
      <c r="ABL81" s="108"/>
      <c r="ABM81" s="108"/>
      <c r="ABN81" s="108"/>
      <c r="ABO81" s="108"/>
      <c r="ABP81" s="108"/>
      <c r="ABQ81" s="108"/>
      <c r="ABR81" s="108"/>
      <c r="ABS81" s="108"/>
      <c r="ABT81" s="108"/>
      <c r="ABU81" s="108"/>
      <c r="ABV81" s="108"/>
      <c r="ABW81" s="108"/>
      <c r="ABX81" s="108"/>
      <c r="ABY81" s="108"/>
      <c r="ABZ81" s="108"/>
      <c r="ACA81" s="108"/>
      <c r="ACB81" s="108"/>
      <c r="ACC81" s="108"/>
      <c r="ACD81" s="108"/>
      <c r="ACE81" s="108"/>
      <c r="ACF81" s="108"/>
      <c r="ACG81" s="108"/>
      <c r="ACH81" s="108"/>
      <c r="ACI81" s="108"/>
      <c r="ACJ81" s="108"/>
      <c r="ACK81" s="108"/>
      <c r="ACL81" s="108"/>
      <c r="ACM81" s="108"/>
      <c r="ACN81" s="108"/>
      <c r="ACO81" s="108"/>
      <c r="ACP81" s="108"/>
      <c r="ACQ81" s="108"/>
      <c r="ACR81" s="108"/>
      <c r="ACS81" s="108"/>
      <c r="ACT81" s="108"/>
      <c r="ACU81" s="108"/>
      <c r="ACV81" s="108"/>
      <c r="ACW81" s="108"/>
      <c r="ACX81" s="108"/>
      <c r="ACY81" s="108"/>
      <c r="ACZ81" s="108"/>
      <c r="ADA81" s="108"/>
      <c r="ADB81" s="108"/>
      <c r="ADC81" s="108"/>
      <c r="ADD81" s="108"/>
      <c r="ADE81" s="108"/>
      <c r="ADF81" s="108"/>
      <c r="ADG81" s="108"/>
      <c r="ADH81" s="108"/>
      <c r="ADI81" s="108"/>
      <c r="ADJ81" s="108"/>
      <c r="ADK81" s="108"/>
      <c r="ADL81" s="108"/>
      <c r="ADM81" s="108"/>
      <c r="ADN81" s="108"/>
      <c r="ADO81" s="108"/>
      <c r="ADP81" s="108"/>
      <c r="ADQ81" s="108"/>
      <c r="ADR81" s="108"/>
      <c r="ADS81" s="108"/>
      <c r="ADT81" s="108"/>
      <c r="ADU81" s="108"/>
      <c r="ADV81" s="108"/>
      <c r="ADW81" s="108"/>
      <c r="ADX81" s="108"/>
      <c r="ADY81" s="108"/>
      <c r="ADZ81" s="108"/>
      <c r="AEA81" s="108"/>
      <c r="AEB81" s="108"/>
      <c r="AEC81" s="108"/>
      <c r="AED81" s="108"/>
      <c r="AEE81" s="108"/>
      <c r="AEF81" s="108"/>
      <c r="AEG81" s="108"/>
      <c r="AEH81" s="108"/>
      <c r="AEI81" s="108"/>
      <c r="AEJ81" s="108"/>
      <c r="AEK81" s="108"/>
      <c r="AEL81" s="108"/>
      <c r="AEM81" s="108"/>
      <c r="AEN81" s="108"/>
      <c r="AEO81" s="108"/>
      <c r="AEP81" s="108"/>
      <c r="AEQ81" s="108"/>
      <c r="AER81" s="108"/>
      <c r="AES81" s="108"/>
      <c r="AET81" s="108"/>
      <c r="AEU81" s="108"/>
      <c r="AEV81" s="108"/>
      <c r="AEW81" s="108"/>
      <c r="AEX81" s="108"/>
      <c r="AEY81" s="108"/>
      <c r="AEZ81" s="108"/>
      <c r="AFA81" s="108"/>
      <c r="AFB81" s="108"/>
      <c r="AFC81" s="108"/>
      <c r="AFD81" s="108"/>
      <c r="AFE81" s="108"/>
      <c r="AFF81" s="108"/>
      <c r="AFG81" s="108"/>
      <c r="AFH81" s="108"/>
      <c r="AFI81" s="108"/>
      <c r="AFJ81" s="108"/>
      <c r="AFK81" s="108"/>
      <c r="AFL81" s="108"/>
      <c r="AFM81" s="108"/>
      <c r="AFN81" s="108"/>
      <c r="AFO81" s="108"/>
      <c r="AFP81" s="108"/>
      <c r="AFQ81" s="108"/>
      <c r="AFR81" s="108"/>
      <c r="AFS81" s="108"/>
      <c r="AFT81" s="108"/>
      <c r="AFU81" s="108"/>
      <c r="AFV81" s="108"/>
      <c r="AFW81" s="108"/>
      <c r="AFX81" s="108"/>
      <c r="AFY81" s="108"/>
      <c r="AFZ81" s="108"/>
      <c r="AGA81" s="108"/>
      <c r="AGB81" s="108"/>
      <c r="AGC81" s="108"/>
      <c r="AGD81" s="108"/>
      <c r="AGE81" s="108"/>
      <c r="AGF81" s="108"/>
      <c r="AGG81" s="108"/>
      <c r="AGH81" s="108"/>
      <c r="AGI81" s="108"/>
      <c r="AGJ81" s="108"/>
      <c r="AGK81" s="108"/>
      <c r="AGL81" s="108"/>
      <c r="AGM81" s="108"/>
      <c r="AGN81" s="108"/>
      <c r="AGO81" s="108"/>
      <c r="AGP81" s="108"/>
      <c r="AGQ81" s="108"/>
      <c r="AGR81" s="108"/>
      <c r="AGS81" s="108"/>
      <c r="AGT81" s="108"/>
      <c r="AGU81" s="108"/>
      <c r="AGV81" s="108"/>
      <c r="AGW81" s="108"/>
      <c r="AGX81" s="108"/>
      <c r="AGY81" s="108"/>
      <c r="AGZ81" s="108"/>
      <c r="AHA81" s="108"/>
      <c r="AHB81" s="108"/>
      <c r="AHC81" s="108"/>
      <c r="AHD81" s="108"/>
      <c r="AHE81" s="108"/>
      <c r="AHF81" s="108"/>
      <c r="AHG81" s="108"/>
      <c r="AHH81" s="108"/>
      <c r="AHI81" s="108"/>
      <c r="AHJ81" s="108"/>
      <c r="AHK81" s="108"/>
      <c r="AHL81" s="108"/>
      <c r="AHM81" s="108"/>
      <c r="AHN81" s="108"/>
      <c r="AHO81" s="108"/>
      <c r="AHP81" s="108"/>
      <c r="AHQ81" s="108"/>
      <c r="AHR81" s="108"/>
      <c r="AHS81" s="108"/>
      <c r="AHT81" s="108"/>
      <c r="AHU81" s="108"/>
      <c r="AHV81" s="108"/>
      <c r="AHW81" s="108"/>
      <c r="AHX81" s="108"/>
      <c r="AHY81" s="108"/>
      <c r="AHZ81" s="108"/>
      <c r="AIA81" s="108"/>
      <c r="AIB81" s="108"/>
      <c r="AIC81" s="108"/>
      <c r="AID81" s="108"/>
      <c r="AIE81" s="108"/>
      <c r="AIF81" s="108"/>
      <c r="AIG81" s="108"/>
      <c r="AIH81" s="108"/>
      <c r="AII81" s="108"/>
      <c r="AIJ81" s="108"/>
      <c r="AIK81" s="108"/>
      <c r="AIL81" s="108"/>
      <c r="AIM81" s="108"/>
      <c r="AIN81" s="108"/>
      <c r="AIO81" s="108"/>
      <c r="AIP81" s="108"/>
      <c r="AIQ81" s="108"/>
      <c r="AIR81" s="108"/>
      <c r="AIS81" s="108"/>
      <c r="AIT81" s="108"/>
      <c r="AIU81" s="108"/>
      <c r="AIV81" s="108"/>
      <c r="AIW81" s="108"/>
      <c r="AIX81" s="108"/>
      <c r="AIY81" s="108"/>
      <c r="AIZ81" s="108"/>
      <c r="AJA81" s="108"/>
      <c r="AJB81" s="108"/>
      <c r="AJC81" s="108"/>
      <c r="AJD81" s="108"/>
      <c r="AJE81" s="108"/>
      <c r="AJF81" s="108"/>
      <c r="AJG81" s="108"/>
      <c r="AJH81" s="108"/>
      <c r="AJI81" s="108"/>
      <c r="AJJ81" s="108"/>
      <c r="AJK81" s="108"/>
      <c r="AJL81" s="108"/>
      <c r="AJM81" s="108"/>
      <c r="AJN81" s="108"/>
      <c r="AJO81" s="108"/>
      <c r="AJP81" s="108"/>
      <c r="AJQ81" s="108"/>
      <c r="AJR81" s="108"/>
      <c r="AJS81" s="108"/>
      <c r="AJT81" s="108"/>
      <c r="AJU81" s="108"/>
      <c r="AJV81" s="108"/>
      <c r="AJW81" s="108"/>
      <c r="AJX81" s="108"/>
      <c r="AJY81" s="108"/>
      <c r="AJZ81" s="108"/>
      <c r="AKA81" s="108"/>
      <c r="AKB81" s="108"/>
      <c r="AKC81" s="108"/>
      <c r="AKD81" s="108"/>
      <c r="AKE81" s="108"/>
      <c r="AKF81" s="108"/>
      <c r="AKG81" s="108"/>
      <c r="AKH81" s="108"/>
      <c r="AKI81" s="108"/>
      <c r="AKJ81" s="108"/>
      <c r="AKK81" s="108"/>
      <c r="AKL81" s="108"/>
      <c r="AKM81" s="108"/>
      <c r="AKN81" s="108"/>
      <c r="AKO81" s="108"/>
      <c r="AKP81" s="108"/>
      <c r="AKQ81" s="108"/>
      <c r="AKR81" s="108"/>
      <c r="AKS81" s="108"/>
      <c r="AKT81" s="108"/>
      <c r="AKU81" s="108"/>
      <c r="AKV81" s="108"/>
      <c r="AKW81" s="108"/>
      <c r="AKX81" s="108"/>
      <c r="AKY81" s="108"/>
      <c r="AKZ81" s="108"/>
      <c r="ALA81" s="108"/>
      <c r="ALB81" s="108"/>
      <c r="ALC81" s="108"/>
      <c r="ALD81" s="108"/>
      <c r="ALE81" s="108"/>
      <c r="ALF81" s="108"/>
      <c r="ALG81" s="108"/>
      <c r="ALH81" s="108"/>
      <c r="ALI81" s="108"/>
      <c r="ALJ81" s="108"/>
      <c r="ALK81" s="108"/>
      <c r="ALL81" s="108"/>
      <c r="ALM81" s="108"/>
      <c r="ALN81" s="108"/>
      <c r="ALO81" s="108"/>
      <c r="ALP81" s="108"/>
      <c r="ALQ81" s="108"/>
      <c r="ALR81" s="108"/>
      <c r="ALS81" s="108"/>
      <c r="ALT81" s="108"/>
      <c r="ALU81" s="108"/>
      <c r="ALV81" s="108"/>
      <c r="ALW81" s="108"/>
      <c r="ALX81" s="108"/>
      <c r="ALY81" s="108"/>
      <c r="ALZ81" s="108"/>
      <c r="AMA81" s="108"/>
      <c r="AMB81" s="108"/>
      <c r="AMC81" s="108"/>
      <c r="AMD81" s="108"/>
      <c r="AME81" s="108"/>
      <c r="AMF81" s="108"/>
      <c r="AMG81" s="108"/>
      <c r="AMH81" s="108"/>
      <c r="AMI81" s="108"/>
      <c r="AMJ81" s="108"/>
      <c r="AMK81" s="108"/>
      <c r="AML81" s="108"/>
      <c r="AMM81" s="108"/>
      <c r="AMN81" s="108"/>
      <c r="AMO81" s="108"/>
      <c r="AMP81" s="108"/>
      <c r="AMQ81" s="108"/>
      <c r="AMR81" s="108"/>
      <c r="AMS81" s="108"/>
      <c r="AMT81" s="108"/>
      <c r="AMU81" s="108"/>
      <c r="AMV81" s="108"/>
      <c r="AMW81" s="108"/>
      <c r="AMX81" s="108"/>
      <c r="AMY81" s="108"/>
      <c r="AMZ81" s="108"/>
      <c r="ANA81" s="108"/>
      <c r="ANB81" s="108"/>
      <c r="ANC81" s="108"/>
      <c r="AND81" s="108"/>
      <c r="ANE81" s="108"/>
      <c r="ANF81" s="108"/>
      <c r="ANG81" s="108"/>
      <c r="ANH81" s="108"/>
      <c r="ANI81" s="108"/>
      <c r="ANJ81" s="108"/>
      <c r="ANK81" s="108"/>
      <c r="ANL81" s="108"/>
      <c r="ANM81" s="108"/>
      <c r="ANN81" s="108"/>
      <c r="ANO81" s="108"/>
      <c r="ANP81" s="108"/>
      <c r="ANQ81" s="108"/>
      <c r="ANR81" s="108"/>
      <c r="ANS81" s="108"/>
      <c r="ANT81" s="108"/>
      <c r="ANU81" s="108"/>
      <c r="ANV81" s="108"/>
      <c r="ANW81" s="108"/>
      <c r="ANX81" s="108"/>
      <c r="ANY81" s="108"/>
      <c r="ANZ81" s="108"/>
      <c r="AOA81" s="108"/>
      <c r="AOB81" s="108"/>
      <c r="AOC81" s="108"/>
      <c r="AOD81" s="108"/>
      <c r="AOE81" s="108"/>
      <c r="AOF81" s="108"/>
      <c r="AOG81" s="108"/>
      <c r="AOH81" s="108"/>
      <c r="AOI81" s="108"/>
      <c r="AOJ81" s="108"/>
      <c r="AOK81" s="108"/>
      <c r="AOL81" s="108"/>
      <c r="AOM81" s="108"/>
      <c r="AON81" s="108"/>
      <c r="AOO81" s="108"/>
      <c r="AOP81" s="108"/>
      <c r="AOQ81" s="108"/>
      <c r="AOR81" s="108"/>
      <c r="AOS81" s="108"/>
      <c r="AOT81" s="108"/>
      <c r="AOU81" s="108"/>
      <c r="AOV81" s="108"/>
      <c r="AOW81" s="108"/>
      <c r="AOX81" s="108"/>
      <c r="AOY81" s="108"/>
      <c r="AOZ81" s="108"/>
      <c r="APA81" s="108"/>
      <c r="APB81" s="108"/>
      <c r="APC81" s="108"/>
      <c r="APD81" s="108"/>
      <c r="APE81" s="108"/>
      <c r="APF81" s="108"/>
      <c r="APG81" s="108"/>
      <c r="APH81" s="108"/>
      <c r="API81" s="108"/>
      <c r="APJ81" s="108"/>
      <c r="APK81" s="108"/>
      <c r="APL81" s="108"/>
      <c r="APM81" s="108"/>
      <c r="APN81" s="108"/>
      <c r="APO81" s="108"/>
      <c r="APP81" s="108"/>
      <c r="APQ81" s="108"/>
      <c r="APR81" s="108"/>
      <c r="APS81" s="108"/>
      <c r="APT81" s="108"/>
      <c r="APU81" s="108"/>
      <c r="APV81" s="108"/>
      <c r="APW81" s="108"/>
      <c r="APX81" s="108"/>
      <c r="APY81" s="108"/>
      <c r="APZ81" s="108"/>
      <c r="AQA81" s="108"/>
      <c r="AQB81" s="108"/>
      <c r="AQC81" s="108"/>
      <c r="AQD81" s="108"/>
      <c r="AQE81" s="108"/>
      <c r="AQF81" s="108"/>
      <c r="AQG81" s="108"/>
      <c r="AQH81" s="108"/>
      <c r="AQI81" s="108"/>
      <c r="AQJ81" s="108"/>
      <c r="AQK81" s="108"/>
      <c r="AQL81" s="108"/>
      <c r="AQM81" s="108"/>
      <c r="AQN81" s="108"/>
      <c r="AQO81" s="108"/>
      <c r="AQP81" s="108"/>
      <c r="AQQ81" s="108"/>
      <c r="AQR81" s="108"/>
      <c r="AQS81" s="108"/>
      <c r="AQT81" s="108"/>
      <c r="AQU81" s="108"/>
      <c r="AQV81" s="108"/>
      <c r="AQW81" s="108"/>
      <c r="AQX81" s="108"/>
      <c r="AQY81" s="108"/>
      <c r="AQZ81" s="108"/>
      <c r="ARA81" s="108"/>
      <c r="ARB81" s="108"/>
      <c r="ARC81" s="108"/>
      <c r="ARD81" s="108"/>
      <c r="ARE81" s="108"/>
      <c r="ARF81" s="108"/>
      <c r="ARG81" s="108"/>
      <c r="ARH81" s="108"/>
      <c r="ARI81" s="108"/>
      <c r="ARJ81" s="108"/>
      <c r="ARK81" s="108"/>
      <c r="ARL81" s="108"/>
      <c r="ARM81" s="108"/>
      <c r="ARN81" s="108"/>
      <c r="ARO81" s="108"/>
      <c r="ARP81" s="108"/>
      <c r="ARQ81" s="108"/>
      <c r="ARR81" s="108"/>
      <c r="ARS81" s="108"/>
      <c r="ART81" s="108"/>
      <c r="ARU81" s="108"/>
      <c r="ARV81" s="108"/>
      <c r="ARW81" s="108"/>
      <c r="ARX81" s="108"/>
      <c r="ARY81" s="108"/>
      <c r="ARZ81" s="108"/>
      <c r="ASA81" s="108"/>
      <c r="ASB81" s="108"/>
      <c r="ASC81" s="108"/>
      <c r="ASD81" s="108"/>
      <c r="ASE81" s="108"/>
      <c r="ASF81" s="108"/>
      <c r="ASG81" s="108"/>
      <c r="ASH81" s="108"/>
      <c r="ASI81" s="108"/>
      <c r="ASJ81" s="108"/>
      <c r="ASK81" s="108"/>
      <c r="ASL81" s="108"/>
      <c r="ASM81" s="108"/>
      <c r="ASN81" s="108"/>
      <c r="ASO81" s="108"/>
      <c r="ASP81" s="108"/>
      <c r="ASQ81" s="108"/>
      <c r="ASR81" s="108"/>
      <c r="ASS81" s="108"/>
      <c r="AST81" s="108"/>
      <c r="ASU81" s="108"/>
      <c r="ASV81" s="108"/>
      <c r="ASW81" s="108"/>
      <c r="ASX81" s="108"/>
      <c r="ASY81" s="108"/>
      <c r="ASZ81" s="108"/>
      <c r="ATA81" s="108"/>
      <c r="ATB81" s="108"/>
      <c r="ATC81" s="108"/>
      <c r="ATD81" s="108"/>
      <c r="ATE81" s="108"/>
      <c r="ATF81" s="108"/>
      <c r="ATG81" s="108"/>
      <c r="ATH81" s="108"/>
      <c r="ATI81" s="108"/>
      <c r="ATJ81" s="108"/>
      <c r="ATK81" s="108"/>
      <c r="ATL81" s="108"/>
      <c r="ATM81" s="108"/>
      <c r="ATN81" s="108"/>
      <c r="ATO81" s="108"/>
      <c r="ATP81" s="108"/>
      <c r="ATQ81" s="108"/>
      <c r="ATR81" s="108"/>
      <c r="ATS81" s="108"/>
      <c r="ATT81" s="108"/>
      <c r="ATU81" s="108"/>
      <c r="ATV81" s="108"/>
      <c r="ATW81" s="108"/>
      <c r="ATX81" s="108"/>
      <c r="ATY81" s="108"/>
      <c r="ATZ81" s="108"/>
      <c r="AUA81" s="108"/>
      <c r="AUB81" s="108"/>
      <c r="AUC81" s="108"/>
      <c r="AUD81" s="108"/>
      <c r="AUE81" s="108"/>
      <c r="AUF81" s="108"/>
      <c r="AUG81" s="108"/>
      <c r="AUH81" s="108"/>
      <c r="AUI81" s="108"/>
      <c r="AUJ81" s="108"/>
      <c r="AUK81" s="108"/>
      <c r="AUL81" s="108"/>
      <c r="AUM81" s="108"/>
      <c r="AUN81" s="108"/>
      <c r="AUO81" s="108"/>
      <c r="AUP81" s="108"/>
      <c r="AUQ81" s="108"/>
      <c r="AUR81" s="108"/>
      <c r="AUS81" s="108"/>
      <c r="AUT81" s="108"/>
      <c r="AUU81" s="108"/>
      <c r="AUV81" s="108"/>
      <c r="AUW81" s="108"/>
      <c r="AUX81" s="108"/>
      <c r="AUY81" s="108"/>
      <c r="AUZ81" s="108"/>
      <c r="AVA81" s="108"/>
      <c r="AVB81" s="108"/>
      <c r="AVC81" s="108"/>
      <c r="AVD81" s="108"/>
      <c r="AVE81" s="108"/>
      <c r="AVF81" s="108"/>
      <c r="AVG81" s="108"/>
      <c r="AVH81" s="108"/>
      <c r="AVI81" s="108"/>
      <c r="AVJ81" s="108"/>
      <c r="AVK81" s="108"/>
      <c r="AVL81" s="108"/>
      <c r="AVM81" s="108"/>
      <c r="AVN81" s="108"/>
      <c r="AVO81" s="108"/>
      <c r="AVP81" s="108"/>
      <c r="AVQ81" s="108"/>
      <c r="AVR81" s="108"/>
      <c r="AVS81" s="108"/>
      <c r="AVT81" s="108"/>
      <c r="AVU81" s="108"/>
      <c r="AVV81" s="108"/>
      <c r="AVW81" s="108"/>
      <c r="AVX81" s="108"/>
      <c r="AVY81" s="108"/>
      <c r="AVZ81" s="108"/>
      <c r="AWA81" s="108"/>
      <c r="AWB81" s="108"/>
      <c r="AWC81" s="108"/>
      <c r="AWD81" s="108"/>
      <c r="AWE81" s="108"/>
      <c r="AWF81" s="108"/>
      <c r="AWG81" s="108"/>
      <c r="AWH81" s="108"/>
      <c r="AWI81" s="108"/>
      <c r="AWJ81" s="108"/>
      <c r="AWK81" s="108"/>
      <c r="AWL81" s="108"/>
      <c r="AWM81" s="108"/>
      <c r="AWN81" s="108"/>
      <c r="AWO81" s="108"/>
      <c r="AWP81" s="108"/>
      <c r="AWQ81" s="108"/>
      <c r="AWR81" s="108"/>
      <c r="AWS81" s="108"/>
      <c r="AWT81" s="108"/>
      <c r="AWU81" s="108"/>
      <c r="AWV81" s="108"/>
      <c r="AWW81" s="108"/>
      <c r="AWX81" s="108"/>
      <c r="AWY81" s="108"/>
      <c r="AWZ81" s="108"/>
      <c r="AXA81" s="108"/>
      <c r="AXB81" s="108"/>
      <c r="AXC81" s="108"/>
      <c r="AXD81" s="108"/>
      <c r="AXE81" s="108"/>
      <c r="AXF81" s="108"/>
      <c r="AXG81" s="108"/>
      <c r="AXH81" s="108"/>
      <c r="AXI81" s="108"/>
      <c r="AXJ81" s="108"/>
      <c r="AXK81" s="108"/>
      <c r="AXL81" s="108"/>
      <c r="AXM81" s="108"/>
      <c r="AXN81" s="108"/>
      <c r="AXO81" s="108"/>
      <c r="AXP81" s="108"/>
      <c r="AXQ81" s="108"/>
      <c r="AXR81" s="108"/>
      <c r="AXS81" s="108"/>
      <c r="AXT81" s="108"/>
      <c r="AXU81" s="108"/>
      <c r="AXV81" s="108"/>
      <c r="AXW81" s="108"/>
      <c r="AXX81" s="108"/>
      <c r="AXY81" s="108"/>
      <c r="AXZ81" s="108"/>
      <c r="AYA81" s="108"/>
      <c r="AYB81" s="108"/>
      <c r="AYC81" s="108"/>
      <c r="AYD81" s="108"/>
      <c r="AYE81" s="108"/>
      <c r="AYF81" s="108"/>
      <c r="AYG81" s="108"/>
      <c r="AYH81" s="108"/>
      <c r="AYI81" s="108"/>
      <c r="AYJ81" s="108"/>
      <c r="AYK81" s="108"/>
      <c r="AYL81" s="108"/>
      <c r="AYM81" s="108"/>
      <c r="AYN81" s="108"/>
      <c r="AYO81" s="108"/>
      <c r="AYP81" s="108"/>
      <c r="AYQ81" s="108"/>
      <c r="AYR81" s="108"/>
      <c r="AYS81" s="108"/>
      <c r="AYT81" s="108"/>
      <c r="AYU81" s="108"/>
      <c r="AYV81" s="108"/>
      <c r="AYW81" s="108"/>
      <c r="AYX81" s="108"/>
      <c r="AYY81" s="108"/>
      <c r="AYZ81" s="108"/>
      <c r="AZA81" s="108"/>
      <c r="AZB81" s="108"/>
      <c r="AZC81" s="108"/>
      <c r="AZD81" s="108"/>
      <c r="AZE81" s="108"/>
      <c r="AZF81" s="108"/>
      <c r="AZG81" s="108"/>
      <c r="AZH81" s="108"/>
      <c r="AZI81" s="108"/>
      <c r="AZJ81" s="108"/>
      <c r="AZK81" s="108"/>
      <c r="AZL81" s="108"/>
      <c r="AZM81" s="108"/>
      <c r="AZN81" s="108"/>
      <c r="AZO81" s="108"/>
      <c r="AZP81" s="108"/>
      <c r="AZQ81" s="108"/>
      <c r="AZR81" s="108"/>
      <c r="AZS81" s="108"/>
      <c r="AZT81" s="108"/>
      <c r="AZU81" s="108"/>
      <c r="AZV81" s="108"/>
      <c r="AZW81" s="108"/>
      <c r="AZX81" s="108"/>
      <c r="AZY81" s="108"/>
      <c r="AZZ81" s="108"/>
      <c r="BAA81" s="108"/>
      <c r="BAB81" s="108"/>
      <c r="BAC81" s="108"/>
      <c r="BAD81" s="108"/>
      <c r="BAE81" s="108"/>
      <c r="BAF81" s="108"/>
      <c r="BAG81" s="108"/>
      <c r="BAH81" s="108"/>
      <c r="BAI81" s="108"/>
      <c r="BAJ81" s="108"/>
      <c r="BAK81" s="108"/>
      <c r="BAL81" s="108"/>
      <c r="BAM81" s="108"/>
      <c r="BAN81" s="108"/>
      <c r="BAO81" s="108"/>
      <c r="BAP81" s="108"/>
      <c r="BAQ81" s="108"/>
      <c r="BAR81" s="108"/>
      <c r="BAS81" s="108"/>
      <c r="BAT81" s="108"/>
      <c r="BAU81" s="108"/>
      <c r="BAV81" s="108"/>
      <c r="BAW81" s="108"/>
      <c r="BAX81" s="108"/>
      <c r="BAY81" s="108"/>
      <c r="BAZ81" s="108"/>
      <c r="BBA81" s="108"/>
      <c r="BBB81" s="108"/>
      <c r="BBC81" s="108"/>
      <c r="BBD81" s="108"/>
      <c r="BBE81" s="108"/>
      <c r="BBF81" s="108"/>
      <c r="BBG81" s="108"/>
      <c r="BBH81" s="108"/>
      <c r="BBI81" s="108"/>
      <c r="BBJ81" s="108"/>
      <c r="BBK81" s="108"/>
      <c r="BBL81" s="108"/>
      <c r="BBM81" s="108"/>
      <c r="BBN81" s="108"/>
      <c r="BBO81" s="108"/>
      <c r="BBP81" s="108"/>
      <c r="BBQ81" s="108"/>
      <c r="BBR81" s="108"/>
      <c r="BBS81" s="108"/>
      <c r="BBT81" s="108"/>
      <c r="BBU81" s="108"/>
      <c r="BBV81" s="108"/>
      <c r="BBW81" s="108"/>
      <c r="BBX81" s="108"/>
      <c r="BBY81" s="108"/>
      <c r="BBZ81" s="108"/>
      <c r="BCA81" s="108"/>
      <c r="BCB81" s="108"/>
      <c r="BCC81" s="108"/>
      <c r="BCD81" s="108"/>
      <c r="BCE81" s="108"/>
      <c r="BCF81" s="108"/>
      <c r="BCG81" s="108"/>
      <c r="BCH81" s="108"/>
      <c r="BCI81" s="108"/>
      <c r="BCJ81" s="108"/>
      <c r="BCK81" s="108"/>
      <c r="BCL81" s="108"/>
      <c r="BCM81" s="108"/>
      <c r="BCN81" s="108"/>
      <c r="BCO81" s="108"/>
      <c r="BCP81" s="108"/>
      <c r="BCQ81" s="108"/>
      <c r="BCR81" s="108"/>
      <c r="BCS81" s="108"/>
      <c r="BCT81" s="108"/>
      <c r="BCU81" s="108"/>
      <c r="BCV81" s="108"/>
      <c r="BCW81" s="108"/>
      <c r="BCX81" s="108"/>
      <c r="BCY81" s="108"/>
      <c r="BCZ81" s="108"/>
      <c r="BDA81" s="108"/>
      <c r="BDB81" s="108"/>
      <c r="BDC81" s="108"/>
      <c r="BDD81" s="108"/>
      <c r="BDE81" s="108"/>
      <c r="BDF81" s="108"/>
      <c r="BDG81" s="108"/>
      <c r="BDH81" s="108"/>
      <c r="BDI81" s="108"/>
      <c r="BDJ81" s="108"/>
      <c r="BDK81" s="108"/>
      <c r="BDL81" s="108"/>
      <c r="BDM81" s="108"/>
      <c r="BDN81" s="108"/>
      <c r="BDO81" s="108"/>
      <c r="BDP81" s="108"/>
      <c r="BDQ81" s="108"/>
      <c r="BDR81" s="108"/>
      <c r="BDS81" s="108"/>
      <c r="BDT81" s="108"/>
      <c r="BDU81" s="108"/>
      <c r="BDV81" s="108"/>
      <c r="BDW81" s="108"/>
      <c r="BDX81" s="108"/>
      <c r="BDY81" s="108"/>
      <c r="BDZ81" s="108"/>
      <c r="BEA81" s="108"/>
      <c r="BEB81" s="108"/>
      <c r="BEC81" s="108"/>
      <c r="BED81" s="108"/>
      <c r="BEE81" s="108"/>
      <c r="BEF81" s="108"/>
      <c r="BEG81" s="108"/>
      <c r="BEH81" s="108"/>
      <c r="BEI81" s="108"/>
      <c r="BEJ81" s="108"/>
      <c r="BEK81" s="108"/>
      <c r="BEL81" s="108"/>
      <c r="BEM81" s="108"/>
      <c r="BEN81" s="108"/>
      <c r="BEO81" s="108"/>
      <c r="BEP81" s="108"/>
      <c r="BEQ81" s="108"/>
      <c r="BER81" s="108"/>
      <c r="BES81" s="108"/>
      <c r="BET81" s="108"/>
      <c r="BEU81" s="108"/>
      <c r="BEV81" s="108"/>
      <c r="BEW81" s="108"/>
      <c r="BEX81" s="108"/>
      <c r="BEY81" s="108"/>
      <c r="BEZ81" s="108"/>
      <c r="BFA81" s="108"/>
      <c r="BFB81" s="108"/>
      <c r="BFC81" s="108"/>
      <c r="BFD81" s="108"/>
      <c r="BFE81" s="108"/>
      <c r="BFF81" s="108"/>
      <c r="BFG81" s="108"/>
      <c r="BFH81" s="108"/>
      <c r="BFI81" s="108"/>
      <c r="BFJ81" s="108"/>
      <c r="BFK81" s="108"/>
      <c r="BFL81" s="108"/>
      <c r="BFM81" s="108"/>
      <c r="BFN81" s="108"/>
      <c r="BFO81" s="108"/>
      <c r="BFP81" s="108"/>
      <c r="BFQ81" s="108"/>
      <c r="BFR81" s="108"/>
      <c r="BFS81" s="108"/>
      <c r="BFT81" s="108"/>
      <c r="BFU81" s="108"/>
      <c r="BFV81" s="108"/>
      <c r="BFW81" s="108"/>
      <c r="BFX81" s="108"/>
      <c r="BFY81" s="108"/>
      <c r="BFZ81" s="108"/>
      <c r="BGA81" s="108"/>
      <c r="BGB81" s="108"/>
      <c r="BGC81" s="108"/>
      <c r="BGD81" s="108"/>
      <c r="BGE81" s="108"/>
      <c r="BGF81" s="108"/>
      <c r="BGG81" s="108"/>
      <c r="BGH81" s="108"/>
      <c r="BGI81" s="108"/>
      <c r="BGJ81" s="108"/>
      <c r="BGK81" s="108"/>
      <c r="BGL81" s="108"/>
      <c r="BGM81" s="108"/>
      <c r="BGN81" s="108"/>
      <c r="BGO81" s="108"/>
      <c r="BGP81" s="108"/>
      <c r="BGQ81" s="108"/>
      <c r="BGR81" s="108"/>
      <c r="BGS81" s="108"/>
      <c r="BGT81" s="108"/>
      <c r="BGU81" s="108"/>
      <c r="BGV81" s="108"/>
      <c r="BGW81" s="108"/>
      <c r="BGX81" s="108"/>
      <c r="BGY81" s="108"/>
      <c r="BGZ81" s="108"/>
      <c r="BHA81" s="108"/>
      <c r="BHB81" s="108"/>
      <c r="BHC81" s="108"/>
      <c r="BHD81" s="108"/>
      <c r="BHE81" s="108"/>
      <c r="BHF81" s="108"/>
      <c r="BHG81" s="108"/>
      <c r="BHH81" s="108"/>
      <c r="BHI81" s="108"/>
      <c r="BHJ81" s="108"/>
      <c r="BHK81" s="108"/>
      <c r="BHL81" s="108"/>
      <c r="BHM81" s="108"/>
      <c r="BHN81" s="108"/>
      <c r="BHO81" s="108"/>
      <c r="BHP81" s="108"/>
      <c r="BHQ81" s="108"/>
      <c r="BHR81" s="108"/>
      <c r="BHS81" s="108"/>
      <c r="BHT81" s="108"/>
      <c r="BHU81" s="108"/>
      <c r="BHV81" s="108"/>
      <c r="BHW81" s="108"/>
      <c r="BHX81" s="108"/>
      <c r="BHY81" s="108"/>
      <c r="BHZ81" s="108"/>
      <c r="BIA81" s="108"/>
      <c r="BIB81" s="108"/>
      <c r="BIC81" s="108"/>
      <c r="BID81" s="108"/>
      <c r="BIE81" s="108"/>
      <c r="BIF81" s="108"/>
      <c r="BIG81" s="108"/>
      <c r="BIH81" s="108"/>
      <c r="BII81" s="108"/>
      <c r="BIJ81" s="108"/>
      <c r="BIK81" s="108"/>
      <c r="BIL81" s="108"/>
      <c r="BIM81" s="108"/>
      <c r="BIN81" s="108"/>
      <c r="BIO81" s="108"/>
      <c r="BIP81" s="108"/>
      <c r="BIQ81" s="108"/>
      <c r="BIR81" s="108"/>
      <c r="BIS81" s="108"/>
      <c r="BIT81" s="108"/>
      <c r="BIU81" s="108"/>
      <c r="BIV81" s="108"/>
      <c r="BIW81" s="108"/>
      <c r="BIX81" s="108"/>
      <c r="BIY81" s="108"/>
      <c r="BIZ81" s="108"/>
      <c r="BJA81" s="108"/>
      <c r="BJB81" s="108"/>
      <c r="BJC81" s="108"/>
      <c r="BJD81" s="108"/>
      <c r="BJE81" s="108"/>
      <c r="BJF81" s="108"/>
      <c r="BJG81" s="108"/>
      <c r="BJH81" s="108"/>
      <c r="BJI81" s="108"/>
      <c r="BJJ81" s="108"/>
      <c r="BJK81" s="108"/>
      <c r="BJL81" s="108"/>
      <c r="BJM81" s="108"/>
      <c r="BJN81" s="108"/>
      <c r="BJO81" s="108"/>
      <c r="BJP81" s="108"/>
      <c r="BJQ81" s="108"/>
      <c r="BJR81" s="108"/>
      <c r="BJS81" s="108"/>
      <c r="BJT81" s="108"/>
      <c r="BJU81" s="108"/>
      <c r="BJV81" s="108"/>
      <c r="BJW81" s="108"/>
      <c r="BJX81" s="108"/>
      <c r="BJY81" s="108"/>
      <c r="BJZ81" s="108"/>
      <c r="BKA81" s="108"/>
      <c r="BKB81" s="108"/>
      <c r="BKC81" s="108"/>
      <c r="BKD81" s="108"/>
      <c r="BKE81" s="108"/>
      <c r="BKF81" s="108"/>
      <c r="BKG81" s="108"/>
      <c r="BKH81" s="108"/>
      <c r="BKI81" s="108"/>
      <c r="BKJ81" s="108"/>
      <c r="BKK81" s="108"/>
      <c r="BKL81" s="108"/>
      <c r="BKM81" s="108"/>
      <c r="BKN81" s="108"/>
      <c r="BKO81" s="108"/>
      <c r="BKP81" s="108"/>
      <c r="BKQ81" s="108"/>
      <c r="BKR81" s="108"/>
      <c r="BKS81" s="108"/>
      <c r="BKT81" s="108"/>
      <c r="BKU81" s="108"/>
      <c r="BKV81" s="108"/>
      <c r="BKW81" s="108"/>
      <c r="BKX81" s="108"/>
      <c r="BKY81" s="108"/>
      <c r="BKZ81" s="108"/>
      <c r="BLA81" s="108"/>
      <c r="BLB81" s="108"/>
      <c r="BLC81" s="108"/>
      <c r="BLD81" s="108"/>
      <c r="BLE81" s="108"/>
      <c r="BLF81" s="108"/>
      <c r="BLG81" s="108"/>
      <c r="BLH81" s="108"/>
      <c r="BLI81" s="108"/>
      <c r="BLJ81" s="108"/>
      <c r="BLK81" s="108"/>
      <c r="BLL81" s="108"/>
      <c r="BLM81" s="108"/>
      <c r="BLN81" s="108"/>
      <c r="BLO81" s="108"/>
      <c r="BLP81" s="108"/>
      <c r="BLQ81" s="108"/>
      <c r="BLR81" s="108"/>
      <c r="BLS81" s="108"/>
      <c r="BLT81" s="108"/>
      <c r="BLU81" s="108"/>
      <c r="BLV81" s="108"/>
      <c r="BLW81" s="108"/>
      <c r="BLX81" s="108"/>
      <c r="BLY81" s="108"/>
      <c r="BLZ81" s="108"/>
      <c r="BMA81" s="108"/>
      <c r="BMB81" s="108"/>
      <c r="BMC81" s="108"/>
      <c r="BMD81" s="108"/>
      <c r="BME81" s="108"/>
      <c r="BMF81" s="108"/>
      <c r="BMG81" s="108"/>
      <c r="BMH81" s="108"/>
      <c r="BMI81" s="108"/>
      <c r="BMJ81" s="108"/>
      <c r="BMK81" s="108"/>
      <c r="BML81" s="108"/>
      <c r="BMM81" s="108"/>
      <c r="BMN81" s="108"/>
      <c r="BMO81" s="108"/>
      <c r="BMP81" s="108"/>
      <c r="BMQ81" s="108"/>
      <c r="BMR81" s="108"/>
      <c r="BMS81" s="108"/>
      <c r="BMT81" s="108"/>
      <c r="BMU81" s="108"/>
      <c r="BMV81" s="108"/>
      <c r="BMW81" s="108"/>
      <c r="BMX81" s="108"/>
      <c r="BMY81" s="108"/>
      <c r="BMZ81" s="108"/>
      <c r="BNA81" s="108"/>
      <c r="BNB81" s="108"/>
      <c r="BNC81" s="108"/>
      <c r="BND81" s="108"/>
      <c r="BNE81" s="108"/>
      <c r="BNF81" s="108"/>
      <c r="BNG81" s="108"/>
      <c r="BNH81" s="108"/>
      <c r="BNI81" s="108"/>
      <c r="BNJ81" s="108"/>
      <c r="BNK81" s="108"/>
      <c r="BNL81" s="108"/>
      <c r="BNM81" s="108"/>
      <c r="BNN81" s="108"/>
      <c r="BNO81" s="108"/>
      <c r="BNP81" s="108"/>
      <c r="BNQ81" s="108"/>
      <c r="BNR81" s="108"/>
      <c r="BNS81" s="108"/>
      <c r="BNT81" s="108"/>
      <c r="BNU81" s="108"/>
      <c r="BNV81" s="108"/>
      <c r="BNW81" s="108"/>
      <c r="BNX81" s="108"/>
      <c r="BNY81" s="108"/>
      <c r="BNZ81" s="108"/>
      <c r="BOA81" s="108"/>
      <c r="BOB81" s="108"/>
      <c r="BOC81" s="108"/>
      <c r="BOD81" s="108"/>
      <c r="BOE81" s="108"/>
      <c r="BOF81" s="108"/>
      <c r="BOG81" s="108"/>
      <c r="BOH81" s="108"/>
      <c r="BOI81" s="108"/>
      <c r="BOJ81" s="108"/>
      <c r="BOK81" s="108"/>
      <c r="BOL81" s="108"/>
      <c r="BOM81" s="108"/>
      <c r="BON81" s="108"/>
      <c r="BOO81" s="108"/>
      <c r="BOP81" s="108"/>
      <c r="BOQ81" s="108"/>
      <c r="BOR81" s="108"/>
      <c r="BOS81" s="108"/>
      <c r="BOT81" s="108"/>
      <c r="BOU81" s="108"/>
      <c r="BOV81" s="108"/>
      <c r="BOW81" s="108"/>
      <c r="BOX81" s="108"/>
      <c r="BOY81" s="108"/>
      <c r="BOZ81" s="108"/>
      <c r="BPA81" s="108"/>
      <c r="BPB81" s="108"/>
      <c r="BPC81" s="108"/>
      <c r="BPD81" s="108"/>
      <c r="BPE81" s="108"/>
      <c r="BPF81" s="108"/>
      <c r="BPG81" s="108"/>
      <c r="BPH81" s="108"/>
      <c r="BPI81" s="108"/>
      <c r="BPJ81" s="108"/>
      <c r="BPK81" s="108"/>
      <c r="BPL81" s="108"/>
      <c r="BPM81" s="108"/>
      <c r="BPN81" s="108"/>
      <c r="BPO81" s="108"/>
      <c r="BPP81" s="108"/>
      <c r="BPQ81" s="108"/>
      <c r="BPR81" s="108"/>
      <c r="BPS81" s="108"/>
      <c r="BPT81" s="108"/>
      <c r="BPU81" s="108"/>
      <c r="BPV81" s="108"/>
      <c r="BPW81" s="108"/>
      <c r="BPX81" s="108"/>
      <c r="BPY81" s="108"/>
      <c r="BPZ81" s="108"/>
      <c r="BQA81" s="108"/>
      <c r="BQB81" s="108"/>
      <c r="BQC81" s="108"/>
      <c r="BQD81" s="108"/>
      <c r="BQE81" s="108"/>
      <c r="BQF81" s="108"/>
      <c r="BQG81" s="108"/>
      <c r="BQH81" s="108"/>
      <c r="BQI81" s="108"/>
      <c r="BQJ81" s="108"/>
      <c r="BQK81" s="108"/>
      <c r="BQL81" s="108"/>
      <c r="BQM81" s="108"/>
      <c r="BQN81" s="108"/>
      <c r="BQO81" s="108"/>
      <c r="BQP81" s="108"/>
      <c r="BQQ81" s="108"/>
      <c r="BQR81" s="108"/>
      <c r="BQS81" s="108"/>
      <c r="BQT81" s="108"/>
      <c r="BQU81" s="108"/>
      <c r="BQV81" s="108"/>
      <c r="BQW81" s="108"/>
      <c r="BQX81" s="108"/>
      <c r="BQY81" s="108"/>
      <c r="BQZ81" s="108"/>
      <c r="BRA81" s="108"/>
      <c r="BRB81" s="108"/>
      <c r="BRC81" s="108"/>
      <c r="BRD81" s="108"/>
      <c r="BRE81" s="108"/>
      <c r="BRF81" s="108"/>
      <c r="BRG81" s="108"/>
      <c r="BRH81" s="108"/>
      <c r="BRI81" s="108"/>
      <c r="BRJ81" s="108"/>
      <c r="BRK81" s="108"/>
      <c r="BRL81" s="108"/>
      <c r="BRM81" s="108"/>
      <c r="BRN81" s="108"/>
      <c r="BRO81" s="108"/>
      <c r="BRP81" s="108"/>
      <c r="BRQ81" s="108"/>
      <c r="BRR81" s="108"/>
      <c r="BRS81" s="108"/>
      <c r="BRT81" s="108"/>
      <c r="BRU81" s="108"/>
      <c r="BRV81" s="108"/>
      <c r="BRW81" s="108"/>
      <c r="BRX81" s="108"/>
      <c r="BRY81" s="108"/>
      <c r="BRZ81" s="108"/>
      <c r="BSA81" s="108"/>
      <c r="BSB81" s="108"/>
      <c r="BSC81" s="108"/>
      <c r="BSD81" s="108"/>
      <c r="BSE81" s="108"/>
      <c r="BSF81" s="108"/>
      <c r="BSG81" s="108"/>
      <c r="BSH81" s="108"/>
      <c r="BSI81" s="108"/>
      <c r="BSJ81" s="108"/>
      <c r="BSK81" s="108"/>
      <c r="BSL81" s="108"/>
      <c r="BSM81" s="108"/>
      <c r="BSN81" s="108"/>
      <c r="BSO81" s="108"/>
      <c r="BSP81" s="108"/>
      <c r="BSQ81" s="108"/>
      <c r="BSR81" s="108"/>
      <c r="BSS81" s="108"/>
      <c r="BST81" s="108"/>
      <c r="BSU81" s="108"/>
      <c r="BSV81" s="108"/>
      <c r="BSW81" s="108"/>
      <c r="BSX81" s="108"/>
      <c r="BSY81" s="108"/>
      <c r="BSZ81" s="108"/>
      <c r="BTA81" s="108"/>
      <c r="BTB81" s="108"/>
      <c r="BTC81" s="108"/>
      <c r="BTD81" s="108"/>
      <c r="BTE81" s="108"/>
      <c r="BTF81" s="108"/>
      <c r="BTG81" s="108"/>
      <c r="BTH81" s="108"/>
      <c r="BTI81" s="108"/>
      <c r="BTJ81" s="108"/>
      <c r="BTK81" s="108"/>
      <c r="BTL81" s="108"/>
      <c r="BTM81" s="108"/>
      <c r="BTN81" s="108"/>
      <c r="BTO81" s="108"/>
      <c r="BTP81" s="108"/>
      <c r="BTQ81" s="108"/>
      <c r="BTR81" s="108"/>
      <c r="BTS81" s="108"/>
      <c r="BTT81" s="108"/>
      <c r="BTU81" s="108"/>
      <c r="BTV81" s="108"/>
      <c r="BTW81" s="108"/>
      <c r="BTX81" s="108"/>
      <c r="BTY81" s="108"/>
      <c r="BTZ81" s="108"/>
      <c r="BUA81" s="108"/>
      <c r="BUB81" s="108"/>
      <c r="BUC81" s="108"/>
      <c r="BUD81" s="108"/>
      <c r="BUE81" s="108"/>
      <c r="BUF81" s="108"/>
      <c r="BUG81" s="108"/>
      <c r="BUH81" s="108"/>
      <c r="BUI81" s="108"/>
      <c r="BUJ81" s="108"/>
      <c r="BUK81" s="108"/>
      <c r="BUL81" s="108"/>
      <c r="BUM81" s="108"/>
      <c r="BUN81" s="108"/>
      <c r="BUO81" s="108"/>
      <c r="BUP81" s="108"/>
      <c r="BUQ81" s="108"/>
      <c r="BUR81" s="108"/>
      <c r="BUS81" s="108"/>
      <c r="BUT81" s="108"/>
      <c r="BUU81" s="108"/>
      <c r="BUV81" s="108"/>
      <c r="BUW81" s="108"/>
      <c r="BUX81" s="108"/>
      <c r="BUY81" s="108"/>
      <c r="BUZ81" s="108"/>
      <c r="BVA81" s="108"/>
      <c r="BVB81" s="108"/>
      <c r="BVC81" s="108"/>
      <c r="BVD81" s="108"/>
      <c r="BVE81" s="108"/>
      <c r="BVF81" s="108"/>
      <c r="BVG81" s="108"/>
      <c r="BVH81" s="108"/>
      <c r="BVI81" s="108"/>
      <c r="BVJ81" s="108"/>
      <c r="BVK81" s="108"/>
      <c r="BVL81" s="108"/>
      <c r="BVM81" s="108"/>
      <c r="BVN81" s="108"/>
      <c r="BVO81" s="108"/>
      <c r="BVP81" s="108"/>
      <c r="BVQ81" s="108"/>
      <c r="BVR81" s="108"/>
      <c r="BVS81" s="108"/>
      <c r="BVT81" s="108"/>
      <c r="BVU81" s="108"/>
      <c r="BVV81" s="108"/>
      <c r="BVW81" s="108"/>
      <c r="BVX81" s="108"/>
      <c r="BVY81" s="108"/>
      <c r="BVZ81" s="108"/>
      <c r="BWA81" s="108"/>
      <c r="BWB81" s="108"/>
      <c r="BWC81" s="108"/>
      <c r="BWD81" s="108"/>
      <c r="BWE81" s="108"/>
      <c r="BWF81" s="108"/>
      <c r="BWG81" s="108"/>
      <c r="BWH81" s="108"/>
      <c r="BWI81" s="108"/>
      <c r="BWJ81" s="108"/>
      <c r="BWK81" s="108"/>
      <c r="BWL81" s="108"/>
      <c r="BWM81" s="108"/>
      <c r="BWN81" s="108"/>
      <c r="BWO81" s="108"/>
      <c r="BWP81" s="108"/>
      <c r="BWQ81" s="108"/>
      <c r="BWR81" s="108"/>
      <c r="BWS81" s="108"/>
      <c r="BWT81" s="108"/>
      <c r="BWU81" s="108"/>
      <c r="BWV81" s="108"/>
      <c r="BWW81" s="108"/>
      <c r="BWX81" s="108"/>
      <c r="BWY81" s="108"/>
      <c r="BWZ81" s="108"/>
      <c r="BXA81" s="108"/>
      <c r="BXB81" s="108"/>
      <c r="BXC81" s="108"/>
      <c r="BXD81" s="108"/>
      <c r="BXE81" s="108"/>
      <c r="BXF81" s="108"/>
      <c r="BXG81" s="108"/>
      <c r="BXH81" s="108"/>
      <c r="BXI81" s="108"/>
      <c r="BXJ81" s="108"/>
      <c r="BXK81" s="108"/>
      <c r="BXL81" s="108"/>
      <c r="BXM81" s="108"/>
      <c r="BXN81" s="108"/>
      <c r="BXO81" s="108"/>
      <c r="BXP81" s="108"/>
      <c r="BXQ81" s="108"/>
      <c r="BXR81" s="108"/>
      <c r="BXS81" s="108"/>
      <c r="BXT81" s="108"/>
      <c r="BXU81" s="108"/>
      <c r="BXV81" s="108"/>
      <c r="BXW81" s="108"/>
      <c r="BXX81" s="108"/>
      <c r="BXY81" s="108"/>
      <c r="BXZ81" s="108"/>
      <c r="BYA81" s="108"/>
      <c r="BYB81" s="108"/>
      <c r="BYC81" s="108"/>
      <c r="BYD81" s="108"/>
      <c r="BYE81" s="108"/>
      <c r="BYF81" s="108"/>
      <c r="BYG81" s="108"/>
      <c r="BYH81" s="108"/>
      <c r="BYI81" s="108"/>
      <c r="BYJ81" s="108"/>
      <c r="BYK81" s="108"/>
      <c r="BYL81" s="108"/>
      <c r="BYM81" s="108"/>
      <c r="BYN81" s="108"/>
      <c r="BYO81" s="108"/>
      <c r="BYP81" s="108"/>
      <c r="BYQ81" s="108"/>
      <c r="BYR81" s="108"/>
      <c r="BYS81" s="108"/>
      <c r="BYT81" s="108"/>
      <c r="BYU81" s="108"/>
      <c r="BYV81" s="108"/>
      <c r="BYW81" s="108"/>
      <c r="BYX81" s="108"/>
      <c r="BYY81" s="108"/>
      <c r="BYZ81" s="108"/>
      <c r="BZA81" s="108"/>
      <c r="BZB81" s="108"/>
      <c r="BZC81" s="108"/>
      <c r="BZD81" s="108"/>
      <c r="BZE81" s="108"/>
      <c r="BZF81" s="108"/>
      <c r="BZG81" s="108"/>
      <c r="BZH81" s="108"/>
      <c r="BZI81" s="108"/>
      <c r="BZJ81" s="108"/>
      <c r="BZK81" s="108"/>
      <c r="BZL81" s="108"/>
      <c r="BZM81" s="108"/>
      <c r="BZN81" s="108"/>
      <c r="BZO81" s="108"/>
      <c r="BZP81" s="108"/>
      <c r="BZQ81" s="108"/>
      <c r="BZR81" s="108"/>
      <c r="BZS81" s="108"/>
      <c r="BZT81" s="108"/>
      <c r="BZU81" s="108"/>
      <c r="BZV81" s="108"/>
      <c r="BZW81" s="108"/>
      <c r="BZX81" s="108"/>
      <c r="BZY81" s="108"/>
      <c r="BZZ81" s="108"/>
      <c r="CAA81" s="108"/>
      <c r="CAB81" s="108"/>
      <c r="CAC81" s="108"/>
      <c r="CAD81" s="108"/>
      <c r="CAE81" s="108"/>
      <c r="CAF81" s="108"/>
      <c r="CAG81" s="108"/>
      <c r="CAH81" s="108"/>
      <c r="CAI81" s="108"/>
      <c r="CAJ81" s="108"/>
      <c r="CAK81" s="108"/>
      <c r="CAL81" s="108"/>
      <c r="CAM81" s="108"/>
      <c r="CAN81" s="108"/>
      <c r="CAO81" s="108"/>
      <c r="CAP81" s="108"/>
      <c r="CAQ81" s="108"/>
      <c r="CAR81" s="108"/>
      <c r="CAS81" s="108"/>
      <c r="CAT81" s="108"/>
      <c r="CAU81" s="108"/>
      <c r="CAV81" s="108"/>
      <c r="CAW81" s="108"/>
      <c r="CAX81" s="108"/>
      <c r="CAY81" s="108"/>
      <c r="CAZ81" s="108"/>
      <c r="CBA81" s="108"/>
      <c r="CBB81" s="108"/>
      <c r="CBC81" s="108"/>
      <c r="CBD81" s="108"/>
      <c r="CBE81" s="108"/>
      <c r="CBF81" s="108"/>
      <c r="CBG81" s="108"/>
      <c r="CBH81" s="108"/>
      <c r="CBI81" s="108"/>
      <c r="CBJ81" s="108"/>
      <c r="CBK81" s="108"/>
      <c r="CBL81" s="108"/>
      <c r="CBM81" s="108"/>
      <c r="CBN81" s="108"/>
      <c r="CBO81" s="108"/>
      <c r="CBP81" s="108"/>
      <c r="CBQ81" s="108"/>
      <c r="CBR81" s="108"/>
      <c r="CBS81" s="108"/>
      <c r="CBT81" s="108"/>
      <c r="CBU81" s="108"/>
      <c r="CBV81" s="108"/>
      <c r="CBW81" s="108"/>
      <c r="CBX81" s="108"/>
      <c r="CBY81" s="108"/>
      <c r="CBZ81" s="108"/>
      <c r="CCA81" s="108"/>
      <c r="CCB81" s="108"/>
      <c r="CCC81" s="108"/>
      <c r="CCD81" s="108"/>
      <c r="CCE81" s="108"/>
      <c r="CCF81" s="108"/>
      <c r="CCG81" s="108"/>
      <c r="CCH81" s="108"/>
      <c r="CCI81" s="108"/>
      <c r="CCJ81" s="108"/>
      <c r="CCK81" s="108"/>
      <c r="CCL81" s="108"/>
      <c r="CCM81" s="108"/>
      <c r="CCN81" s="108"/>
      <c r="CCO81" s="108"/>
      <c r="CCP81" s="108"/>
      <c r="CCQ81" s="108"/>
      <c r="CCR81" s="108"/>
      <c r="CCS81" s="108"/>
      <c r="CCT81" s="108"/>
      <c r="CCU81" s="108"/>
      <c r="CCV81" s="108"/>
      <c r="CCW81" s="108"/>
      <c r="CCX81" s="108"/>
      <c r="CCY81" s="108"/>
      <c r="CCZ81" s="108"/>
      <c r="CDA81" s="108"/>
      <c r="CDB81" s="108"/>
      <c r="CDC81" s="108"/>
      <c r="CDD81" s="108"/>
      <c r="CDE81" s="108"/>
      <c r="CDF81" s="108"/>
      <c r="CDG81" s="108"/>
      <c r="CDH81" s="108"/>
      <c r="CDI81" s="108"/>
      <c r="CDJ81" s="108"/>
      <c r="CDK81" s="108"/>
      <c r="CDL81" s="108"/>
      <c r="CDM81" s="108"/>
      <c r="CDN81" s="108"/>
      <c r="CDO81" s="108"/>
      <c r="CDP81" s="108"/>
      <c r="CDQ81" s="108"/>
      <c r="CDR81" s="108"/>
      <c r="CDS81" s="108"/>
      <c r="CDT81" s="108"/>
      <c r="CDU81" s="108"/>
      <c r="CDV81" s="108"/>
      <c r="CDW81" s="108"/>
      <c r="CDX81" s="108"/>
      <c r="CDY81" s="108"/>
      <c r="CDZ81" s="108"/>
      <c r="CEA81" s="108"/>
      <c r="CEB81" s="108"/>
      <c r="CEC81" s="108"/>
      <c r="CED81" s="108"/>
      <c r="CEE81" s="108"/>
      <c r="CEF81" s="108"/>
      <c r="CEG81" s="108"/>
      <c r="CEH81" s="108"/>
      <c r="CEI81" s="108"/>
      <c r="CEJ81" s="108"/>
      <c r="CEK81" s="108"/>
      <c r="CEL81" s="108"/>
      <c r="CEM81" s="108"/>
      <c r="CEN81" s="108"/>
      <c r="CEO81" s="108"/>
      <c r="CEP81" s="108"/>
    </row>
    <row r="82" spans="1:2174">
      <c r="A82" s="1487" t="s">
        <v>737</v>
      </c>
      <c r="B82" s="1488"/>
      <c r="C82" s="1488"/>
      <c r="D82" s="1488"/>
      <c r="E82" s="1488"/>
      <c r="F82" s="1488"/>
      <c r="G82" s="1488"/>
      <c r="H82" s="1488"/>
      <c r="I82" s="1488"/>
      <c r="J82" s="1488"/>
      <c r="K82" s="1488"/>
      <c r="L82" s="1488"/>
      <c r="M82" s="1488"/>
      <c r="N82" s="1488"/>
      <c r="O82" s="1488"/>
      <c r="P82" s="1488"/>
      <c r="Q82" s="1488"/>
      <c r="R82" s="1488"/>
      <c r="S82" s="1488"/>
      <c r="T82" s="1488"/>
      <c r="U82" s="1488"/>
      <c r="V82" s="1489"/>
      <c r="W82" s="497"/>
      <c r="X82" s="497"/>
      <c r="Y82" s="169"/>
      <c r="Z82" s="169"/>
      <c r="AA82" s="169"/>
      <c r="AB82" s="117"/>
      <c r="AC82" s="117"/>
      <c r="AD82" s="117"/>
      <c r="AE82" s="117"/>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c r="CF82" s="108"/>
      <c r="CG82" s="108"/>
      <c r="CH82" s="108"/>
      <c r="CI82" s="108"/>
      <c r="CJ82" s="108"/>
      <c r="CK82" s="108"/>
      <c r="CL82" s="108"/>
      <c r="CM82" s="108"/>
      <c r="CN82" s="108"/>
      <c r="CO82" s="108"/>
      <c r="CP82" s="108"/>
      <c r="CQ82" s="108"/>
      <c r="CR82" s="108"/>
      <c r="CS82" s="108"/>
      <c r="CT82" s="108"/>
      <c r="CU82" s="108"/>
      <c r="CV82" s="108"/>
      <c r="CW82" s="108"/>
      <c r="CX82" s="108"/>
      <c r="CY82" s="108"/>
      <c r="CZ82" s="108"/>
      <c r="DA82" s="108"/>
      <c r="DB82" s="108"/>
      <c r="DC82" s="108"/>
      <c r="DD82" s="108"/>
      <c r="DE82" s="108"/>
      <c r="DF82" s="108"/>
      <c r="DG82" s="108"/>
      <c r="DH82" s="108"/>
      <c r="DI82" s="108"/>
      <c r="DJ82" s="108"/>
      <c r="DK82" s="108"/>
      <c r="DL82" s="108"/>
      <c r="DM82" s="108"/>
      <c r="DN82" s="108"/>
      <c r="DO82" s="108"/>
      <c r="DP82" s="108"/>
      <c r="DQ82" s="108"/>
      <c r="DR82" s="108"/>
      <c r="DS82" s="108"/>
      <c r="DT82" s="108"/>
      <c r="DU82" s="108"/>
      <c r="DV82" s="108"/>
      <c r="DW82" s="108"/>
      <c r="DX82" s="108"/>
      <c r="DY82" s="108"/>
      <c r="DZ82" s="108"/>
      <c r="EA82" s="108"/>
      <c r="EB82" s="108"/>
      <c r="EC82" s="108"/>
      <c r="ED82" s="108"/>
      <c r="EE82" s="108"/>
      <c r="EF82" s="108"/>
      <c r="EG82" s="108"/>
      <c r="EH82" s="108"/>
      <c r="EI82" s="108"/>
      <c r="EJ82" s="108"/>
      <c r="EK82" s="108"/>
      <c r="EL82" s="108"/>
      <c r="EM82" s="108"/>
      <c r="EN82" s="108"/>
      <c r="EO82" s="108"/>
      <c r="EP82" s="108"/>
      <c r="EQ82" s="108"/>
      <c r="ER82" s="108"/>
      <c r="ES82" s="108"/>
      <c r="ET82" s="108"/>
      <c r="EU82" s="108"/>
      <c r="EV82" s="108"/>
      <c r="EW82" s="108"/>
      <c r="EX82" s="108"/>
      <c r="EY82" s="108"/>
      <c r="EZ82" s="108"/>
      <c r="FA82" s="108"/>
      <c r="FB82" s="108"/>
      <c r="FC82" s="108"/>
      <c r="FD82" s="108"/>
      <c r="FE82" s="108"/>
      <c r="FF82" s="108"/>
      <c r="FG82" s="108"/>
      <c r="FH82" s="108"/>
      <c r="FI82" s="108"/>
      <c r="FJ82" s="108"/>
      <c r="FK82" s="108"/>
      <c r="FL82" s="108"/>
      <c r="FM82" s="108"/>
      <c r="FN82" s="108"/>
      <c r="FO82" s="108"/>
      <c r="FP82" s="108"/>
      <c r="FQ82" s="108"/>
      <c r="FR82" s="108"/>
      <c r="FS82" s="108"/>
      <c r="FT82" s="108"/>
      <c r="FU82" s="108"/>
      <c r="FV82" s="108"/>
      <c r="FW82" s="108"/>
      <c r="FX82" s="108"/>
      <c r="FY82" s="108"/>
      <c r="FZ82" s="108"/>
      <c r="GA82" s="108"/>
      <c r="GB82" s="108"/>
      <c r="GC82" s="108"/>
      <c r="GD82" s="108"/>
      <c r="GE82" s="108"/>
      <c r="GF82" s="108"/>
      <c r="GG82" s="108"/>
      <c r="GH82" s="108"/>
      <c r="GI82" s="108"/>
      <c r="GJ82" s="108"/>
      <c r="GK82" s="108"/>
      <c r="GL82" s="108"/>
      <c r="GM82" s="108"/>
      <c r="GN82" s="108"/>
      <c r="GO82" s="108"/>
      <c r="GP82" s="108"/>
      <c r="GQ82" s="108"/>
      <c r="GR82" s="108"/>
      <c r="GS82" s="108"/>
      <c r="GT82" s="108"/>
      <c r="GU82" s="108"/>
      <c r="GV82" s="108"/>
      <c r="GW82" s="108"/>
      <c r="GX82" s="108"/>
      <c r="GY82" s="108"/>
      <c r="GZ82" s="108"/>
      <c r="HA82" s="108"/>
      <c r="HB82" s="108"/>
      <c r="HC82" s="108"/>
      <c r="HD82" s="108"/>
      <c r="HE82" s="108"/>
      <c r="HF82" s="108"/>
      <c r="HG82" s="108"/>
      <c r="HH82" s="108"/>
      <c r="HI82" s="108"/>
      <c r="HJ82" s="108"/>
      <c r="HK82" s="108"/>
      <c r="HL82" s="108"/>
      <c r="HM82" s="108"/>
      <c r="HN82" s="108"/>
      <c r="HO82" s="108"/>
      <c r="HP82" s="108"/>
      <c r="HQ82" s="108"/>
      <c r="HR82" s="108"/>
      <c r="HS82" s="108"/>
      <c r="HT82" s="108"/>
      <c r="HU82" s="108"/>
      <c r="HV82" s="108"/>
      <c r="HW82" s="108"/>
      <c r="HX82" s="108"/>
      <c r="HY82" s="108"/>
      <c r="HZ82" s="108"/>
      <c r="IA82" s="108"/>
      <c r="IB82" s="108"/>
      <c r="IC82" s="108"/>
      <c r="ID82" s="108"/>
      <c r="IE82" s="108"/>
      <c r="IF82" s="108"/>
      <c r="IG82" s="108"/>
      <c r="IH82" s="108"/>
      <c r="II82" s="108"/>
      <c r="IJ82" s="108"/>
      <c r="IK82" s="108"/>
      <c r="IL82" s="108"/>
      <c r="IM82" s="108"/>
      <c r="IN82" s="108"/>
      <c r="IO82" s="108"/>
      <c r="IP82" s="108"/>
      <c r="IQ82" s="108"/>
      <c r="IR82" s="108"/>
      <c r="IS82" s="108"/>
      <c r="IT82" s="108"/>
      <c r="IU82" s="108"/>
      <c r="IV82" s="108"/>
      <c r="IW82" s="108"/>
      <c r="IX82" s="108"/>
      <c r="IY82" s="108"/>
      <c r="IZ82" s="108"/>
      <c r="JA82" s="108"/>
      <c r="JB82" s="108"/>
      <c r="JC82" s="108"/>
      <c r="JD82" s="108"/>
      <c r="JE82" s="108"/>
      <c r="JF82" s="108"/>
      <c r="JG82" s="108"/>
      <c r="JH82" s="108"/>
      <c r="JI82" s="108"/>
      <c r="JJ82" s="108"/>
      <c r="JK82" s="108"/>
      <c r="JL82" s="108"/>
      <c r="JM82" s="108"/>
      <c r="JN82" s="108"/>
      <c r="JO82" s="108"/>
      <c r="JP82" s="108"/>
      <c r="JQ82" s="108"/>
      <c r="JR82" s="108"/>
      <c r="JS82" s="108"/>
      <c r="JT82" s="108"/>
      <c r="JU82" s="108"/>
      <c r="JV82" s="108"/>
      <c r="JW82" s="108"/>
      <c r="JX82" s="108"/>
      <c r="JY82" s="108"/>
      <c r="JZ82" s="108"/>
      <c r="KA82" s="108"/>
      <c r="KB82" s="108"/>
      <c r="KC82" s="108"/>
      <c r="KD82" s="108"/>
      <c r="KE82" s="108"/>
      <c r="KF82" s="108"/>
      <c r="KG82" s="108"/>
      <c r="KH82" s="108"/>
      <c r="KI82" s="108"/>
      <c r="KJ82" s="108"/>
      <c r="KK82" s="108"/>
      <c r="KL82" s="108"/>
      <c r="KM82" s="108"/>
      <c r="KN82" s="108"/>
      <c r="KO82" s="108"/>
      <c r="KP82" s="108"/>
      <c r="KQ82" s="108"/>
      <c r="KR82" s="108"/>
      <c r="KS82" s="108"/>
      <c r="KT82" s="108"/>
      <c r="KU82" s="108"/>
      <c r="KV82" s="108"/>
      <c r="KW82" s="108"/>
      <c r="KX82" s="108"/>
      <c r="KY82" s="108"/>
      <c r="KZ82" s="108"/>
      <c r="LA82" s="108"/>
      <c r="LB82" s="108"/>
      <c r="LC82" s="108"/>
      <c r="LD82" s="108"/>
      <c r="LE82" s="108"/>
      <c r="LF82" s="108"/>
      <c r="LG82" s="108"/>
      <c r="LH82" s="108"/>
      <c r="LI82" s="108"/>
      <c r="LJ82" s="108"/>
      <c r="LK82" s="108"/>
      <c r="LL82" s="108"/>
      <c r="LM82" s="108"/>
      <c r="LN82" s="108"/>
      <c r="LO82" s="108"/>
      <c r="LP82" s="108"/>
      <c r="LQ82" s="108"/>
      <c r="LR82" s="108"/>
      <c r="LS82" s="108"/>
      <c r="LT82" s="108"/>
      <c r="LU82" s="108"/>
      <c r="LV82" s="108"/>
      <c r="LW82" s="108"/>
      <c r="LX82" s="108"/>
      <c r="LY82" s="108"/>
      <c r="LZ82" s="108"/>
      <c r="MA82" s="108"/>
      <c r="MB82" s="108"/>
      <c r="MC82" s="108"/>
      <c r="MD82" s="108"/>
      <c r="ME82" s="108"/>
      <c r="MF82" s="108"/>
      <c r="MG82" s="108"/>
      <c r="MH82" s="108"/>
      <c r="MI82" s="108"/>
      <c r="MJ82" s="108"/>
      <c r="MK82" s="108"/>
      <c r="ML82" s="108"/>
      <c r="MM82" s="108"/>
      <c r="MN82" s="108"/>
      <c r="MO82" s="108"/>
      <c r="MP82" s="108"/>
      <c r="MQ82" s="108"/>
      <c r="MR82" s="108"/>
      <c r="MS82" s="108"/>
      <c r="MT82" s="108"/>
      <c r="MU82" s="108"/>
      <c r="MV82" s="108"/>
      <c r="MW82" s="108"/>
      <c r="MX82" s="108"/>
      <c r="MY82" s="108"/>
      <c r="MZ82" s="108"/>
      <c r="NA82" s="108"/>
      <c r="NB82" s="108"/>
      <c r="NC82" s="108"/>
      <c r="ND82" s="108"/>
      <c r="NE82" s="108"/>
      <c r="NF82" s="108"/>
      <c r="NG82" s="108"/>
      <c r="NH82" s="108"/>
      <c r="NI82" s="108"/>
      <c r="NJ82" s="108"/>
      <c r="NK82" s="108"/>
      <c r="NL82" s="108"/>
      <c r="NM82" s="108"/>
      <c r="NN82" s="108"/>
      <c r="NO82" s="108"/>
      <c r="NP82" s="108"/>
      <c r="NQ82" s="108"/>
      <c r="NR82" s="108"/>
      <c r="NS82" s="108"/>
      <c r="NT82" s="108"/>
      <c r="NU82" s="108"/>
      <c r="NV82" s="108"/>
      <c r="NW82" s="108"/>
      <c r="NX82" s="108"/>
      <c r="NY82" s="108"/>
      <c r="NZ82" s="108"/>
      <c r="OA82" s="108"/>
      <c r="OB82" s="108"/>
      <c r="OC82" s="108"/>
      <c r="OD82" s="108"/>
      <c r="OE82" s="108"/>
      <c r="OF82" s="108"/>
      <c r="OG82" s="108"/>
      <c r="OH82" s="108"/>
      <c r="OI82" s="108"/>
      <c r="OJ82" s="108"/>
      <c r="OK82" s="108"/>
      <c r="OL82" s="108"/>
      <c r="OM82" s="108"/>
      <c r="ON82" s="108"/>
      <c r="OO82" s="108"/>
      <c r="OP82" s="108"/>
      <c r="OQ82" s="108"/>
      <c r="OR82" s="108"/>
      <c r="OS82" s="108"/>
      <c r="OT82" s="108"/>
      <c r="OU82" s="108"/>
      <c r="OV82" s="108"/>
      <c r="OW82" s="108"/>
      <c r="OX82" s="108"/>
      <c r="OY82" s="108"/>
      <c r="OZ82" s="108"/>
      <c r="PA82" s="108"/>
      <c r="PB82" s="108"/>
      <c r="PC82" s="108"/>
      <c r="PD82" s="108"/>
      <c r="PE82" s="108"/>
      <c r="PF82" s="108"/>
      <c r="PG82" s="108"/>
      <c r="PH82" s="108"/>
      <c r="PI82" s="108"/>
      <c r="PJ82" s="108"/>
      <c r="PK82" s="108"/>
      <c r="PL82" s="108"/>
      <c r="PM82" s="108"/>
      <c r="PN82" s="108"/>
      <c r="PO82" s="108"/>
      <c r="PP82" s="108"/>
      <c r="PQ82" s="108"/>
      <c r="PR82" s="108"/>
      <c r="PS82" s="108"/>
      <c r="PT82" s="108"/>
      <c r="PU82" s="108"/>
      <c r="PV82" s="108"/>
      <c r="PW82" s="108"/>
      <c r="PX82" s="108"/>
      <c r="PY82" s="108"/>
      <c r="PZ82" s="108"/>
      <c r="QA82" s="108"/>
      <c r="QB82" s="108"/>
      <c r="QC82" s="108"/>
      <c r="QD82" s="108"/>
      <c r="QE82" s="108"/>
      <c r="QF82" s="108"/>
      <c r="QG82" s="108"/>
      <c r="QH82" s="108"/>
      <c r="QI82" s="108"/>
      <c r="QJ82" s="108"/>
      <c r="QK82" s="108"/>
      <c r="QL82" s="108"/>
      <c r="QM82" s="108"/>
      <c r="QN82" s="108"/>
      <c r="QO82" s="108"/>
      <c r="QP82" s="108"/>
      <c r="QQ82" s="108"/>
      <c r="QR82" s="108"/>
      <c r="QS82" s="108"/>
      <c r="QT82" s="108"/>
      <c r="QU82" s="108"/>
      <c r="QV82" s="108"/>
      <c r="QW82" s="108"/>
      <c r="QX82" s="108"/>
      <c r="QY82" s="108"/>
      <c r="QZ82" s="108"/>
      <c r="RA82" s="108"/>
      <c r="RB82" s="108"/>
      <c r="RC82" s="108"/>
      <c r="RD82" s="108"/>
      <c r="RE82" s="108"/>
      <c r="RF82" s="108"/>
      <c r="RG82" s="108"/>
      <c r="RH82" s="108"/>
      <c r="RI82" s="108"/>
      <c r="RJ82" s="108"/>
      <c r="RK82" s="108"/>
      <c r="RL82" s="108"/>
      <c r="RM82" s="108"/>
      <c r="RN82" s="108"/>
      <c r="RO82" s="108"/>
      <c r="RP82" s="108"/>
      <c r="RQ82" s="108"/>
      <c r="RR82" s="108"/>
      <c r="RS82" s="108"/>
      <c r="RT82" s="108"/>
      <c r="RU82" s="108"/>
      <c r="RV82" s="108"/>
      <c r="RW82" s="108"/>
      <c r="RX82" s="108"/>
      <c r="RY82" s="108"/>
      <c r="RZ82" s="108"/>
      <c r="SA82" s="108"/>
      <c r="SB82" s="108"/>
      <c r="SC82" s="108"/>
      <c r="SD82" s="108"/>
      <c r="SE82" s="108"/>
      <c r="SF82" s="108"/>
      <c r="SG82" s="108"/>
      <c r="SH82" s="108"/>
      <c r="SI82" s="108"/>
      <c r="SJ82" s="108"/>
      <c r="SK82" s="108"/>
      <c r="SL82" s="108"/>
      <c r="SM82" s="108"/>
      <c r="SN82" s="108"/>
      <c r="SO82" s="108"/>
      <c r="SP82" s="108"/>
      <c r="SQ82" s="108"/>
      <c r="SR82" s="108"/>
      <c r="SS82" s="108"/>
      <c r="ST82" s="108"/>
      <c r="SU82" s="108"/>
      <c r="SV82" s="108"/>
      <c r="SW82" s="108"/>
      <c r="SX82" s="108"/>
      <c r="SY82" s="108"/>
      <c r="SZ82" s="108"/>
      <c r="TA82" s="108"/>
      <c r="TB82" s="108"/>
      <c r="TC82" s="108"/>
      <c r="TD82" s="108"/>
      <c r="TE82" s="108"/>
      <c r="TF82" s="108"/>
      <c r="TG82" s="108"/>
      <c r="TH82" s="108"/>
      <c r="TI82" s="108"/>
      <c r="TJ82" s="108"/>
      <c r="TK82" s="108"/>
      <c r="TL82" s="108"/>
      <c r="TM82" s="108"/>
      <c r="TN82" s="108"/>
      <c r="TO82" s="108"/>
      <c r="TP82" s="108"/>
      <c r="TQ82" s="108"/>
      <c r="TR82" s="108"/>
      <c r="TS82" s="108"/>
      <c r="TT82" s="108"/>
      <c r="TU82" s="108"/>
      <c r="TV82" s="108"/>
      <c r="TW82" s="108"/>
      <c r="TX82" s="108"/>
      <c r="TY82" s="108"/>
      <c r="TZ82" s="108"/>
      <c r="UA82" s="108"/>
      <c r="UB82" s="108"/>
      <c r="UC82" s="108"/>
      <c r="UD82" s="108"/>
      <c r="UE82" s="108"/>
      <c r="UF82" s="108"/>
      <c r="UG82" s="108"/>
      <c r="UH82" s="108"/>
      <c r="UI82" s="108"/>
      <c r="UJ82" s="108"/>
      <c r="UK82" s="108"/>
      <c r="UL82" s="108"/>
      <c r="UM82" s="108"/>
      <c r="UN82" s="108"/>
      <c r="UO82" s="108"/>
      <c r="UP82" s="108"/>
      <c r="UQ82" s="108"/>
      <c r="UR82" s="108"/>
      <c r="US82" s="108"/>
      <c r="UT82" s="108"/>
      <c r="UU82" s="108"/>
      <c r="UV82" s="108"/>
      <c r="UW82" s="108"/>
      <c r="UX82" s="108"/>
      <c r="UY82" s="108"/>
      <c r="UZ82" s="108"/>
      <c r="VA82" s="108"/>
      <c r="VB82" s="108"/>
      <c r="VC82" s="108"/>
      <c r="VD82" s="108"/>
      <c r="VE82" s="108"/>
      <c r="VF82" s="108"/>
      <c r="VG82" s="108"/>
      <c r="VH82" s="108"/>
      <c r="VI82" s="108"/>
      <c r="VJ82" s="108"/>
      <c r="VK82" s="108"/>
      <c r="VL82" s="108"/>
      <c r="VM82" s="108"/>
      <c r="VN82" s="108"/>
      <c r="VO82" s="108"/>
      <c r="VP82" s="108"/>
      <c r="VQ82" s="108"/>
      <c r="VR82" s="108"/>
      <c r="VS82" s="108"/>
      <c r="VT82" s="108"/>
      <c r="VU82" s="108"/>
      <c r="VV82" s="108"/>
      <c r="VW82" s="108"/>
      <c r="VX82" s="108"/>
      <c r="VY82" s="108"/>
      <c r="VZ82" s="108"/>
      <c r="WA82" s="108"/>
      <c r="WB82" s="108"/>
      <c r="WC82" s="108"/>
      <c r="WD82" s="108"/>
      <c r="WE82" s="108"/>
      <c r="WF82" s="108"/>
      <c r="WG82" s="108"/>
      <c r="WH82" s="108"/>
      <c r="WI82" s="108"/>
      <c r="WJ82" s="108"/>
      <c r="WK82" s="108"/>
      <c r="WL82" s="108"/>
      <c r="WM82" s="108"/>
      <c r="WN82" s="108"/>
      <c r="WO82" s="108"/>
      <c r="WP82" s="108"/>
      <c r="WQ82" s="108"/>
      <c r="WR82" s="108"/>
      <c r="WS82" s="108"/>
      <c r="WT82" s="108"/>
      <c r="WU82" s="108"/>
      <c r="WV82" s="108"/>
      <c r="WW82" s="108"/>
      <c r="WX82" s="108"/>
      <c r="WY82" s="108"/>
      <c r="WZ82" s="108"/>
      <c r="XA82" s="108"/>
      <c r="XB82" s="108"/>
      <c r="XC82" s="108"/>
      <c r="XD82" s="108"/>
      <c r="XE82" s="108"/>
      <c r="XF82" s="108"/>
      <c r="XG82" s="108"/>
      <c r="XH82" s="108"/>
      <c r="XI82" s="108"/>
      <c r="XJ82" s="108"/>
      <c r="XK82" s="108"/>
      <c r="XL82" s="108"/>
      <c r="XM82" s="108"/>
      <c r="XN82" s="108"/>
      <c r="XO82" s="108"/>
      <c r="XP82" s="108"/>
      <c r="XQ82" s="108"/>
      <c r="XR82" s="108"/>
      <c r="XS82" s="108"/>
      <c r="XT82" s="108"/>
      <c r="XU82" s="108"/>
      <c r="XV82" s="108"/>
      <c r="XW82" s="108"/>
      <c r="XX82" s="108"/>
      <c r="XY82" s="108"/>
      <c r="XZ82" s="108"/>
      <c r="YA82" s="108"/>
      <c r="YB82" s="108"/>
      <c r="YC82" s="108"/>
      <c r="YD82" s="108"/>
      <c r="YE82" s="108"/>
      <c r="YF82" s="108"/>
      <c r="YG82" s="108"/>
      <c r="YH82" s="108"/>
      <c r="YI82" s="108"/>
      <c r="YJ82" s="108"/>
      <c r="YK82" s="108"/>
      <c r="YL82" s="108"/>
      <c r="YM82" s="108"/>
      <c r="YN82" s="108"/>
      <c r="YO82" s="108"/>
      <c r="YP82" s="108"/>
      <c r="YQ82" s="108"/>
      <c r="YR82" s="108"/>
      <c r="YS82" s="108"/>
      <c r="YT82" s="108"/>
      <c r="YU82" s="108"/>
      <c r="YV82" s="108"/>
      <c r="YW82" s="108"/>
      <c r="YX82" s="108"/>
      <c r="YY82" s="108"/>
      <c r="YZ82" s="108"/>
      <c r="ZA82" s="108"/>
      <c r="ZB82" s="108"/>
      <c r="ZC82" s="108"/>
      <c r="ZD82" s="108"/>
      <c r="ZE82" s="108"/>
      <c r="ZF82" s="108"/>
      <c r="ZG82" s="108"/>
      <c r="ZH82" s="108"/>
      <c r="ZI82" s="108"/>
      <c r="ZJ82" s="108"/>
      <c r="ZK82" s="108"/>
      <c r="ZL82" s="108"/>
      <c r="ZM82" s="108"/>
      <c r="ZN82" s="108"/>
      <c r="ZO82" s="108"/>
      <c r="ZP82" s="108"/>
      <c r="ZQ82" s="108"/>
      <c r="ZR82" s="108"/>
      <c r="ZS82" s="108"/>
      <c r="ZT82" s="108"/>
      <c r="ZU82" s="108"/>
      <c r="ZV82" s="108"/>
      <c r="ZW82" s="108"/>
      <c r="ZX82" s="108"/>
      <c r="ZY82" s="108"/>
      <c r="ZZ82" s="108"/>
      <c r="AAA82" s="108"/>
      <c r="AAB82" s="108"/>
      <c r="AAC82" s="108"/>
      <c r="AAD82" s="108"/>
      <c r="AAE82" s="108"/>
      <c r="AAF82" s="108"/>
      <c r="AAG82" s="108"/>
      <c r="AAH82" s="108"/>
      <c r="AAI82" s="108"/>
      <c r="AAJ82" s="108"/>
      <c r="AAK82" s="108"/>
      <c r="AAL82" s="108"/>
      <c r="AAM82" s="108"/>
      <c r="AAN82" s="108"/>
      <c r="AAO82" s="108"/>
      <c r="AAP82" s="108"/>
      <c r="AAQ82" s="108"/>
      <c r="AAR82" s="108"/>
      <c r="AAS82" s="108"/>
      <c r="AAT82" s="108"/>
      <c r="AAU82" s="108"/>
      <c r="AAV82" s="108"/>
      <c r="AAW82" s="108"/>
      <c r="AAX82" s="108"/>
      <c r="AAY82" s="108"/>
      <c r="AAZ82" s="108"/>
      <c r="ABA82" s="108"/>
      <c r="ABB82" s="108"/>
      <c r="ABC82" s="108"/>
      <c r="ABD82" s="108"/>
      <c r="ABE82" s="108"/>
      <c r="ABF82" s="108"/>
      <c r="ABG82" s="108"/>
      <c r="ABH82" s="108"/>
      <c r="ABI82" s="108"/>
      <c r="ABJ82" s="108"/>
      <c r="ABK82" s="108"/>
      <c r="ABL82" s="108"/>
      <c r="ABM82" s="108"/>
      <c r="ABN82" s="108"/>
      <c r="ABO82" s="108"/>
      <c r="ABP82" s="108"/>
      <c r="ABQ82" s="108"/>
      <c r="ABR82" s="108"/>
      <c r="ABS82" s="108"/>
      <c r="ABT82" s="108"/>
      <c r="ABU82" s="108"/>
      <c r="ABV82" s="108"/>
      <c r="ABW82" s="108"/>
      <c r="ABX82" s="108"/>
      <c r="ABY82" s="108"/>
      <c r="ABZ82" s="108"/>
      <c r="ACA82" s="108"/>
      <c r="ACB82" s="108"/>
      <c r="ACC82" s="108"/>
      <c r="ACD82" s="108"/>
      <c r="ACE82" s="108"/>
      <c r="ACF82" s="108"/>
      <c r="ACG82" s="108"/>
      <c r="ACH82" s="108"/>
      <c r="ACI82" s="108"/>
      <c r="ACJ82" s="108"/>
      <c r="ACK82" s="108"/>
      <c r="ACL82" s="108"/>
      <c r="ACM82" s="108"/>
      <c r="ACN82" s="108"/>
      <c r="ACO82" s="108"/>
      <c r="ACP82" s="108"/>
      <c r="ACQ82" s="108"/>
      <c r="ACR82" s="108"/>
      <c r="ACS82" s="108"/>
      <c r="ACT82" s="108"/>
      <c r="ACU82" s="108"/>
      <c r="ACV82" s="108"/>
      <c r="ACW82" s="108"/>
      <c r="ACX82" s="108"/>
      <c r="ACY82" s="108"/>
      <c r="ACZ82" s="108"/>
      <c r="ADA82" s="108"/>
      <c r="ADB82" s="108"/>
      <c r="ADC82" s="108"/>
      <c r="ADD82" s="108"/>
      <c r="ADE82" s="108"/>
      <c r="ADF82" s="108"/>
      <c r="ADG82" s="108"/>
      <c r="ADH82" s="108"/>
      <c r="ADI82" s="108"/>
      <c r="ADJ82" s="108"/>
      <c r="ADK82" s="108"/>
      <c r="ADL82" s="108"/>
      <c r="ADM82" s="108"/>
      <c r="ADN82" s="108"/>
      <c r="ADO82" s="108"/>
      <c r="ADP82" s="108"/>
      <c r="ADQ82" s="108"/>
      <c r="ADR82" s="108"/>
      <c r="ADS82" s="108"/>
      <c r="ADT82" s="108"/>
      <c r="ADU82" s="108"/>
      <c r="ADV82" s="108"/>
      <c r="ADW82" s="108"/>
      <c r="ADX82" s="108"/>
      <c r="ADY82" s="108"/>
      <c r="ADZ82" s="108"/>
      <c r="AEA82" s="108"/>
      <c r="AEB82" s="108"/>
      <c r="AEC82" s="108"/>
      <c r="AED82" s="108"/>
      <c r="AEE82" s="108"/>
      <c r="AEF82" s="108"/>
      <c r="AEG82" s="108"/>
      <c r="AEH82" s="108"/>
      <c r="AEI82" s="108"/>
      <c r="AEJ82" s="108"/>
      <c r="AEK82" s="108"/>
      <c r="AEL82" s="108"/>
      <c r="AEM82" s="108"/>
      <c r="AEN82" s="108"/>
      <c r="AEO82" s="108"/>
      <c r="AEP82" s="108"/>
      <c r="AEQ82" s="108"/>
      <c r="AER82" s="108"/>
      <c r="AES82" s="108"/>
      <c r="AET82" s="108"/>
      <c r="AEU82" s="108"/>
      <c r="AEV82" s="108"/>
      <c r="AEW82" s="108"/>
      <c r="AEX82" s="108"/>
      <c r="AEY82" s="108"/>
      <c r="AEZ82" s="108"/>
      <c r="AFA82" s="108"/>
      <c r="AFB82" s="108"/>
      <c r="AFC82" s="108"/>
      <c r="AFD82" s="108"/>
      <c r="AFE82" s="108"/>
      <c r="AFF82" s="108"/>
      <c r="AFG82" s="108"/>
      <c r="AFH82" s="108"/>
      <c r="AFI82" s="108"/>
      <c r="AFJ82" s="108"/>
      <c r="AFK82" s="108"/>
      <c r="AFL82" s="108"/>
      <c r="AFM82" s="108"/>
      <c r="AFN82" s="108"/>
      <c r="AFO82" s="108"/>
      <c r="AFP82" s="108"/>
      <c r="AFQ82" s="108"/>
      <c r="AFR82" s="108"/>
      <c r="AFS82" s="108"/>
      <c r="AFT82" s="108"/>
      <c r="AFU82" s="108"/>
      <c r="AFV82" s="108"/>
      <c r="AFW82" s="108"/>
      <c r="AFX82" s="108"/>
      <c r="AFY82" s="108"/>
      <c r="AFZ82" s="108"/>
      <c r="AGA82" s="108"/>
      <c r="AGB82" s="108"/>
      <c r="AGC82" s="108"/>
      <c r="AGD82" s="108"/>
      <c r="AGE82" s="108"/>
      <c r="AGF82" s="108"/>
      <c r="AGG82" s="108"/>
      <c r="AGH82" s="108"/>
      <c r="AGI82" s="108"/>
      <c r="AGJ82" s="108"/>
      <c r="AGK82" s="108"/>
      <c r="AGL82" s="108"/>
      <c r="AGM82" s="108"/>
      <c r="AGN82" s="108"/>
      <c r="AGO82" s="108"/>
      <c r="AGP82" s="108"/>
      <c r="AGQ82" s="108"/>
      <c r="AGR82" s="108"/>
      <c r="AGS82" s="108"/>
      <c r="AGT82" s="108"/>
      <c r="AGU82" s="108"/>
      <c r="AGV82" s="108"/>
      <c r="AGW82" s="108"/>
      <c r="AGX82" s="108"/>
      <c r="AGY82" s="108"/>
      <c r="AGZ82" s="108"/>
      <c r="AHA82" s="108"/>
      <c r="AHB82" s="108"/>
      <c r="AHC82" s="108"/>
      <c r="AHD82" s="108"/>
      <c r="AHE82" s="108"/>
      <c r="AHF82" s="108"/>
      <c r="AHG82" s="108"/>
      <c r="AHH82" s="108"/>
      <c r="AHI82" s="108"/>
      <c r="AHJ82" s="108"/>
      <c r="AHK82" s="108"/>
      <c r="AHL82" s="108"/>
      <c r="AHM82" s="108"/>
      <c r="AHN82" s="108"/>
      <c r="AHO82" s="108"/>
      <c r="AHP82" s="108"/>
      <c r="AHQ82" s="108"/>
      <c r="AHR82" s="108"/>
      <c r="AHS82" s="108"/>
      <c r="AHT82" s="108"/>
      <c r="AHU82" s="108"/>
      <c r="AHV82" s="108"/>
      <c r="AHW82" s="108"/>
      <c r="AHX82" s="108"/>
      <c r="AHY82" s="108"/>
      <c r="AHZ82" s="108"/>
      <c r="AIA82" s="108"/>
      <c r="AIB82" s="108"/>
      <c r="AIC82" s="108"/>
      <c r="AID82" s="108"/>
      <c r="AIE82" s="108"/>
      <c r="AIF82" s="108"/>
      <c r="AIG82" s="108"/>
      <c r="AIH82" s="108"/>
      <c r="AII82" s="108"/>
      <c r="AIJ82" s="108"/>
      <c r="AIK82" s="108"/>
      <c r="AIL82" s="108"/>
      <c r="AIM82" s="108"/>
      <c r="AIN82" s="108"/>
      <c r="AIO82" s="108"/>
      <c r="AIP82" s="108"/>
      <c r="AIQ82" s="108"/>
      <c r="AIR82" s="108"/>
      <c r="AIS82" s="108"/>
      <c r="AIT82" s="108"/>
      <c r="AIU82" s="108"/>
      <c r="AIV82" s="108"/>
      <c r="AIW82" s="108"/>
      <c r="AIX82" s="108"/>
      <c r="AIY82" s="108"/>
      <c r="AIZ82" s="108"/>
      <c r="AJA82" s="108"/>
      <c r="AJB82" s="108"/>
      <c r="AJC82" s="108"/>
      <c r="AJD82" s="108"/>
      <c r="AJE82" s="108"/>
      <c r="AJF82" s="108"/>
      <c r="AJG82" s="108"/>
      <c r="AJH82" s="108"/>
      <c r="AJI82" s="108"/>
      <c r="AJJ82" s="108"/>
      <c r="AJK82" s="108"/>
      <c r="AJL82" s="108"/>
      <c r="AJM82" s="108"/>
      <c r="AJN82" s="108"/>
      <c r="AJO82" s="108"/>
      <c r="AJP82" s="108"/>
      <c r="AJQ82" s="108"/>
      <c r="AJR82" s="108"/>
      <c r="AJS82" s="108"/>
      <c r="AJT82" s="108"/>
      <c r="AJU82" s="108"/>
      <c r="AJV82" s="108"/>
      <c r="AJW82" s="108"/>
      <c r="AJX82" s="108"/>
      <c r="AJY82" s="108"/>
      <c r="AJZ82" s="108"/>
      <c r="AKA82" s="108"/>
      <c r="AKB82" s="108"/>
      <c r="AKC82" s="108"/>
      <c r="AKD82" s="108"/>
      <c r="AKE82" s="108"/>
      <c r="AKF82" s="108"/>
      <c r="AKG82" s="108"/>
      <c r="AKH82" s="108"/>
      <c r="AKI82" s="108"/>
      <c r="AKJ82" s="108"/>
      <c r="AKK82" s="108"/>
      <c r="AKL82" s="108"/>
      <c r="AKM82" s="108"/>
      <c r="AKN82" s="108"/>
      <c r="AKO82" s="108"/>
      <c r="AKP82" s="108"/>
      <c r="AKQ82" s="108"/>
      <c r="AKR82" s="108"/>
      <c r="AKS82" s="108"/>
      <c r="AKT82" s="108"/>
      <c r="AKU82" s="108"/>
      <c r="AKV82" s="108"/>
      <c r="AKW82" s="108"/>
      <c r="AKX82" s="108"/>
      <c r="AKY82" s="108"/>
      <c r="AKZ82" s="108"/>
      <c r="ALA82" s="108"/>
      <c r="ALB82" s="108"/>
      <c r="ALC82" s="108"/>
      <c r="ALD82" s="108"/>
      <c r="ALE82" s="108"/>
      <c r="ALF82" s="108"/>
      <c r="ALG82" s="108"/>
      <c r="ALH82" s="108"/>
      <c r="ALI82" s="108"/>
      <c r="ALJ82" s="108"/>
      <c r="ALK82" s="108"/>
      <c r="ALL82" s="108"/>
      <c r="ALM82" s="108"/>
      <c r="ALN82" s="108"/>
      <c r="ALO82" s="108"/>
      <c r="ALP82" s="108"/>
      <c r="ALQ82" s="108"/>
      <c r="ALR82" s="108"/>
      <c r="ALS82" s="108"/>
      <c r="ALT82" s="108"/>
      <c r="ALU82" s="108"/>
      <c r="ALV82" s="108"/>
      <c r="ALW82" s="108"/>
      <c r="ALX82" s="108"/>
      <c r="ALY82" s="108"/>
      <c r="ALZ82" s="108"/>
      <c r="AMA82" s="108"/>
      <c r="AMB82" s="108"/>
      <c r="AMC82" s="108"/>
      <c r="AMD82" s="108"/>
      <c r="AME82" s="108"/>
      <c r="AMF82" s="108"/>
      <c r="AMG82" s="108"/>
      <c r="AMH82" s="108"/>
      <c r="AMI82" s="108"/>
      <c r="AMJ82" s="108"/>
      <c r="AMK82" s="108"/>
      <c r="AML82" s="108"/>
      <c r="AMM82" s="108"/>
      <c r="AMN82" s="108"/>
      <c r="AMO82" s="108"/>
      <c r="AMP82" s="108"/>
      <c r="AMQ82" s="108"/>
      <c r="AMR82" s="108"/>
      <c r="AMS82" s="108"/>
      <c r="AMT82" s="108"/>
      <c r="AMU82" s="108"/>
      <c r="AMV82" s="108"/>
      <c r="AMW82" s="108"/>
      <c r="AMX82" s="108"/>
      <c r="AMY82" s="108"/>
      <c r="AMZ82" s="108"/>
      <c r="ANA82" s="108"/>
      <c r="ANB82" s="108"/>
      <c r="ANC82" s="108"/>
      <c r="AND82" s="108"/>
      <c r="ANE82" s="108"/>
      <c r="ANF82" s="108"/>
      <c r="ANG82" s="108"/>
      <c r="ANH82" s="108"/>
      <c r="ANI82" s="108"/>
      <c r="ANJ82" s="108"/>
      <c r="ANK82" s="108"/>
      <c r="ANL82" s="108"/>
      <c r="ANM82" s="108"/>
      <c r="ANN82" s="108"/>
      <c r="ANO82" s="108"/>
      <c r="ANP82" s="108"/>
      <c r="ANQ82" s="108"/>
      <c r="ANR82" s="108"/>
      <c r="ANS82" s="108"/>
      <c r="ANT82" s="108"/>
      <c r="ANU82" s="108"/>
      <c r="ANV82" s="108"/>
      <c r="ANW82" s="108"/>
      <c r="ANX82" s="108"/>
      <c r="ANY82" s="108"/>
      <c r="ANZ82" s="108"/>
      <c r="AOA82" s="108"/>
      <c r="AOB82" s="108"/>
      <c r="AOC82" s="108"/>
      <c r="AOD82" s="108"/>
      <c r="AOE82" s="108"/>
      <c r="AOF82" s="108"/>
      <c r="AOG82" s="108"/>
      <c r="AOH82" s="108"/>
      <c r="AOI82" s="108"/>
      <c r="AOJ82" s="108"/>
      <c r="AOK82" s="108"/>
      <c r="AOL82" s="108"/>
      <c r="AOM82" s="108"/>
      <c r="AON82" s="108"/>
      <c r="AOO82" s="108"/>
      <c r="AOP82" s="108"/>
      <c r="AOQ82" s="108"/>
      <c r="AOR82" s="108"/>
      <c r="AOS82" s="108"/>
      <c r="AOT82" s="108"/>
      <c r="AOU82" s="108"/>
      <c r="AOV82" s="108"/>
      <c r="AOW82" s="108"/>
      <c r="AOX82" s="108"/>
      <c r="AOY82" s="108"/>
      <c r="AOZ82" s="108"/>
      <c r="APA82" s="108"/>
      <c r="APB82" s="108"/>
      <c r="APC82" s="108"/>
      <c r="APD82" s="108"/>
      <c r="APE82" s="108"/>
      <c r="APF82" s="108"/>
      <c r="APG82" s="108"/>
      <c r="APH82" s="108"/>
      <c r="API82" s="108"/>
      <c r="APJ82" s="108"/>
      <c r="APK82" s="108"/>
      <c r="APL82" s="108"/>
      <c r="APM82" s="108"/>
      <c r="APN82" s="108"/>
      <c r="APO82" s="108"/>
      <c r="APP82" s="108"/>
      <c r="APQ82" s="108"/>
      <c r="APR82" s="108"/>
      <c r="APS82" s="108"/>
      <c r="APT82" s="108"/>
      <c r="APU82" s="108"/>
      <c r="APV82" s="108"/>
      <c r="APW82" s="108"/>
      <c r="APX82" s="108"/>
      <c r="APY82" s="108"/>
      <c r="APZ82" s="108"/>
      <c r="AQA82" s="108"/>
      <c r="AQB82" s="108"/>
      <c r="AQC82" s="108"/>
      <c r="AQD82" s="108"/>
      <c r="AQE82" s="108"/>
      <c r="AQF82" s="108"/>
      <c r="AQG82" s="108"/>
      <c r="AQH82" s="108"/>
      <c r="AQI82" s="108"/>
      <c r="AQJ82" s="108"/>
      <c r="AQK82" s="108"/>
      <c r="AQL82" s="108"/>
      <c r="AQM82" s="108"/>
      <c r="AQN82" s="108"/>
      <c r="AQO82" s="108"/>
      <c r="AQP82" s="108"/>
      <c r="AQQ82" s="108"/>
      <c r="AQR82" s="108"/>
      <c r="AQS82" s="108"/>
      <c r="AQT82" s="108"/>
      <c r="AQU82" s="108"/>
      <c r="AQV82" s="108"/>
      <c r="AQW82" s="108"/>
      <c r="AQX82" s="108"/>
      <c r="AQY82" s="108"/>
      <c r="AQZ82" s="108"/>
      <c r="ARA82" s="108"/>
      <c r="ARB82" s="108"/>
      <c r="ARC82" s="108"/>
      <c r="ARD82" s="108"/>
      <c r="ARE82" s="108"/>
      <c r="ARF82" s="108"/>
      <c r="ARG82" s="108"/>
      <c r="ARH82" s="108"/>
      <c r="ARI82" s="108"/>
      <c r="ARJ82" s="108"/>
      <c r="ARK82" s="108"/>
      <c r="ARL82" s="108"/>
      <c r="ARM82" s="108"/>
      <c r="ARN82" s="108"/>
      <c r="ARO82" s="108"/>
      <c r="ARP82" s="108"/>
      <c r="ARQ82" s="108"/>
      <c r="ARR82" s="108"/>
      <c r="ARS82" s="108"/>
      <c r="ART82" s="108"/>
      <c r="ARU82" s="108"/>
      <c r="ARV82" s="108"/>
      <c r="ARW82" s="108"/>
      <c r="ARX82" s="108"/>
      <c r="ARY82" s="108"/>
      <c r="ARZ82" s="108"/>
      <c r="ASA82" s="108"/>
      <c r="ASB82" s="108"/>
      <c r="ASC82" s="108"/>
      <c r="ASD82" s="108"/>
      <c r="ASE82" s="108"/>
      <c r="ASF82" s="108"/>
      <c r="ASG82" s="108"/>
      <c r="ASH82" s="108"/>
      <c r="ASI82" s="108"/>
      <c r="ASJ82" s="108"/>
      <c r="ASK82" s="108"/>
      <c r="ASL82" s="108"/>
      <c r="ASM82" s="108"/>
      <c r="ASN82" s="108"/>
      <c r="ASO82" s="108"/>
      <c r="ASP82" s="108"/>
      <c r="ASQ82" s="108"/>
      <c r="ASR82" s="108"/>
      <c r="ASS82" s="108"/>
      <c r="AST82" s="108"/>
      <c r="ASU82" s="108"/>
      <c r="ASV82" s="108"/>
      <c r="ASW82" s="108"/>
      <c r="ASX82" s="108"/>
      <c r="ASY82" s="108"/>
      <c r="ASZ82" s="108"/>
      <c r="ATA82" s="108"/>
      <c r="ATB82" s="108"/>
      <c r="ATC82" s="108"/>
      <c r="ATD82" s="108"/>
      <c r="ATE82" s="108"/>
      <c r="ATF82" s="108"/>
      <c r="ATG82" s="108"/>
      <c r="ATH82" s="108"/>
      <c r="ATI82" s="108"/>
      <c r="ATJ82" s="108"/>
      <c r="ATK82" s="108"/>
      <c r="ATL82" s="108"/>
      <c r="ATM82" s="108"/>
      <c r="ATN82" s="108"/>
      <c r="ATO82" s="108"/>
      <c r="ATP82" s="108"/>
      <c r="ATQ82" s="108"/>
      <c r="ATR82" s="108"/>
      <c r="ATS82" s="108"/>
      <c r="ATT82" s="108"/>
      <c r="ATU82" s="108"/>
      <c r="ATV82" s="108"/>
      <c r="ATW82" s="108"/>
      <c r="ATX82" s="108"/>
      <c r="ATY82" s="108"/>
      <c r="ATZ82" s="108"/>
      <c r="AUA82" s="108"/>
      <c r="AUB82" s="108"/>
      <c r="AUC82" s="108"/>
      <c r="AUD82" s="108"/>
      <c r="AUE82" s="108"/>
      <c r="AUF82" s="108"/>
      <c r="AUG82" s="108"/>
      <c r="AUH82" s="108"/>
      <c r="AUI82" s="108"/>
      <c r="AUJ82" s="108"/>
      <c r="AUK82" s="108"/>
      <c r="AUL82" s="108"/>
      <c r="AUM82" s="108"/>
      <c r="AUN82" s="108"/>
      <c r="AUO82" s="108"/>
      <c r="AUP82" s="108"/>
      <c r="AUQ82" s="108"/>
      <c r="AUR82" s="108"/>
      <c r="AUS82" s="108"/>
      <c r="AUT82" s="108"/>
      <c r="AUU82" s="108"/>
      <c r="AUV82" s="108"/>
      <c r="AUW82" s="108"/>
      <c r="AUX82" s="108"/>
      <c r="AUY82" s="108"/>
      <c r="AUZ82" s="108"/>
      <c r="AVA82" s="108"/>
      <c r="AVB82" s="108"/>
      <c r="AVC82" s="108"/>
      <c r="AVD82" s="108"/>
      <c r="AVE82" s="108"/>
      <c r="AVF82" s="108"/>
      <c r="AVG82" s="108"/>
      <c r="AVH82" s="108"/>
      <c r="AVI82" s="108"/>
      <c r="AVJ82" s="108"/>
      <c r="AVK82" s="108"/>
      <c r="AVL82" s="108"/>
      <c r="AVM82" s="108"/>
      <c r="AVN82" s="108"/>
      <c r="AVO82" s="108"/>
      <c r="AVP82" s="108"/>
      <c r="AVQ82" s="108"/>
      <c r="AVR82" s="108"/>
      <c r="AVS82" s="108"/>
      <c r="AVT82" s="108"/>
      <c r="AVU82" s="108"/>
      <c r="AVV82" s="108"/>
      <c r="AVW82" s="108"/>
      <c r="AVX82" s="108"/>
      <c r="AVY82" s="108"/>
      <c r="AVZ82" s="108"/>
      <c r="AWA82" s="108"/>
      <c r="AWB82" s="108"/>
      <c r="AWC82" s="108"/>
      <c r="AWD82" s="108"/>
      <c r="AWE82" s="108"/>
      <c r="AWF82" s="108"/>
      <c r="AWG82" s="108"/>
      <c r="AWH82" s="108"/>
      <c r="AWI82" s="108"/>
      <c r="AWJ82" s="108"/>
      <c r="AWK82" s="108"/>
      <c r="AWL82" s="108"/>
      <c r="AWM82" s="108"/>
      <c r="AWN82" s="108"/>
      <c r="AWO82" s="108"/>
      <c r="AWP82" s="108"/>
      <c r="AWQ82" s="108"/>
      <c r="AWR82" s="108"/>
      <c r="AWS82" s="108"/>
      <c r="AWT82" s="108"/>
      <c r="AWU82" s="108"/>
      <c r="AWV82" s="108"/>
      <c r="AWW82" s="108"/>
      <c r="AWX82" s="108"/>
      <c r="AWY82" s="108"/>
      <c r="AWZ82" s="108"/>
      <c r="AXA82" s="108"/>
      <c r="AXB82" s="108"/>
      <c r="AXC82" s="108"/>
      <c r="AXD82" s="108"/>
      <c r="AXE82" s="108"/>
      <c r="AXF82" s="108"/>
      <c r="AXG82" s="108"/>
      <c r="AXH82" s="108"/>
      <c r="AXI82" s="108"/>
      <c r="AXJ82" s="108"/>
      <c r="AXK82" s="108"/>
      <c r="AXL82" s="108"/>
      <c r="AXM82" s="108"/>
      <c r="AXN82" s="108"/>
      <c r="AXO82" s="108"/>
      <c r="AXP82" s="108"/>
      <c r="AXQ82" s="108"/>
      <c r="AXR82" s="108"/>
      <c r="AXS82" s="108"/>
      <c r="AXT82" s="108"/>
      <c r="AXU82" s="108"/>
      <c r="AXV82" s="108"/>
      <c r="AXW82" s="108"/>
      <c r="AXX82" s="108"/>
      <c r="AXY82" s="108"/>
      <c r="AXZ82" s="108"/>
      <c r="AYA82" s="108"/>
      <c r="AYB82" s="108"/>
      <c r="AYC82" s="108"/>
      <c r="AYD82" s="108"/>
      <c r="AYE82" s="108"/>
      <c r="AYF82" s="108"/>
      <c r="AYG82" s="108"/>
      <c r="AYH82" s="108"/>
      <c r="AYI82" s="108"/>
      <c r="AYJ82" s="108"/>
      <c r="AYK82" s="108"/>
      <c r="AYL82" s="108"/>
      <c r="AYM82" s="108"/>
      <c r="AYN82" s="108"/>
      <c r="AYO82" s="108"/>
      <c r="AYP82" s="108"/>
      <c r="AYQ82" s="108"/>
      <c r="AYR82" s="108"/>
      <c r="AYS82" s="108"/>
      <c r="AYT82" s="108"/>
      <c r="AYU82" s="108"/>
      <c r="AYV82" s="108"/>
      <c r="AYW82" s="108"/>
      <c r="AYX82" s="108"/>
      <c r="AYY82" s="108"/>
      <c r="AYZ82" s="108"/>
      <c r="AZA82" s="108"/>
      <c r="AZB82" s="108"/>
      <c r="AZC82" s="108"/>
      <c r="AZD82" s="108"/>
      <c r="AZE82" s="108"/>
      <c r="AZF82" s="108"/>
      <c r="AZG82" s="108"/>
      <c r="AZH82" s="108"/>
      <c r="AZI82" s="108"/>
      <c r="AZJ82" s="108"/>
      <c r="AZK82" s="108"/>
      <c r="AZL82" s="108"/>
      <c r="AZM82" s="108"/>
      <c r="AZN82" s="108"/>
      <c r="AZO82" s="108"/>
      <c r="AZP82" s="108"/>
      <c r="AZQ82" s="108"/>
      <c r="AZR82" s="108"/>
      <c r="AZS82" s="108"/>
      <c r="AZT82" s="108"/>
      <c r="AZU82" s="108"/>
      <c r="AZV82" s="108"/>
      <c r="AZW82" s="108"/>
      <c r="AZX82" s="108"/>
      <c r="AZY82" s="108"/>
      <c r="AZZ82" s="108"/>
      <c r="BAA82" s="108"/>
      <c r="BAB82" s="108"/>
      <c r="BAC82" s="108"/>
      <c r="BAD82" s="108"/>
      <c r="BAE82" s="108"/>
      <c r="BAF82" s="108"/>
      <c r="BAG82" s="108"/>
      <c r="BAH82" s="108"/>
      <c r="BAI82" s="108"/>
      <c r="BAJ82" s="108"/>
      <c r="BAK82" s="108"/>
      <c r="BAL82" s="108"/>
      <c r="BAM82" s="108"/>
      <c r="BAN82" s="108"/>
      <c r="BAO82" s="108"/>
      <c r="BAP82" s="108"/>
      <c r="BAQ82" s="108"/>
      <c r="BAR82" s="108"/>
      <c r="BAS82" s="108"/>
      <c r="BAT82" s="108"/>
      <c r="BAU82" s="108"/>
      <c r="BAV82" s="108"/>
      <c r="BAW82" s="108"/>
      <c r="BAX82" s="108"/>
      <c r="BAY82" s="108"/>
      <c r="BAZ82" s="108"/>
      <c r="BBA82" s="108"/>
      <c r="BBB82" s="108"/>
      <c r="BBC82" s="108"/>
      <c r="BBD82" s="108"/>
      <c r="BBE82" s="108"/>
      <c r="BBF82" s="108"/>
      <c r="BBG82" s="108"/>
      <c r="BBH82" s="108"/>
      <c r="BBI82" s="108"/>
      <c r="BBJ82" s="108"/>
      <c r="BBK82" s="108"/>
      <c r="BBL82" s="108"/>
      <c r="BBM82" s="108"/>
      <c r="BBN82" s="108"/>
      <c r="BBO82" s="108"/>
      <c r="BBP82" s="108"/>
      <c r="BBQ82" s="108"/>
      <c r="BBR82" s="108"/>
      <c r="BBS82" s="108"/>
      <c r="BBT82" s="108"/>
      <c r="BBU82" s="108"/>
      <c r="BBV82" s="108"/>
      <c r="BBW82" s="108"/>
      <c r="BBX82" s="108"/>
      <c r="BBY82" s="108"/>
      <c r="BBZ82" s="108"/>
      <c r="BCA82" s="108"/>
      <c r="BCB82" s="108"/>
      <c r="BCC82" s="108"/>
      <c r="BCD82" s="108"/>
      <c r="BCE82" s="108"/>
      <c r="BCF82" s="108"/>
      <c r="BCG82" s="108"/>
      <c r="BCH82" s="108"/>
      <c r="BCI82" s="108"/>
      <c r="BCJ82" s="108"/>
      <c r="BCK82" s="108"/>
      <c r="BCL82" s="108"/>
      <c r="BCM82" s="108"/>
      <c r="BCN82" s="108"/>
      <c r="BCO82" s="108"/>
      <c r="BCP82" s="108"/>
      <c r="BCQ82" s="108"/>
      <c r="BCR82" s="108"/>
      <c r="BCS82" s="108"/>
      <c r="BCT82" s="108"/>
      <c r="BCU82" s="108"/>
      <c r="BCV82" s="108"/>
      <c r="BCW82" s="108"/>
      <c r="BCX82" s="108"/>
      <c r="BCY82" s="108"/>
      <c r="BCZ82" s="108"/>
      <c r="BDA82" s="108"/>
      <c r="BDB82" s="108"/>
      <c r="BDC82" s="108"/>
      <c r="BDD82" s="108"/>
      <c r="BDE82" s="108"/>
      <c r="BDF82" s="108"/>
      <c r="BDG82" s="108"/>
      <c r="BDH82" s="108"/>
      <c r="BDI82" s="108"/>
      <c r="BDJ82" s="108"/>
      <c r="BDK82" s="108"/>
      <c r="BDL82" s="108"/>
      <c r="BDM82" s="108"/>
      <c r="BDN82" s="108"/>
      <c r="BDO82" s="108"/>
      <c r="BDP82" s="108"/>
      <c r="BDQ82" s="108"/>
      <c r="BDR82" s="108"/>
      <c r="BDS82" s="108"/>
      <c r="BDT82" s="108"/>
      <c r="BDU82" s="108"/>
      <c r="BDV82" s="108"/>
      <c r="BDW82" s="108"/>
      <c r="BDX82" s="108"/>
      <c r="BDY82" s="108"/>
      <c r="BDZ82" s="108"/>
      <c r="BEA82" s="108"/>
      <c r="BEB82" s="108"/>
      <c r="BEC82" s="108"/>
      <c r="BED82" s="108"/>
      <c r="BEE82" s="108"/>
      <c r="BEF82" s="108"/>
      <c r="BEG82" s="108"/>
      <c r="BEH82" s="108"/>
      <c r="BEI82" s="108"/>
      <c r="BEJ82" s="108"/>
      <c r="BEK82" s="108"/>
      <c r="BEL82" s="108"/>
      <c r="BEM82" s="108"/>
      <c r="BEN82" s="108"/>
      <c r="BEO82" s="108"/>
      <c r="BEP82" s="108"/>
      <c r="BEQ82" s="108"/>
      <c r="BER82" s="108"/>
      <c r="BES82" s="108"/>
      <c r="BET82" s="108"/>
      <c r="BEU82" s="108"/>
      <c r="BEV82" s="108"/>
      <c r="BEW82" s="108"/>
      <c r="BEX82" s="108"/>
      <c r="BEY82" s="108"/>
      <c r="BEZ82" s="108"/>
      <c r="BFA82" s="108"/>
      <c r="BFB82" s="108"/>
      <c r="BFC82" s="108"/>
      <c r="BFD82" s="108"/>
      <c r="BFE82" s="108"/>
      <c r="BFF82" s="108"/>
      <c r="BFG82" s="108"/>
      <c r="BFH82" s="108"/>
      <c r="BFI82" s="108"/>
      <c r="BFJ82" s="108"/>
      <c r="BFK82" s="108"/>
      <c r="BFL82" s="108"/>
      <c r="BFM82" s="108"/>
      <c r="BFN82" s="108"/>
      <c r="BFO82" s="108"/>
      <c r="BFP82" s="108"/>
      <c r="BFQ82" s="108"/>
      <c r="BFR82" s="108"/>
      <c r="BFS82" s="108"/>
      <c r="BFT82" s="108"/>
      <c r="BFU82" s="108"/>
      <c r="BFV82" s="108"/>
      <c r="BFW82" s="108"/>
      <c r="BFX82" s="108"/>
      <c r="BFY82" s="108"/>
      <c r="BFZ82" s="108"/>
      <c r="BGA82" s="108"/>
      <c r="BGB82" s="108"/>
      <c r="BGC82" s="108"/>
      <c r="BGD82" s="108"/>
      <c r="BGE82" s="108"/>
      <c r="BGF82" s="108"/>
      <c r="BGG82" s="108"/>
      <c r="BGH82" s="108"/>
      <c r="BGI82" s="108"/>
      <c r="BGJ82" s="108"/>
      <c r="BGK82" s="108"/>
      <c r="BGL82" s="108"/>
      <c r="BGM82" s="108"/>
      <c r="BGN82" s="108"/>
      <c r="BGO82" s="108"/>
      <c r="BGP82" s="108"/>
      <c r="BGQ82" s="108"/>
      <c r="BGR82" s="108"/>
      <c r="BGS82" s="108"/>
      <c r="BGT82" s="108"/>
      <c r="BGU82" s="108"/>
      <c r="BGV82" s="108"/>
      <c r="BGW82" s="108"/>
      <c r="BGX82" s="108"/>
      <c r="BGY82" s="108"/>
      <c r="BGZ82" s="108"/>
      <c r="BHA82" s="108"/>
      <c r="BHB82" s="108"/>
      <c r="BHC82" s="108"/>
      <c r="BHD82" s="108"/>
      <c r="BHE82" s="108"/>
      <c r="BHF82" s="108"/>
      <c r="BHG82" s="108"/>
      <c r="BHH82" s="108"/>
      <c r="BHI82" s="108"/>
      <c r="BHJ82" s="108"/>
      <c r="BHK82" s="108"/>
      <c r="BHL82" s="108"/>
      <c r="BHM82" s="108"/>
      <c r="BHN82" s="108"/>
      <c r="BHO82" s="108"/>
      <c r="BHP82" s="108"/>
      <c r="BHQ82" s="108"/>
      <c r="BHR82" s="108"/>
      <c r="BHS82" s="108"/>
      <c r="BHT82" s="108"/>
      <c r="BHU82" s="108"/>
      <c r="BHV82" s="108"/>
      <c r="BHW82" s="108"/>
      <c r="BHX82" s="108"/>
      <c r="BHY82" s="108"/>
      <c r="BHZ82" s="108"/>
      <c r="BIA82" s="108"/>
      <c r="BIB82" s="108"/>
      <c r="BIC82" s="108"/>
      <c r="BID82" s="108"/>
      <c r="BIE82" s="108"/>
      <c r="BIF82" s="108"/>
      <c r="BIG82" s="108"/>
      <c r="BIH82" s="108"/>
      <c r="BII82" s="108"/>
      <c r="BIJ82" s="108"/>
      <c r="BIK82" s="108"/>
      <c r="BIL82" s="108"/>
      <c r="BIM82" s="108"/>
      <c r="BIN82" s="108"/>
      <c r="BIO82" s="108"/>
      <c r="BIP82" s="108"/>
      <c r="BIQ82" s="108"/>
      <c r="BIR82" s="108"/>
      <c r="BIS82" s="108"/>
      <c r="BIT82" s="108"/>
      <c r="BIU82" s="108"/>
      <c r="BIV82" s="108"/>
      <c r="BIW82" s="108"/>
      <c r="BIX82" s="108"/>
      <c r="BIY82" s="108"/>
      <c r="BIZ82" s="108"/>
      <c r="BJA82" s="108"/>
      <c r="BJB82" s="108"/>
      <c r="BJC82" s="108"/>
      <c r="BJD82" s="108"/>
      <c r="BJE82" s="108"/>
      <c r="BJF82" s="108"/>
      <c r="BJG82" s="108"/>
      <c r="BJH82" s="108"/>
      <c r="BJI82" s="108"/>
      <c r="BJJ82" s="108"/>
      <c r="BJK82" s="108"/>
      <c r="BJL82" s="108"/>
      <c r="BJM82" s="108"/>
      <c r="BJN82" s="108"/>
      <c r="BJO82" s="108"/>
      <c r="BJP82" s="108"/>
      <c r="BJQ82" s="108"/>
      <c r="BJR82" s="108"/>
      <c r="BJS82" s="108"/>
      <c r="BJT82" s="108"/>
      <c r="BJU82" s="108"/>
      <c r="BJV82" s="108"/>
      <c r="BJW82" s="108"/>
      <c r="BJX82" s="108"/>
      <c r="BJY82" s="108"/>
      <c r="BJZ82" s="108"/>
      <c r="BKA82" s="108"/>
      <c r="BKB82" s="108"/>
      <c r="BKC82" s="108"/>
      <c r="BKD82" s="108"/>
      <c r="BKE82" s="108"/>
      <c r="BKF82" s="108"/>
      <c r="BKG82" s="108"/>
      <c r="BKH82" s="108"/>
      <c r="BKI82" s="108"/>
      <c r="BKJ82" s="108"/>
      <c r="BKK82" s="108"/>
      <c r="BKL82" s="108"/>
      <c r="BKM82" s="108"/>
      <c r="BKN82" s="108"/>
      <c r="BKO82" s="108"/>
      <c r="BKP82" s="108"/>
      <c r="BKQ82" s="108"/>
      <c r="BKR82" s="108"/>
      <c r="BKS82" s="108"/>
      <c r="BKT82" s="108"/>
      <c r="BKU82" s="108"/>
      <c r="BKV82" s="108"/>
      <c r="BKW82" s="108"/>
      <c r="BKX82" s="108"/>
      <c r="BKY82" s="108"/>
      <c r="BKZ82" s="108"/>
      <c r="BLA82" s="108"/>
      <c r="BLB82" s="108"/>
      <c r="BLC82" s="108"/>
      <c r="BLD82" s="108"/>
      <c r="BLE82" s="108"/>
      <c r="BLF82" s="108"/>
      <c r="BLG82" s="108"/>
      <c r="BLH82" s="108"/>
      <c r="BLI82" s="108"/>
      <c r="BLJ82" s="108"/>
      <c r="BLK82" s="108"/>
      <c r="BLL82" s="108"/>
      <c r="BLM82" s="108"/>
      <c r="BLN82" s="108"/>
      <c r="BLO82" s="108"/>
      <c r="BLP82" s="108"/>
      <c r="BLQ82" s="108"/>
      <c r="BLR82" s="108"/>
      <c r="BLS82" s="108"/>
      <c r="BLT82" s="108"/>
      <c r="BLU82" s="108"/>
      <c r="BLV82" s="108"/>
      <c r="BLW82" s="108"/>
      <c r="BLX82" s="108"/>
      <c r="BLY82" s="108"/>
      <c r="BLZ82" s="108"/>
      <c r="BMA82" s="108"/>
      <c r="BMB82" s="108"/>
      <c r="BMC82" s="108"/>
      <c r="BMD82" s="108"/>
      <c r="BME82" s="108"/>
      <c r="BMF82" s="108"/>
      <c r="BMG82" s="108"/>
      <c r="BMH82" s="108"/>
      <c r="BMI82" s="108"/>
      <c r="BMJ82" s="108"/>
      <c r="BMK82" s="108"/>
      <c r="BML82" s="108"/>
      <c r="BMM82" s="108"/>
      <c r="BMN82" s="108"/>
      <c r="BMO82" s="108"/>
      <c r="BMP82" s="108"/>
      <c r="BMQ82" s="108"/>
      <c r="BMR82" s="108"/>
      <c r="BMS82" s="108"/>
      <c r="BMT82" s="108"/>
      <c r="BMU82" s="108"/>
      <c r="BMV82" s="108"/>
      <c r="BMW82" s="108"/>
      <c r="BMX82" s="108"/>
      <c r="BMY82" s="108"/>
      <c r="BMZ82" s="108"/>
      <c r="BNA82" s="108"/>
      <c r="BNB82" s="108"/>
      <c r="BNC82" s="108"/>
      <c r="BND82" s="108"/>
      <c r="BNE82" s="108"/>
      <c r="BNF82" s="108"/>
      <c r="BNG82" s="108"/>
      <c r="BNH82" s="108"/>
      <c r="BNI82" s="108"/>
      <c r="BNJ82" s="108"/>
      <c r="BNK82" s="108"/>
      <c r="BNL82" s="108"/>
      <c r="BNM82" s="108"/>
      <c r="BNN82" s="108"/>
      <c r="BNO82" s="108"/>
      <c r="BNP82" s="108"/>
      <c r="BNQ82" s="108"/>
      <c r="BNR82" s="108"/>
      <c r="BNS82" s="108"/>
      <c r="BNT82" s="108"/>
      <c r="BNU82" s="108"/>
      <c r="BNV82" s="108"/>
      <c r="BNW82" s="108"/>
      <c r="BNX82" s="108"/>
      <c r="BNY82" s="108"/>
      <c r="BNZ82" s="108"/>
      <c r="BOA82" s="108"/>
      <c r="BOB82" s="108"/>
      <c r="BOC82" s="108"/>
      <c r="BOD82" s="108"/>
      <c r="BOE82" s="108"/>
      <c r="BOF82" s="108"/>
      <c r="BOG82" s="108"/>
      <c r="BOH82" s="108"/>
      <c r="BOI82" s="108"/>
      <c r="BOJ82" s="108"/>
      <c r="BOK82" s="108"/>
      <c r="BOL82" s="108"/>
      <c r="BOM82" s="108"/>
      <c r="BON82" s="108"/>
      <c r="BOO82" s="108"/>
      <c r="BOP82" s="108"/>
      <c r="BOQ82" s="108"/>
      <c r="BOR82" s="108"/>
      <c r="BOS82" s="108"/>
      <c r="BOT82" s="108"/>
      <c r="BOU82" s="108"/>
      <c r="BOV82" s="108"/>
      <c r="BOW82" s="108"/>
      <c r="BOX82" s="108"/>
      <c r="BOY82" s="108"/>
      <c r="BOZ82" s="108"/>
      <c r="BPA82" s="108"/>
      <c r="BPB82" s="108"/>
      <c r="BPC82" s="108"/>
      <c r="BPD82" s="108"/>
      <c r="BPE82" s="108"/>
      <c r="BPF82" s="108"/>
      <c r="BPG82" s="108"/>
      <c r="BPH82" s="108"/>
      <c r="BPI82" s="108"/>
      <c r="BPJ82" s="108"/>
      <c r="BPK82" s="108"/>
      <c r="BPL82" s="108"/>
      <c r="BPM82" s="108"/>
      <c r="BPN82" s="108"/>
      <c r="BPO82" s="108"/>
      <c r="BPP82" s="108"/>
      <c r="BPQ82" s="108"/>
      <c r="BPR82" s="108"/>
      <c r="BPS82" s="108"/>
      <c r="BPT82" s="108"/>
      <c r="BPU82" s="108"/>
      <c r="BPV82" s="108"/>
      <c r="BPW82" s="108"/>
      <c r="BPX82" s="108"/>
      <c r="BPY82" s="108"/>
      <c r="BPZ82" s="108"/>
      <c r="BQA82" s="108"/>
      <c r="BQB82" s="108"/>
      <c r="BQC82" s="108"/>
      <c r="BQD82" s="108"/>
      <c r="BQE82" s="108"/>
      <c r="BQF82" s="108"/>
      <c r="BQG82" s="108"/>
      <c r="BQH82" s="108"/>
      <c r="BQI82" s="108"/>
      <c r="BQJ82" s="108"/>
      <c r="BQK82" s="108"/>
      <c r="BQL82" s="108"/>
      <c r="BQM82" s="108"/>
      <c r="BQN82" s="108"/>
      <c r="BQO82" s="108"/>
      <c r="BQP82" s="108"/>
      <c r="BQQ82" s="108"/>
      <c r="BQR82" s="108"/>
      <c r="BQS82" s="108"/>
      <c r="BQT82" s="108"/>
      <c r="BQU82" s="108"/>
      <c r="BQV82" s="108"/>
      <c r="BQW82" s="108"/>
      <c r="BQX82" s="108"/>
      <c r="BQY82" s="108"/>
      <c r="BQZ82" s="108"/>
      <c r="BRA82" s="108"/>
      <c r="BRB82" s="108"/>
      <c r="BRC82" s="108"/>
      <c r="BRD82" s="108"/>
      <c r="BRE82" s="108"/>
      <c r="BRF82" s="108"/>
      <c r="BRG82" s="108"/>
      <c r="BRH82" s="108"/>
      <c r="BRI82" s="108"/>
      <c r="BRJ82" s="108"/>
      <c r="BRK82" s="108"/>
      <c r="BRL82" s="108"/>
      <c r="BRM82" s="108"/>
      <c r="BRN82" s="108"/>
      <c r="BRO82" s="108"/>
      <c r="BRP82" s="108"/>
      <c r="BRQ82" s="108"/>
      <c r="BRR82" s="108"/>
      <c r="BRS82" s="108"/>
      <c r="BRT82" s="108"/>
      <c r="BRU82" s="108"/>
      <c r="BRV82" s="108"/>
      <c r="BRW82" s="108"/>
      <c r="BRX82" s="108"/>
      <c r="BRY82" s="108"/>
      <c r="BRZ82" s="108"/>
      <c r="BSA82" s="108"/>
      <c r="BSB82" s="108"/>
      <c r="BSC82" s="108"/>
      <c r="BSD82" s="108"/>
      <c r="BSE82" s="108"/>
      <c r="BSF82" s="108"/>
      <c r="BSG82" s="108"/>
      <c r="BSH82" s="108"/>
      <c r="BSI82" s="108"/>
      <c r="BSJ82" s="108"/>
      <c r="BSK82" s="108"/>
      <c r="BSL82" s="108"/>
      <c r="BSM82" s="108"/>
      <c r="BSN82" s="108"/>
      <c r="BSO82" s="108"/>
      <c r="BSP82" s="108"/>
      <c r="BSQ82" s="108"/>
      <c r="BSR82" s="108"/>
      <c r="BSS82" s="108"/>
      <c r="BST82" s="108"/>
      <c r="BSU82" s="108"/>
      <c r="BSV82" s="108"/>
      <c r="BSW82" s="108"/>
      <c r="BSX82" s="108"/>
      <c r="BSY82" s="108"/>
      <c r="BSZ82" s="108"/>
      <c r="BTA82" s="108"/>
      <c r="BTB82" s="108"/>
      <c r="BTC82" s="108"/>
      <c r="BTD82" s="108"/>
      <c r="BTE82" s="108"/>
      <c r="BTF82" s="108"/>
      <c r="BTG82" s="108"/>
      <c r="BTH82" s="108"/>
      <c r="BTI82" s="108"/>
      <c r="BTJ82" s="108"/>
      <c r="BTK82" s="108"/>
      <c r="BTL82" s="108"/>
      <c r="BTM82" s="108"/>
      <c r="BTN82" s="108"/>
      <c r="BTO82" s="108"/>
      <c r="BTP82" s="108"/>
      <c r="BTQ82" s="108"/>
      <c r="BTR82" s="108"/>
      <c r="BTS82" s="108"/>
      <c r="BTT82" s="108"/>
      <c r="BTU82" s="108"/>
      <c r="BTV82" s="108"/>
      <c r="BTW82" s="108"/>
      <c r="BTX82" s="108"/>
      <c r="BTY82" s="108"/>
      <c r="BTZ82" s="108"/>
      <c r="BUA82" s="108"/>
      <c r="BUB82" s="108"/>
      <c r="BUC82" s="108"/>
      <c r="BUD82" s="108"/>
      <c r="BUE82" s="108"/>
      <c r="BUF82" s="108"/>
      <c r="BUG82" s="108"/>
      <c r="BUH82" s="108"/>
      <c r="BUI82" s="108"/>
      <c r="BUJ82" s="108"/>
      <c r="BUK82" s="108"/>
      <c r="BUL82" s="108"/>
      <c r="BUM82" s="108"/>
      <c r="BUN82" s="108"/>
      <c r="BUO82" s="108"/>
      <c r="BUP82" s="108"/>
      <c r="BUQ82" s="108"/>
      <c r="BUR82" s="108"/>
      <c r="BUS82" s="108"/>
      <c r="BUT82" s="108"/>
      <c r="BUU82" s="108"/>
      <c r="BUV82" s="108"/>
      <c r="BUW82" s="108"/>
      <c r="BUX82" s="108"/>
      <c r="BUY82" s="108"/>
      <c r="BUZ82" s="108"/>
      <c r="BVA82" s="108"/>
      <c r="BVB82" s="108"/>
      <c r="BVC82" s="108"/>
      <c r="BVD82" s="108"/>
      <c r="BVE82" s="108"/>
      <c r="BVF82" s="108"/>
      <c r="BVG82" s="108"/>
      <c r="BVH82" s="108"/>
      <c r="BVI82" s="108"/>
      <c r="BVJ82" s="108"/>
      <c r="BVK82" s="108"/>
      <c r="BVL82" s="108"/>
      <c r="BVM82" s="108"/>
      <c r="BVN82" s="108"/>
      <c r="BVO82" s="108"/>
      <c r="BVP82" s="108"/>
      <c r="BVQ82" s="108"/>
      <c r="BVR82" s="108"/>
      <c r="BVS82" s="108"/>
      <c r="BVT82" s="108"/>
      <c r="BVU82" s="108"/>
      <c r="BVV82" s="108"/>
      <c r="BVW82" s="108"/>
      <c r="BVX82" s="108"/>
      <c r="BVY82" s="108"/>
      <c r="BVZ82" s="108"/>
      <c r="BWA82" s="108"/>
      <c r="BWB82" s="108"/>
      <c r="BWC82" s="108"/>
      <c r="BWD82" s="108"/>
      <c r="BWE82" s="108"/>
      <c r="BWF82" s="108"/>
      <c r="BWG82" s="108"/>
      <c r="BWH82" s="108"/>
      <c r="BWI82" s="108"/>
      <c r="BWJ82" s="108"/>
      <c r="BWK82" s="108"/>
      <c r="BWL82" s="108"/>
      <c r="BWM82" s="108"/>
      <c r="BWN82" s="108"/>
      <c r="BWO82" s="108"/>
      <c r="BWP82" s="108"/>
      <c r="BWQ82" s="108"/>
      <c r="BWR82" s="108"/>
      <c r="BWS82" s="108"/>
      <c r="BWT82" s="108"/>
      <c r="BWU82" s="108"/>
      <c r="BWV82" s="108"/>
      <c r="BWW82" s="108"/>
      <c r="BWX82" s="108"/>
      <c r="BWY82" s="108"/>
      <c r="BWZ82" s="108"/>
      <c r="BXA82" s="108"/>
      <c r="BXB82" s="108"/>
      <c r="BXC82" s="108"/>
      <c r="BXD82" s="108"/>
      <c r="BXE82" s="108"/>
      <c r="BXF82" s="108"/>
      <c r="BXG82" s="108"/>
      <c r="BXH82" s="108"/>
      <c r="BXI82" s="108"/>
      <c r="BXJ82" s="108"/>
      <c r="BXK82" s="108"/>
      <c r="BXL82" s="108"/>
      <c r="BXM82" s="108"/>
      <c r="BXN82" s="108"/>
      <c r="BXO82" s="108"/>
      <c r="BXP82" s="108"/>
      <c r="BXQ82" s="108"/>
      <c r="BXR82" s="108"/>
      <c r="BXS82" s="108"/>
      <c r="BXT82" s="108"/>
      <c r="BXU82" s="108"/>
      <c r="BXV82" s="108"/>
      <c r="BXW82" s="108"/>
      <c r="BXX82" s="108"/>
      <c r="BXY82" s="108"/>
      <c r="BXZ82" s="108"/>
      <c r="BYA82" s="108"/>
      <c r="BYB82" s="108"/>
      <c r="BYC82" s="108"/>
      <c r="BYD82" s="108"/>
      <c r="BYE82" s="108"/>
      <c r="BYF82" s="108"/>
      <c r="BYG82" s="108"/>
      <c r="BYH82" s="108"/>
      <c r="BYI82" s="108"/>
      <c r="BYJ82" s="108"/>
      <c r="BYK82" s="108"/>
      <c r="BYL82" s="108"/>
      <c r="BYM82" s="108"/>
      <c r="BYN82" s="108"/>
      <c r="BYO82" s="108"/>
      <c r="BYP82" s="108"/>
      <c r="BYQ82" s="108"/>
      <c r="BYR82" s="108"/>
      <c r="BYS82" s="108"/>
      <c r="BYT82" s="108"/>
      <c r="BYU82" s="108"/>
      <c r="BYV82" s="108"/>
      <c r="BYW82" s="108"/>
      <c r="BYX82" s="108"/>
      <c r="BYY82" s="108"/>
      <c r="BYZ82" s="108"/>
      <c r="BZA82" s="108"/>
      <c r="BZB82" s="108"/>
      <c r="BZC82" s="108"/>
      <c r="BZD82" s="108"/>
      <c r="BZE82" s="108"/>
      <c r="BZF82" s="108"/>
      <c r="BZG82" s="108"/>
      <c r="BZH82" s="108"/>
      <c r="BZI82" s="108"/>
      <c r="BZJ82" s="108"/>
      <c r="BZK82" s="108"/>
      <c r="BZL82" s="108"/>
      <c r="BZM82" s="108"/>
      <c r="BZN82" s="108"/>
      <c r="BZO82" s="108"/>
      <c r="BZP82" s="108"/>
      <c r="BZQ82" s="108"/>
      <c r="BZR82" s="108"/>
      <c r="BZS82" s="108"/>
      <c r="BZT82" s="108"/>
      <c r="BZU82" s="108"/>
      <c r="BZV82" s="108"/>
      <c r="BZW82" s="108"/>
      <c r="BZX82" s="108"/>
      <c r="BZY82" s="108"/>
      <c r="BZZ82" s="108"/>
      <c r="CAA82" s="108"/>
      <c r="CAB82" s="108"/>
      <c r="CAC82" s="108"/>
      <c r="CAD82" s="108"/>
      <c r="CAE82" s="108"/>
      <c r="CAF82" s="108"/>
      <c r="CAG82" s="108"/>
      <c r="CAH82" s="108"/>
      <c r="CAI82" s="108"/>
      <c r="CAJ82" s="108"/>
      <c r="CAK82" s="108"/>
      <c r="CAL82" s="108"/>
      <c r="CAM82" s="108"/>
      <c r="CAN82" s="108"/>
      <c r="CAO82" s="108"/>
      <c r="CAP82" s="108"/>
      <c r="CAQ82" s="108"/>
      <c r="CAR82" s="108"/>
      <c r="CAS82" s="108"/>
      <c r="CAT82" s="108"/>
      <c r="CAU82" s="108"/>
      <c r="CAV82" s="108"/>
      <c r="CAW82" s="108"/>
      <c r="CAX82" s="108"/>
      <c r="CAY82" s="108"/>
      <c r="CAZ82" s="108"/>
      <c r="CBA82" s="108"/>
      <c r="CBB82" s="108"/>
      <c r="CBC82" s="108"/>
      <c r="CBD82" s="108"/>
      <c r="CBE82" s="108"/>
      <c r="CBF82" s="108"/>
      <c r="CBG82" s="108"/>
      <c r="CBH82" s="108"/>
      <c r="CBI82" s="108"/>
      <c r="CBJ82" s="108"/>
      <c r="CBK82" s="108"/>
      <c r="CBL82" s="108"/>
      <c r="CBM82" s="108"/>
      <c r="CBN82" s="108"/>
      <c r="CBO82" s="108"/>
      <c r="CBP82" s="108"/>
      <c r="CBQ82" s="108"/>
      <c r="CBR82" s="108"/>
      <c r="CBS82" s="108"/>
      <c r="CBT82" s="108"/>
      <c r="CBU82" s="108"/>
      <c r="CBV82" s="108"/>
      <c r="CBW82" s="108"/>
      <c r="CBX82" s="108"/>
      <c r="CBY82" s="108"/>
      <c r="CBZ82" s="108"/>
      <c r="CCA82" s="108"/>
      <c r="CCB82" s="108"/>
      <c r="CCC82" s="108"/>
      <c r="CCD82" s="108"/>
      <c r="CCE82" s="108"/>
      <c r="CCF82" s="108"/>
      <c r="CCG82" s="108"/>
      <c r="CCH82" s="108"/>
      <c r="CCI82" s="108"/>
      <c r="CCJ82" s="108"/>
      <c r="CCK82" s="108"/>
      <c r="CCL82" s="108"/>
      <c r="CCM82" s="108"/>
      <c r="CCN82" s="108"/>
      <c r="CCO82" s="108"/>
      <c r="CCP82" s="108"/>
      <c r="CCQ82" s="108"/>
      <c r="CCR82" s="108"/>
      <c r="CCS82" s="108"/>
      <c r="CCT82" s="108"/>
      <c r="CCU82" s="108"/>
      <c r="CCV82" s="108"/>
      <c r="CCW82" s="108"/>
      <c r="CCX82" s="108"/>
      <c r="CCY82" s="108"/>
      <c r="CCZ82" s="108"/>
      <c r="CDA82" s="108"/>
      <c r="CDB82" s="108"/>
      <c r="CDC82" s="108"/>
      <c r="CDD82" s="108"/>
      <c r="CDE82" s="108"/>
      <c r="CDF82" s="108"/>
      <c r="CDG82" s="108"/>
      <c r="CDH82" s="108"/>
      <c r="CDI82" s="108"/>
      <c r="CDJ82" s="108"/>
      <c r="CDK82" s="108"/>
      <c r="CDL82" s="108"/>
      <c r="CDM82" s="108"/>
      <c r="CDN82" s="108"/>
      <c r="CDO82" s="108"/>
      <c r="CDP82" s="108"/>
      <c r="CDQ82" s="108"/>
      <c r="CDR82" s="108"/>
      <c r="CDS82" s="108"/>
      <c r="CDT82" s="108"/>
      <c r="CDU82" s="108"/>
      <c r="CDV82" s="108"/>
      <c r="CDW82" s="108"/>
      <c r="CDX82" s="108"/>
      <c r="CDY82" s="108"/>
      <c r="CDZ82" s="108"/>
      <c r="CEA82" s="108"/>
      <c r="CEB82" s="108"/>
      <c r="CEC82" s="108"/>
      <c r="CED82" s="108"/>
      <c r="CEE82" s="108"/>
      <c r="CEF82" s="108"/>
      <c r="CEG82" s="108"/>
      <c r="CEH82" s="108"/>
      <c r="CEI82" s="108"/>
      <c r="CEJ82" s="108"/>
      <c r="CEK82" s="108"/>
      <c r="CEL82" s="108"/>
      <c r="CEM82" s="108"/>
      <c r="CEN82" s="108"/>
      <c r="CEO82" s="108"/>
      <c r="CEP82" s="108"/>
    </row>
    <row r="83" spans="1:2174" s="108" customFormat="1" ht="12" customHeight="1">
      <c r="A83" s="1322" t="s">
        <v>936</v>
      </c>
      <c r="B83" s="901"/>
      <c r="C83" s="901"/>
      <c r="D83" s="901"/>
      <c r="E83" s="901"/>
      <c r="F83" s="901"/>
      <c r="G83" s="901"/>
      <c r="H83" s="901"/>
      <c r="I83" s="901"/>
      <c r="J83" s="901"/>
      <c r="K83" s="901"/>
      <c r="L83" s="901"/>
      <c r="M83" s="901"/>
      <c r="N83" s="901"/>
      <c r="O83" s="901"/>
      <c r="P83" s="901"/>
      <c r="Q83" s="901"/>
      <c r="R83" s="901"/>
      <c r="S83" s="901"/>
      <c r="T83" s="901"/>
      <c r="U83" s="497"/>
      <c r="V83" s="497"/>
      <c r="W83" s="497"/>
      <c r="X83" s="497"/>
      <c r="Y83" s="497"/>
      <c r="Z83" s="497"/>
      <c r="AA83" s="169"/>
      <c r="AB83" s="117"/>
      <c r="AC83" s="117"/>
      <c r="AD83" s="169"/>
      <c r="AE83" s="117"/>
    </row>
    <row r="84" spans="1:2174" s="108" customFormat="1">
      <c r="A84" s="247"/>
      <c r="B84" s="247"/>
      <c r="C84" s="247"/>
      <c r="D84" s="247"/>
      <c r="E84" s="247"/>
      <c r="F84" s="247"/>
      <c r="G84" s="247"/>
      <c r="H84" s="247"/>
      <c r="I84" s="247"/>
      <c r="J84" s="247"/>
      <c r="K84" s="247"/>
      <c r="L84" s="247"/>
      <c r="M84" s="247"/>
      <c r="N84" s="247"/>
      <c r="O84" s="247"/>
      <c r="P84" s="248"/>
      <c r="Q84" s="248"/>
      <c r="R84" s="248"/>
      <c r="S84" s="248"/>
      <c r="T84" s="248"/>
      <c r="U84" s="248"/>
      <c r="V84" s="248"/>
      <c r="W84" s="248"/>
      <c r="X84" s="247"/>
      <c r="Y84" s="247"/>
      <c r="Z84" s="247"/>
      <c r="AA84" s="117"/>
      <c r="AB84" s="117"/>
      <c r="AC84" s="117"/>
      <c r="AD84" s="117"/>
      <c r="AE84" s="117"/>
    </row>
    <row r="85" spans="1:2174" s="108" customFormat="1" ht="16" thickBot="1">
      <c r="A85" s="444" t="s">
        <v>1015</v>
      </c>
      <c r="B85" s="134"/>
      <c r="C85" s="134"/>
      <c r="D85" s="134"/>
      <c r="E85" s="134"/>
      <c r="F85" s="134"/>
      <c r="G85" s="134"/>
      <c r="H85" s="134"/>
      <c r="I85" s="134"/>
      <c r="J85" s="246"/>
      <c r="K85" s="246"/>
      <c r="L85" s="246"/>
      <c r="M85" s="246"/>
      <c r="N85" s="246"/>
      <c r="O85" s="1359"/>
      <c r="P85" s="267"/>
      <c r="Q85" s="267"/>
      <c r="R85" s="267"/>
      <c r="S85" s="267"/>
      <c r="T85" s="267"/>
      <c r="U85" s="267"/>
      <c r="V85" s="267"/>
      <c r="W85" s="267"/>
      <c r="X85" s="249"/>
      <c r="Y85" s="247"/>
      <c r="Z85" s="247"/>
      <c r="AA85" s="117"/>
      <c r="AB85" s="117"/>
      <c r="AC85" s="117"/>
      <c r="AD85" s="117"/>
      <c r="AE85" s="117"/>
    </row>
    <row r="86" spans="1:2174" s="108" customFormat="1" ht="15">
      <c r="A86" s="1122"/>
      <c r="B86" s="919">
        <v>2007</v>
      </c>
      <c r="C86" s="919">
        <v>2008</v>
      </c>
      <c r="D86" s="919">
        <v>2009</v>
      </c>
      <c r="E86" s="919">
        <v>2010</v>
      </c>
      <c r="F86" s="919">
        <v>2011</v>
      </c>
      <c r="G86" s="919">
        <v>2012</v>
      </c>
      <c r="H86" s="919">
        <v>2013</v>
      </c>
      <c r="I86" s="919">
        <v>2014</v>
      </c>
      <c r="J86" s="919">
        <v>2015</v>
      </c>
      <c r="K86" s="919">
        <v>2016</v>
      </c>
      <c r="L86" s="919">
        <v>2017</v>
      </c>
      <c r="M86" s="919">
        <v>2018</v>
      </c>
      <c r="N86" s="1117">
        <v>2019</v>
      </c>
      <c r="O86" s="1360" t="s">
        <v>937</v>
      </c>
      <c r="P86" s="267"/>
      <c r="Q86" s="267"/>
      <c r="R86" s="221"/>
      <c r="S86" s="221"/>
      <c r="T86" s="221"/>
      <c r="U86" s="221"/>
      <c r="V86" s="221"/>
      <c r="W86" s="48"/>
      <c r="X86" s="226"/>
    </row>
    <row r="87" spans="1:2174" s="108" customFormat="1" ht="13">
      <c r="A87" s="251"/>
      <c r="B87" s="920"/>
      <c r="C87" s="920"/>
      <c r="D87" s="920"/>
      <c r="E87" s="920"/>
      <c r="F87" s="920"/>
      <c r="G87" s="920"/>
      <c r="H87" s="920"/>
      <c r="I87" s="920"/>
      <c r="J87" s="920"/>
      <c r="K87" s="920"/>
      <c r="L87" s="497"/>
      <c r="M87" s="112"/>
      <c r="N87" s="1118" t="s">
        <v>139</v>
      </c>
      <c r="O87" s="1361"/>
      <c r="P87" s="267"/>
      <c r="Q87" s="267"/>
      <c r="R87" s="267"/>
      <c r="S87" s="267"/>
      <c r="T87" s="267"/>
      <c r="U87" s="267"/>
      <c r="V87" s="267"/>
      <c r="W87" s="267"/>
      <c r="X87" s="249"/>
      <c r="Y87" s="247"/>
      <c r="Z87" s="247"/>
      <c r="AA87" s="247"/>
      <c r="AB87" s="247"/>
      <c r="AC87" s="247"/>
      <c r="AD87" s="247"/>
      <c r="AE87" s="247"/>
      <c r="AF87" s="247"/>
      <c r="AG87" s="247"/>
    </row>
    <row r="88" spans="1:2174" s="108" customFormat="1">
      <c r="A88" s="247" t="s">
        <v>22</v>
      </c>
      <c r="B88" s="838">
        <v>18.600000000000001</v>
      </c>
      <c r="C88" s="838">
        <v>20.6</v>
      </c>
      <c r="D88" s="838">
        <v>26.8</v>
      </c>
      <c r="E88" s="838">
        <v>26.8</v>
      </c>
      <c r="F88" s="838">
        <v>26.3</v>
      </c>
      <c r="G88" s="838">
        <v>21.2</v>
      </c>
      <c r="H88" s="838">
        <v>23.6</v>
      </c>
      <c r="I88" s="838">
        <v>22.7</v>
      </c>
      <c r="J88" s="838">
        <v>23.1</v>
      </c>
      <c r="K88" s="838">
        <v>20.9</v>
      </c>
      <c r="L88" s="838">
        <v>20.7</v>
      </c>
      <c r="M88" s="497">
        <v>21.2</v>
      </c>
      <c r="N88" s="841">
        <v>20.7</v>
      </c>
      <c r="O88" s="1362">
        <v>30</v>
      </c>
      <c r="P88" s="267"/>
      <c r="Q88" s="267"/>
      <c r="R88" s="267"/>
      <c r="S88" s="267"/>
      <c r="T88" s="267"/>
      <c r="U88" s="267"/>
      <c r="V88" s="267"/>
      <c r="W88" s="267"/>
      <c r="X88" s="249"/>
      <c r="Y88" s="247"/>
      <c r="Z88" s="247"/>
      <c r="AA88" s="247"/>
      <c r="AB88" s="247"/>
      <c r="AC88" s="247"/>
      <c r="AD88" s="247"/>
      <c r="AE88" s="247"/>
      <c r="AF88" s="247"/>
      <c r="AG88" s="247"/>
    </row>
    <row r="89" spans="1:2174" s="108" customFormat="1">
      <c r="A89" s="247" t="s">
        <v>23</v>
      </c>
      <c r="B89" s="838">
        <v>50.7</v>
      </c>
      <c r="C89" s="838">
        <v>52.2</v>
      </c>
      <c r="D89" s="838">
        <v>48.2</v>
      </c>
      <c r="E89" s="838">
        <v>47.5</v>
      </c>
      <c r="F89" s="838">
        <v>49.7</v>
      </c>
      <c r="G89" s="838">
        <v>51</v>
      </c>
      <c r="H89" s="838">
        <v>47.5</v>
      </c>
      <c r="I89" s="838">
        <v>52.4</v>
      </c>
      <c r="J89" s="838">
        <v>50.4</v>
      </c>
      <c r="K89" s="838">
        <v>50.9</v>
      </c>
      <c r="L89" s="838">
        <v>47.9</v>
      </c>
      <c r="M89" s="497">
        <v>44.1</v>
      </c>
      <c r="N89" s="841">
        <v>47.1</v>
      </c>
      <c r="O89" s="1361">
        <v>39.799999999999997</v>
      </c>
      <c r="P89" s="267"/>
      <c r="Q89" s="267"/>
      <c r="R89" s="267"/>
      <c r="S89" s="267"/>
      <c r="T89" s="267"/>
      <c r="U89" s="267"/>
      <c r="V89" s="267"/>
      <c r="W89" s="267"/>
      <c r="X89" s="249"/>
      <c r="Y89" s="247"/>
      <c r="Z89" s="247"/>
      <c r="AA89" s="247"/>
      <c r="AB89" s="247"/>
      <c r="AC89" s="247"/>
      <c r="AD89" s="247"/>
      <c r="AE89" s="247"/>
      <c r="AF89" s="247"/>
      <c r="AG89" s="247"/>
    </row>
    <row r="90" spans="1:2174" s="108" customFormat="1">
      <c r="A90" s="247" t="s">
        <v>24</v>
      </c>
      <c r="B90" s="838">
        <v>13.8</v>
      </c>
      <c r="C90" s="838">
        <v>12</v>
      </c>
      <c r="D90" s="838">
        <v>10.6</v>
      </c>
      <c r="E90" s="838">
        <v>12.1</v>
      </c>
      <c r="F90" s="838">
        <v>9.9</v>
      </c>
      <c r="G90" s="838">
        <v>13.8</v>
      </c>
      <c r="H90" s="838">
        <v>12.2</v>
      </c>
      <c r="I90" s="838">
        <v>13.5</v>
      </c>
      <c r="J90" s="838">
        <v>12.1</v>
      </c>
      <c r="K90" s="838">
        <v>15.5</v>
      </c>
      <c r="L90" s="838">
        <v>15.3</v>
      </c>
      <c r="M90" s="497">
        <v>15.2</v>
      </c>
      <c r="N90" s="841">
        <v>16.3</v>
      </c>
      <c r="O90" s="1362">
        <v>15.5</v>
      </c>
      <c r="P90" s="267"/>
      <c r="Q90" s="267"/>
      <c r="R90" s="267"/>
      <c r="S90" s="267"/>
      <c r="T90" s="267"/>
      <c r="U90" s="267"/>
      <c r="V90" s="267"/>
      <c r="W90" s="267"/>
      <c r="X90" s="249"/>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c r="BS90" s="247"/>
      <c r="BT90" s="247"/>
      <c r="BU90" s="247"/>
      <c r="BV90" s="247"/>
      <c r="BW90" s="247"/>
      <c r="BX90" s="247"/>
      <c r="BY90" s="247"/>
      <c r="BZ90" s="247"/>
      <c r="CA90" s="247"/>
      <c r="CB90" s="247"/>
      <c r="CC90" s="247"/>
      <c r="CD90" s="247"/>
      <c r="CE90" s="247"/>
      <c r="CF90" s="247"/>
      <c r="CG90" s="247"/>
      <c r="CH90" s="247"/>
      <c r="CI90" s="247"/>
      <c r="CJ90" s="247"/>
      <c r="CK90" s="247"/>
      <c r="CL90" s="247"/>
      <c r="CM90" s="247"/>
      <c r="CN90" s="247"/>
      <c r="CO90" s="247"/>
      <c r="CP90" s="247"/>
      <c r="CQ90" s="247"/>
      <c r="CR90" s="247"/>
      <c r="CS90" s="247"/>
      <c r="CT90" s="247"/>
      <c r="CU90" s="247"/>
      <c r="CV90" s="247"/>
      <c r="CW90" s="247"/>
      <c r="CX90" s="247"/>
      <c r="CY90" s="247"/>
      <c r="CZ90" s="247"/>
      <c r="DA90" s="247"/>
      <c r="DB90" s="247"/>
      <c r="DC90" s="247"/>
      <c r="DD90" s="247"/>
      <c r="DE90" s="247"/>
      <c r="DF90" s="247"/>
      <c r="DG90" s="247"/>
      <c r="DH90" s="247"/>
      <c r="DI90" s="247"/>
      <c r="DJ90" s="247"/>
      <c r="DK90" s="247"/>
      <c r="DL90" s="247"/>
      <c r="DM90" s="247"/>
      <c r="DN90" s="247"/>
      <c r="DO90" s="247"/>
      <c r="DP90" s="247"/>
      <c r="DQ90" s="247"/>
      <c r="DR90" s="247"/>
      <c r="DS90" s="247"/>
      <c r="DT90" s="247"/>
      <c r="DU90" s="247"/>
      <c r="DV90" s="247"/>
      <c r="DW90" s="247"/>
      <c r="DX90" s="247"/>
      <c r="DY90" s="247"/>
      <c r="DZ90" s="247"/>
      <c r="EA90" s="247"/>
      <c r="EB90" s="247"/>
      <c r="EC90" s="247"/>
      <c r="ED90" s="247"/>
      <c r="EE90" s="247"/>
      <c r="EF90" s="247"/>
      <c r="EG90" s="247"/>
      <c r="EH90" s="247"/>
      <c r="EI90" s="247"/>
      <c r="EJ90" s="247"/>
      <c r="EK90" s="247"/>
      <c r="EL90" s="247"/>
      <c r="EM90" s="247"/>
      <c r="EN90" s="247"/>
      <c r="EO90" s="247"/>
      <c r="EP90" s="247"/>
      <c r="EQ90" s="247"/>
      <c r="ER90" s="247"/>
      <c r="ES90" s="247"/>
      <c r="ET90" s="247"/>
      <c r="EU90" s="247"/>
      <c r="EV90" s="247"/>
      <c r="EW90" s="247"/>
      <c r="EX90" s="247"/>
      <c r="EY90" s="247"/>
      <c r="EZ90" s="247"/>
      <c r="FA90" s="247"/>
      <c r="FB90" s="247"/>
      <c r="FC90" s="247"/>
      <c r="FD90" s="247"/>
      <c r="FE90" s="247"/>
      <c r="FF90" s="247"/>
      <c r="FG90" s="247"/>
      <c r="FH90" s="247"/>
      <c r="FI90" s="247"/>
      <c r="FJ90" s="247"/>
      <c r="FK90" s="247"/>
      <c r="FL90" s="247"/>
      <c r="FM90" s="247"/>
      <c r="FN90" s="247"/>
      <c r="FO90" s="247"/>
      <c r="FP90" s="247"/>
      <c r="FQ90" s="247"/>
      <c r="FR90" s="247"/>
      <c r="FS90" s="247"/>
      <c r="FT90" s="247"/>
      <c r="FU90" s="247"/>
      <c r="FV90" s="247"/>
      <c r="FW90" s="247"/>
      <c r="FX90" s="247"/>
      <c r="FY90" s="247"/>
      <c r="FZ90" s="247"/>
      <c r="GA90" s="247"/>
      <c r="GB90" s="247"/>
      <c r="GC90" s="247"/>
      <c r="GD90" s="247"/>
      <c r="GE90" s="247"/>
      <c r="GF90" s="247"/>
      <c r="GG90" s="247"/>
      <c r="GH90" s="247"/>
      <c r="GI90" s="247"/>
      <c r="GJ90" s="247"/>
      <c r="GK90" s="247"/>
      <c r="GL90" s="247"/>
      <c r="GM90" s="247"/>
      <c r="GN90" s="247"/>
      <c r="GO90" s="247"/>
      <c r="GP90" s="247"/>
      <c r="GQ90" s="247"/>
      <c r="GR90" s="247"/>
      <c r="GS90" s="247"/>
      <c r="GT90" s="247"/>
      <c r="GU90" s="247"/>
      <c r="GV90" s="247"/>
      <c r="GW90" s="247"/>
      <c r="GX90" s="247"/>
      <c r="GY90" s="247"/>
      <c r="GZ90" s="247"/>
      <c r="HA90" s="247"/>
      <c r="HB90" s="247"/>
      <c r="HC90" s="247"/>
      <c r="HD90" s="247"/>
      <c r="HE90" s="247"/>
      <c r="HF90" s="247"/>
      <c r="HG90" s="247"/>
      <c r="HH90" s="247"/>
      <c r="HI90" s="247"/>
      <c r="HJ90" s="247"/>
      <c r="HK90" s="247"/>
      <c r="HL90" s="247"/>
      <c r="HM90" s="247"/>
      <c r="HN90" s="247"/>
      <c r="HO90" s="247"/>
      <c r="HP90" s="247"/>
      <c r="HQ90" s="247"/>
      <c r="HR90" s="247"/>
      <c r="HS90" s="247"/>
      <c r="HT90" s="247"/>
      <c r="HU90" s="247"/>
      <c r="HV90" s="247"/>
      <c r="HW90" s="247"/>
      <c r="HX90" s="247"/>
      <c r="HY90" s="247"/>
      <c r="HZ90" s="247"/>
      <c r="IA90" s="247"/>
      <c r="IB90" s="247"/>
      <c r="IC90" s="247"/>
      <c r="ID90" s="247"/>
      <c r="IE90" s="247"/>
      <c r="IF90" s="247"/>
      <c r="IG90" s="247"/>
      <c r="IH90" s="247"/>
      <c r="II90" s="247"/>
      <c r="IJ90" s="247"/>
      <c r="IK90" s="247"/>
      <c r="IL90" s="247"/>
      <c r="IM90" s="247"/>
      <c r="IN90" s="247"/>
      <c r="IO90" s="247"/>
      <c r="IP90" s="247"/>
      <c r="IQ90" s="247"/>
      <c r="IR90" s="247"/>
      <c r="IS90" s="247"/>
      <c r="IT90" s="247"/>
      <c r="IU90" s="247"/>
      <c r="IV90" s="247"/>
      <c r="IW90" s="247"/>
      <c r="IX90" s="247"/>
      <c r="IY90" s="247"/>
      <c r="IZ90" s="247"/>
      <c r="JA90" s="247"/>
      <c r="JB90" s="247"/>
      <c r="JC90" s="247"/>
      <c r="JD90" s="247"/>
      <c r="JE90" s="247"/>
      <c r="JF90" s="247"/>
      <c r="JG90" s="247"/>
      <c r="JH90" s="247"/>
      <c r="JI90" s="247"/>
      <c r="JJ90" s="247"/>
      <c r="JK90" s="247"/>
      <c r="JL90" s="247"/>
      <c r="JM90" s="247"/>
      <c r="JN90" s="247"/>
      <c r="JO90" s="247"/>
      <c r="JP90" s="247"/>
      <c r="JQ90" s="247"/>
      <c r="JR90" s="247"/>
      <c r="JS90" s="247"/>
      <c r="JT90" s="247"/>
      <c r="JU90" s="247"/>
      <c r="JV90" s="247"/>
      <c r="JW90" s="247"/>
      <c r="JX90" s="247"/>
      <c r="JY90" s="247"/>
      <c r="JZ90" s="247"/>
      <c r="KA90" s="247"/>
      <c r="KB90" s="247"/>
      <c r="KC90" s="247"/>
      <c r="KD90" s="247"/>
      <c r="KE90" s="247"/>
      <c r="KF90" s="247"/>
      <c r="KG90" s="247"/>
      <c r="KH90" s="247"/>
      <c r="KI90" s="247"/>
      <c r="KJ90" s="247"/>
      <c r="KK90" s="247"/>
      <c r="KL90" s="247"/>
      <c r="KM90" s="247"/>
      <c r="KN90" s="247"/>
      <c r="KO90" s="247"/>
      <c r="KP90" s="247"/>
      <c r="KQ90" s="247"/>
      <c r="KR90" s="247"/>
      <c r="KS90" s="247"/>
      <c r="KT90" s="247"/>
      <c r="KU90" s="247"/>
      <c r="KV90" s="247"/>
      <c r="KW90" s="247"/>
      <c r="KX90" s="247"/>
      <c r="KY90" s="247"/>
      <c r="KZ90" s="247"/>
      <c r="LA90" s="247"/>
      <c r="LB90" s="247"/>
      <c r="LC90" s="247"/>
      <c r="LD90" s="247"/>
      <c r="LE90" s="247"/>
      <c r="LF90" s="247"/>
      <c r="LG90" s="247"/>
      <c r="LH90" s="247"/>
      <c r="LI90" s="247"/>
      <c r="LJ90" s="247"/>
      <c r="LK90" s="247"/>
      <c r="LL90" s="247"/>
      <c r="LM90" s="247"/>
      <c r="LN90" s="247"/>
      <c r="LO90" s="247"/>
      <c r="LP90" s="247"/>
      <c r="LQ90" s="247"/>
      <c r="LR90" s="247"/>
      <c r="LS90" s="247"/>
      <c r="LT90" s="247"/>
      <c r="LU90" s="247"/>
      <c r="LV90" s="247"/>
      <c r="LW90" s="247"/>
      <c r="LX90" s="247"/>
      <c r="LY90" s="247"/>
      <c r="LZ90" s="247"/>
      <c r="MA90" s="247"/>
      <c r="MB90" s="247"/>
      <c r="MC90" s="247"/>
      <c r="MD90" s="247"/>
      <c r="ME90" s="247"/>
      <c r="MF90" s="247"/>
      <c r="MG90" s="247"/>
      <c r="MH90" s="247"/>
      <c r="MI90" s="247"/>
      <c r="MJ90" s="247"/>
      <c r="MK90" s="247"/>
      <c r="ML90" s="247"/>
      <c r="MM90" s="247"/>
      <c r="MN90" s="247"/>
      <c r="MO90" s="247"/>
      <c r="MP90" s="247"/>
      <c r="MQ90" s="247"/>
      <c r="MR90" s="247"/>
      <c r="MS90" s="247"/>
      <c r="MT90" s="247"/>
      <c r="MU90" s="247"/>
      <c r="MV90" s="247"/>
      <c r="MW90" s="247"/>
      <c r="MX90" s="247"/>
      <c r="MY90" s="247"/>
      <c r="MZ90" s="247"/>
      <c r="NA90" s="247"/>
      <c r="NB90" s="247"/>
      <c r="NC90" s="247"/>
      <c r="ND90" s="247"/>
      <c r="NE90" s="247"/>
      <c r="NF90" s="247"/>
      <c r="NG90" s="247"/>
      <c r="NH90" s="247"/>
      <c r="NI90" s="247"/>
      <c r="NJ90" s="247"/>
      <c r="NK90" s="247"/>
      <c r="NL90" s="247"/>
      <c r="NM90" s="247"/>
      <c r="NN90" s="247"/>
      <c r="NO90" s="247"/>
      <c r="NP90" s="247"/>
      <c r="NQ90" s="247"/>
      <c r="NR90" s="247"/>
      <c r="NS90" s="247"/>
      <c r="NT90" s="247"/>
      <c r="NU90" s="247"/>
      <c r="NV90" s="247"/>
      <c r="NW90" s="247"/>
      <c r="NX90" s="247"/>
      <c r="NY90" s="247"/>
      <c r="NZ90" s="247"/>
      <c r="OA90" s="247"/>
      <c r="OB90" s="247"/>
      <c r="OC90" s="247"/>
      <c r="OD90" s="247"/>
      <c r="OE90" s="247"/>
      <c r="OF90" s="247"/>
      <c r="OG90" s="247"/>
      <c r="OH90" s="247"/>
      <c r="OI90" s="247"/>
      <c r="OJ90" s="247"/>
      <c r="OK90" s="247"/>
      <c r="OL90" s="247"/>
      <c r="OM90" s="247"/>
      <c r="ON90" s="247"/>
      <c r="OO90" s="247"/>
      <c r="OP90" s="247"/>
      <c r="OQ90" s="247"/>
      <c r="OR90" s="247"/>
      <c r="OS90" s="247"/>
      <c r="OT90" s="247"/>
      <c r="OU90" s="247"/>
      <c r="OV90" s="247"/>
      <c r="OW90" s="247"/>
      <c r="OX90" s="247"/>
      <c r="OY90" s="247"/>
      <c r="OZ90" s="247"/>
      <c r="PA90" s="247"/>
      <c r="PB90" s="247"/>
      <c r="PC90" s="247"/>
      <c r="PD90" s="247"/>
      <c r="PE90" s="247"/>
      <c r="PF90" s="247"/>
      <c r="PG90" s="247"/>
      <c r="PH90" s="247"/>
      <c r="PI90" s="247"/>
      <c r="PJ90" s="247"/>
      <c r="PK90" s="247"/>
      <c r="PL90" s="247"/>
      <c r="PM90" s="247"/>
      <c r="PN90" s="247"/>
      <c r="PO90" s="247"/>
      <c r="PP90" s="247"/>
      <c r="PQ90" s="247"/>
      <c r="PR90" s="247"/>
      <c r="PS90" s="247"/>
      <c r="PT90" s="247"/>
      <c r="PU90" s="247"/>
      <c r="PV90" s="247"/>
      <c r="PW90" s="247"/>
      <c r="PX90" s="247"/>
      <c r="PY90" s="247"/>
      <c r="PZ90" s="247"/>
      <c r="QA90" s="247"/>
      <c r="QB90" s="247"/>
      <c r="QC90" s="247"/>
      <c r="QD90" s="247"/>
      <c r="QE90" s="247"/>
      <c r="QF90" s="247"/>
      <c r="QG90" s="247"/>
      <c r="QH90" s="247"/>
      <c r="QI90" s="247"/>
      <c r="QJ90" s="247"/>
      <c r="QK90" s="247"/>
      <c r="QL90" s="247"/>
      <c r="QM90" s="247"/>
      <c r="QN90" s="247"/>
      <c r="QO90" s="247"/>
      <c r="QP90" s="247"/>
      <c r="QQ90" s="247"/>
      <c r="QR90" s="247"/>
      <c r="QS90" s="247"/>
      <c r="QT90" s="247"/>
      <c r="QU90" s="247"/>
      <c r="QV90" s="247"/>
      <c r="QW90" s="247"/>
      <c r="QX90" s="247"/>
      <c r="QY90" s="247"/>
      <c r="QZ90" s="247"/>
      <c r="RA90" s="247"/>
      <c r="RB90" s="247"/>
      <c r="RC90" s="247"/>
      <c r="RD90" s="247"/>
      <c r="RE90" s="247"/>
      <c r="RF90" s="247"/>
      <c r="RG90" s="247"/>
      <c r="RH90" s="247"/>
      <c r="RI90" s="247"/>
      <c r="RJ90" s="247"/>
      <c r="RK90" s="247"/>
      <c r="RL90" s="247"/>
      <c r="RM90" s="247"/>
      <c r="RN90" s="247"/>
      <c r="RO90" s="247"/>
      <c r="RP90" s="247"/>
      <c r="RQ90" s="247"/>
      <c r="RR90" s="247"/>
      <c r="RS90" s="247"/>
      <c r="RT90" s="247"/>
      <c r="RU90" s="247"/>
      <c r="RV90" s="247"/>
      <c r="RW90" s="247"/>
      <c r="RX90" s="247"/>
      <c r="RY90" s="247"/>
      <c r="RZ90" s="247"/>
      <c r="SA90" s="247"/>
      <c r="SB90" s="247"/>
      <c r="SC90" s="247"/>
      <c r="SD90" s="247"/>
      <c r="SE90" s="247"/>
      <c r="SF90" s="247"/>
      <c r="SG90" s="247"/>
      <c r="SH90" s="247"/>
      <c r="SI90" s="247"/>
      <c r="SJ90" s="247"/>
      <c r="SK90" s="247"/>
      <c r="SL90" s="247"/>
      <c r="SM90" s="247"/>
      <c r="SN90" s="247"/>
      <c r="SO90" s="247"/>
      <c r="SP90" s="247"/>
      <c r="SQ90" s="247"/>
      <c r="SR90" s="247"/>
      <c r="SS90" s="247"/>
      <c r="ST90" s="247"/>
      <c r="SU90" s="247"/>
      <c r="SV90" s="247"/>
      <c r="SW90" s="247"/>
      <c r="SX90" s="247"/>
      <c r="SY90" s="247"/>
      <c r="SZ90" s="247"/>
      <c r="TA90" s="247"/>
      <c r="TB90" s="247"/>
      <c r="TC90" s="247"/>
      <c r="TD90" s="247"/>
      <c r="TE90" s="247"/>
      <c r="TF90" s="247"/>
      <c r="TG90" s="247"/>
      <c r="TH90" s="247"/>
      <c r="TI90" s="247"/>
      <c r="TJ90" s="247"/>
      <c r="TK90" s="247"/>
      <c r="TL90" s="247"/>
      <c r="TM90" s="247"/>
      <c r="TN90" s="247"/>
      <c r="TO90" s="247"/>
      <c r="TP90" s="247"/>
      <c r="TQ90" s="247"/>
      <c r="TR90" s="247"/>
      <c r="TS90" s="247"/>
      <c r="TT90" s="247"/>
      <c r="TU90" s="247"/>
      <c r="TV90" s="247"/>
      <c r="TW90" s="247"/>
      <c r="TX90" s="247"/>
      <c r="TY90" s="247"/>
      <c r="TZ90" s="247"/>
      <c r="UA90" s="247"/>
      <c r="UB90" s="247"/>
      <c r="UC90" s="247"/>
      <c r="UD90" s="247"/>
      <c r="UE90" s="247"/>
      <c r="UF90" s="247"/>
      <c r="UG90" s="247"/>
      <c r="UH90" s="247"/>
      <c r="UI90" s="247"/>
      <c r="UJ90" s="247"/>
      <c r="UK90" s="247"/>
      <c r="UL90" s="247"/>
      <c r="UM90" s="247"/>
      <c r="UN90" s="247"/>
      <c r="UO90" s="247"/>
      <c r="UP90" s="247"/>
      <c r="UQ90" s="247"/>
      <c r="UR90" s="247"/>
      <c r="US90" s="247"/>
      <c r="UT90" s="247"/>
      <c r="UU90" s="247"/>
      <c r="UV90" s="247"/>
      <c r="UW90" s="247"/>
      <c r="UX90" s="247"/>
      <c r="UY90" s="247"/>
      <c r="UZ90" s="247"/>
      <c r="VA90" s="247"/>
      <c r="VB90" s="247"/>
      <c r="VC90" s="247"/>
      <c r="VD90" s="247"/>
      <c r="VE90" s="247"/>
      <c r="VF90" s="247"/>
      <c r="VG90" s="247"/>
      <c r="VH90" s="247"/>
      <c r="VI90" s="247"/>
      <c r="VJ90" s="247"/>
      <c r="VK90" s="247"/>
      <c r="VL90" s="247"/>
      <c r="VM90" s="247"/>
      <c r="VN90" s="247"/>
      <c r="VO90" s="247"/>
      <c r="VP90" s="247"/>
      <c r="VQ90" s="247"/>
      <c r="VR90" s="247"/>
      <c r="VS90" s="247"/>
      <c r="VT90" s="247"/>
      <c r="VU90" s="247"/>
      <c r="VV90" s="247"/>
      <c r="VW90" s="247"/>
      <c r="VX90" s="247"/>
      <c r="VY90" s="247"/>
      <c r="VZ90" s="247"/>
      <c r="WA90" s="247"/>
      <c r="WB90" s="247"/>
      <c r="WC90" s="247"/>
      <c r="WD90" s="247"/>
      <c r="WE90" s="247"/>
      <c r="WF90" s="247"/>
      <c r="WG90" s="247"/>
      <c r="WH90" s="247"/>
      <c r="WI90" s="247"/>
      <c r="WJ90" s="247"/>
      <c r="WK90" s="247"/>
      <c r="WL90" s="247"/>
      <c r="WM90" s="247"/>
      <c r="WN90" s="247"/>
      <c r="WO90" s="247"/>
      <c r="WP90" s="247"/>
      <c r="WQ90" s="247"/>
      <c r="WR90" s="247"/>
      <c r="WS90" s="247"/>
      <c r="WT90" s="247"/>
      <c r="WU90" s="247"/>
      <c r="WV90" s="247"/>
      <c r="WW90" s="247"/>
      <c r="WX90" s="247"/>
      <c r="WY90" s="247"/>
      <c r="WZ90" s="247"/>
      <c r="XA90" s="247"/>
      <c r="XB90" s="247"/>
      <c r="XC90" s="247"/>
      <c r="XD90" s="247"/>
      <c r="XE90" s="247"/>
      <c r="XF90" s="247"/>
      <c r="XG90" s="247"/>
      <c r="XH90" s="247"/>
      <c r="XI90" s="247"/>
      <c r="XJ90" s="247"/>
      <c r="XK90" s="247"/>
      <c r="XL90" s="247"/>
      <c r="XM90" s="247"/>
      <c r="XN90" s="247"/>
      <c r="XO90" s="247"/>
      <c r="XP90" s="247"/>
      <c r="XQ90" s="247"/>
      <c r="XR90" s="247"/>
      <c r="XS90" s="247"/>
      <c r="XT90" s="247"/>
      <c r="XU90" s="247"/>
      <c r="XV90" s="247"/>
      <c r="XW90" s="247"/>
      <c r="XX90" s="247"/>
      <c r="XY90" s="247"/>
      <c r="XZ90" s="247"/>
      <c r="YA90" s="247"/>
      <c r="YB90" s="247"/>
      <c r="YC90" s="247"/>
      <c r="YD90" s="247"/>
      <c r="YE90" s="247"/>
      <c r="YF90" s="247"/>
      <c r="YG90" s="247"/>
      <c r="YH90" s="247"/>
      <c r="YI90" s="247"/>
      <c r="YJ90" s="247"/>
      <c r="YK90" s="247"/>
      <c r="YL90" s="247"/>
      <c r="YM90" s="247"/>
      <c r="YN90" s="247"/>
      <c r="YO90" s="247"/>
      <c r="YP90" s="247"/>
      <c r="YQ90" s="247"/>
      <c r="YR90" s="247"/>
      <c r="YS90" s="247"/>
      <c r="YT90" s="247"/>
      <c r="YU90" s="247"/>
      <c r="YV90" s="247"/>
      <c r="YW90" s="247"/>
      <c r="YX90" s="247"/>
      <c r="YY90" s="247"/>
      <c r="YZ90" s="247"/>
      <c r="ZA90" s="247"/>
      <c r="ZB90" s="247"/>
      <c r="ZC90" s="247"/>
      <c r="ZD90" s="247"/>
      <c r="ZE90" s="247"/>
      <c r="ZF90" s="247"/>
      <c r="ZG90" s="247"/>
      <c r="ZH90" s="247"/>
      <c r="ZI90" s="247"/>
      <c r="ZJ90" s="247"/>
      <c r="ZK90" s="247"/>
      <c r="ZL90" s="247"/>
      <c r="ZM90" s="247"/>
      <c r="ZN90" s="247"/>
      <c r="ZO90" s="247"/>
      <c r="ZP90" s="247"/>
      <c r="ZQ90" s="247"/>
      <c r="ZR90" s="247"/>
      <c r="ZS90" s="247"/>
      <c r="ZT90" s="247"/>
      <c r="ZU90" s="247"/>
      <c r="ZV90" s="247"/>
      <c r="ZW90" s="247"/>
      <c r="ZX90" s="247"/>
      <c r="ZY90" s="247"/>
      <c r="ZZ90" s="247"/>
      <c r="AAA90" s="247"/>
      <c r="AAB90" s="247"/>
      <c r="AAC90" s="247"/>
      <c r="AAD90" s="247"/>
      <c r="AAE90" s="247"/>
      <c r="AAF90" s="247"/>
      <c r="AAG90" s="247"/>
      <c r="AAH90" s="247"/>
      <c r="AAI90" s="247"/>
      <c r="AAJ90" s="247"/>
      <c r="AAK90" s="247"/>
      <c r="AAL90" s="247"/>
      <c r="AAM90" s="247"/>
      <c r="AAN90" s="247"/>
      <c r="AAO90" s="247"/>
      <c r="AAP90" s="247"/>
      <c r="AAQ90" s="247"/>
      <c r="AAR90" s="247"/>
      <c r="AAS90" s="247"/>
      <c r="AAT90" s="247"/>
      <c r="AAU90" s="247"/>
      <c r="AAV90" s="247"/>
      <c r="AAW90" s="247"/>
      <c r="AAX90" s="247"/>
      <c r="AAY90" s="247"/>
      <c r="AAZ90" s="247"/>
      <c r="ABA90" s="247"/>
      <c r="ABB90" s="247"/>
      <c r="ABC90" s="247"/>
      <c r="ABD90" s="247"/>
      <c r="ABE90" s="247"/>
      <c r="ABF90" s="247"/>
      <c r="ABG90" s="247"/>
      <c r="ABH90" s="247"/>
      <c r="ABI90" s="247"/>
      <c r="ABJ90" s="247"/>
      <c r="ABK90" s="247"/>
      <c r="ABL90" s="247"/>
      <c r="ABM90" s="247"/>
      <c r="ABN90" s="247"/>
      <c r="ABO90" s="247"/>
      <c r="ABP90" s="247"/>
      <c r="ABQ90" s="247"/>
      <c r="ABR90" s="247"/>
      <c r="ABS90" s="247"/>
      <c r="ABT90" s="247"/>
      <c r="ABU90" s="247"/>
      <c r="ABV90" s="247"/>
      <c r="ABW90" s="247"/>
      <c r="ABX90" s="247"/>
      <c r="ABY90" s="247"/>
      <c r="ABZ90" s="247"/>
      <c r="ACA90" s="247"/>
      <c r="ACB90" s="247"/>
      <c r="ACC90" s="247"/>
      <c r="ACD90" s="247"/>
      <c r="ACE90" s="247"/>
      <c r="ACF90" s="247"/>
      <c r="ACG90" s="247"/>
      <c r="ACH90" s="247"/>
      <c r="ACI90" s="247"/>
      <c r="ACJ90" s="247"/>
      <c r="ACK90" s="247"/>
      <c r="ACL90" s="247"/>
      <c r="ACM90" s="247"/>
      <c r="ACN90" s="247"/>
      <c r="ACO90" s="247"/>
      <c r="ACP90" s="247"/>
      <c r="ACQ90" s="247"/>
      <c r="ACR90" s="247"/>
      <c r="ACS90" s="247"/>
      <c r="ACT90" s="247"/>
      <c r="ACU90" s="247"/>
      <c r="ACV90" s="247"/>
      <c r="ACW90" s="247"/>
      <c r="ACX90" s="247"/>
      <c r="ACY90" s="247"/>
      <c r="ACZ90" s="247"/>
      <c r="ADA90" s="247"/>
      <c r="ADB90" s="247"/>
      <c r="ADC90" s="247"/>
      <c r="ADD90" s="247"/>
      <c r="ADE90" s="247"/>
      <c r="ADF90" s="247"/>
      <c r="ADG90" s="247"/>
      <c r="ADH90" s="247"/>
      <c r="ADI90" s="247"/>
      <c r="ADJ90" s="247"/>
      <c r="ADK90" s="247"/>
      <c r="ADL90" s="247"/>
      <c r="ADM90" s="247"/>
      <c r="ADN90" s="247"/>
      <c r="ADO90" s="247"/>
      <c r="ADP90" s="247"/>
      <c r="ADQ90" s="247"/>
      <c r="ADR90" s="247"/>
      <c r="ADS90" s="247"/>
      <c r="ADT90" s="247"/>
      <c r="ADU90" s="247"/>
      <c r="ADV90" s="247"/>
      <c r="ADW90" s="247"/>
      <c r="ADX90" s="247"/>
      <c r="ADY90" s="247"/>
      <c r="ADZ90" s="247"/>
      <c r="AEA90" s="247"/>
      <c r="AEB90" s="247"/>
      <c r="AEC90" s="247"/>
      <c r="AED90" s="247"/>
      <c r="AEE90" s="247"/>
      <c r="AEF90" s="247"/>
      <c r="AEG90" s="247"/>
      <c r="AEH90" s="247"/>
      <c r="AEI90" s="247"/>
      <c r="AEJ90" s="247"/>
      <c r="AEK90" s="247"/>
      <c r="AEL90" s="247"/>
      <c r="AEM90" s="247"/>
      <c r="AEN90" s="247"/>
      <c r="AEO90" s="247"/>
      <c r="AEP90" s="247"/>
      <c r="AEQ90" s="247"/>
      <c r="AER90" s="247"/>
      <c r="AES90" s="247"/>
      <c r="AET90" s="247"/>
      <c r="AEU90" s="247"/>
      <c r="AEV90" s="247"/>
      <c r="AEW90" s="247"/>
      <c r="AEX90" s="247"/>
      <c r="AEY90" s="247"/>
      <c r="AEZ90" s="247"/>
      <c r="AFA90" s="247"/>
      <c r="AFB90" s="247"/>
      <c r="AFC90" s="247"/>
      <c r="AFD90" s="247"/>
      <c r="AFE90" s="247"/>
      <c r="AFF90" s="247"/>
      <c r="AFG90" s="247"/>
      <c r="AFH90" s="247"/>
      <c r="AFI90" s="247"/>
      <c r="AFJ90" s="247"/>
      <c r="AFK90" s="247"/>
      <c r="AFL90" s="247"/>
      <c r="AFM90" s="247"/>
      <c r="AFN90" s="247"/>
      <c r="AFO90" s="247"/>
      <c r="AFP90" s="247"/>
      <c r="AFQ90" s="247"/>
      <c r="AFR90" s="247"/>
      <c r="AFS90" s="247"/>
      <c r="AFT90" s="247"/>
      <c r="AFU90" s="247"/>
      <c r="AFV90" s="247"/>
      <c r="AFW90" s="247"/>
      <c r="AFX90" s="247"/>
      <c r="AFY90" s="247"/>
      <c r="AFZ90" s="247"/>
      <c r="AGA90" s="247"/>
      <c r="AGB90" s="247"/>
      <c r="AGC90" s="247"/>
      <c r="AGD90" s="247"/>
      <c r="AGE90" s="247"/>
      <c r="AGF90" s="247"/>
      <c r="AGG90" s="247"/>
      <c r="AGH90" s="247"/>
      <c r="AGI90" s="247"/>
      <c r="AGJ90" s="247"/>
      <c r="AGK90" s="247"/>
      <c r="AGL90" s="247"/>
      <c r="AGM90" s="247"/>
      <c r="AGN90" s="247"/>
      <c r="AGO90" s="247"/>
      <c r="AGP90" s="247"/>
      <c r="AGQ90" s="247"/>
      <c r="AGR90" s="247"/>
      <c r="AGS90" s="247"/>
      <c r="AGT90" s="247"/>
      <c r="AGU90" s="247"/>
      <c r="AGV90" s="247"/>
      <c r="AGW90" s="247"/>
      <c r="AGX90" s="247"/>
      <c r="AGY90" s="247"/>
      <c r="AGZ90" s="247"/>
      <c r="AHA90" s="247"/>
      <c r="AHB90" s="247"/>
      <c r="AHC90" s="247"/>
      <c r="AHD90" s="247"/>
      <c r="AHE90" s="247"/>
      <c r="AHF90" s="247"/>
      <c r="AHG90" s="247"/>
      <c r="AHH90" s="247"/>
      <c r="AHI90" s="247"/>
      <c r="AHJ90" s="247"/>
      <c r="AHK90" s="247"/>
      <c r="AHL90" s="247"/>
      <c r="AHM90" s="247"/>
      <c r="AHN90" s="247"/>
      <c r="AHO90" s="247"/>
      <c r="AHP90" s="247"/>
      <c r="AHQ90" s="247"/>
      <c r="AHR90" s="247"/>
      <c r="AHS90" s="247"/>
      <c r="AHT90" s="247"/>
      <c r="AHU90" s="247"/>
      <c r="AHV90" s="247"/>
      <c r="AHW90" s="247"/>
      <c r="AHX90" s="247"/>
      <c r="AHY90" s="247"/>
      <c r="AHZ90" s="247"/>
      <c r="AIA90" s="247"/>
      <c r="AIB90" s="247"/>
      <c r="AIC90" s="247"/>
      <c r="AID90" s="247"/>
      <c r="AIE90" s="247"/>
      <c r="AIF90" s="247"/>
      <c r="AIG90" s="247"/>
      <c r="AIH90" s="247"/>
      <c r="AII90" s="247"/>
      <c r="AIJ90" s="247"/>
      <c r="AIK90" s="247"/>
      <c r="AIL90" s="247"/>
      <c r="AIM90" s="247"/>
      <c r="AIN90" s="247"/>
      <c r="AIO90" s="247"/>
      <c r="AIP90" s="247"/>
      <c r="AIQ90" s="247"/>
      <c r="AIR90" s="247"/>
      <c r="AIS90" s="247"/>
      <c r="AIT90" s="247"/>
      <c r="AIU90" s="247"/>
      <c r="AIV90" s="247"/>
      <c r="AIW90" s="247"/>
      <c r="AIX90" s="247"/>
      <c r="AIY90" s="247"/>
      <c r="AIZ90" s="247"/>
      <c r="AJA90" s="247"/>
      <c r="AJB90" s="247"/>
      <c r="AJC90" s="247"/>
      <c r="AJD90" s="247"/>
      <c r="AJE90" s="247"/>
      <c r="AJF90" s="247"/>
      <c r="AJG90" s="247"/>
      <c r="AJH90" s="247"/>
      <c r="AJI90" s="247"/>
      <c r="AJJ90" s="247"/>
      <c r="AJK90" s="247"/>
      <c r="AJL90" s="247"/>
      <c r="AJM90" s="247"/>
      <c r="AJN90" s="247"/>
      <c r="AJO90" s="247"/>
      <c r="AJP90" s="247"/>
      <c r="AJQ90" s="247"/>
      <c r="AJR90" s="247"/>
      <c r="AJS90" s="247"/>
      <c r="AJT90" s="247"/>
      <c r="AJU90" s="247"/>
      <c r="AJV90" s="247"/>
      <c r="AJW90" s="247"/>
      <c r="AJX90" s="247"/>
      <c r="AJY90" s="247"/>
      <c r="AJZ90" s="247"/>
      <c r="AKA90" s="247"/>
      <c r="AKB90" s="247"/>
      <c r="AKC90" s="247"/>
      <c r="AKD90" s="247"/>
      <c r="AKE90" s="247"/>
      <c r="AKF90" s="247"/>
      <c r="AKG90" s="247"/>
      <c r="AKH90" s="247"/>
      <c r="AKI90" s="247"/>
      <c r="AKJ90" s="247"/>
      <c r="AKK90" s="247"/>
      <c r="AKL90" s="247"/>
      <c r="AKM90" s="247"/>
      <c r="AKN90" s="247"/>
      <c r="AKO90" s="247"/>
      <c r="AKP90" s="247"/>
      <c r="AKQ90" s="247"/>
      <c r="AKR90" s="247"/>
      <c r="AKS90" s="247"/>
      <c r="AKT90" s="247"/>
      <c r="AKU90" s="247"/>
      <c r="AKV90" s="247"/>
      <c r="AKW90" s="247"/>
      <c r="AKX90" s="247"/>
      <c r="AKY90" s="247"/>
      <c r="AKZ90" s="247"/>
      <c r="ALA90" s="247"/>
      <c r="ALB90" s="247"/>
      <c r="ALC90" s="247"/>
      <c r="ALD90" s="247"/>
      <c r="ALE90" s="247"/>
      <c r="ALF90" s="247"/>
      <c r="ALG90" s="247"/>
      <c r="ALH90" s="247"/>
      <c r="ALI90" s="247"/>
      <c r="ALJ90" s="247"/>
      <c r="ALK90" s="247"/>
      <c r="ALL90" s="247"/>
      <c r="ALM90" s="247"/>
      <c r="ALN90" s="247"/>
      <c r="ALO90" s="247"/>
      <c r="ALP90" s="247"/>
      <c r="ALQ90" s="247"/>
      <c r="ALR90" s="247"/>
      <c r="ALS90" s="247"/>
      <c r="ALT90" s="247"/>
      <c r="ALU90" s="247"/>
      <c r="ALV90" s="247"/>
      <c r="ALW90" s="247"/>
      <c r="ALX90" s="247"/>
      <c r="ALY90" s="247"/>
      <c r="ALZ90" s="247"/>
      <c r="AMA90" s="247"/>
      <c r="AMB90" s="247"/>
      <c r="AMC90" s="247"/>
      <c r="AMD90" s="247"/>
      <c r="AME90" s="247"/>
      <c r="AMF90" s="247"/>
      <c r="AMG90" s="247"/>
      <c r="AMH90" s="247"/>
      <c r="AMI90" s="247"/>
      <c r="AMJ90" s="247"/>
      <c r="AMK90" s="247"/>
      <c r="AML90" s="247"/>
      <c r="AMM90" s="247"/>
      <c r="AMN90" s="247"/>
      <c r="AMO90" s="247"/>
      <c r="AMP90" s="247"/>
      <c r="AMQ90" s="247"/>
      <c r="AMR90" s="247"/>
      <c r="AMS90" s="247"/>
      <c r="AMT90" s="247"/>
      <c r="AMU90" s="247"/>
      <c r="AMV90" s="247"/>
      <c r="AMW90" s="247"/>
      <c r="AMX90" s="247"/>
      <c r="AMY90" s="247"/>
      <c r="AMZ90" s="247"/>
      <c r="ANA90" s="247"/>
      <c r="ANB90" s="247"/>
      <c r="ANC90" s="247"/>
      <c r="AND90" s="247"/>
      <c r="ANE90" s="247"/>
      <c r="ANF90" s="247"/>
      <c r="ANG90" s="247"/>
      <c r="ANH90" s="247"/>
      <c r="ANI90" s="247"/>
      <c r="ANJ90" s="247"/>
      <c r="ANK90" s="247"/>
      <c r="ANL90" s="247"/>
      <c r="ANM90" s="247"/>
      <c r="ANN90" s="247"/>
      <c r="ANO90" s="247"/>
      <c r="ANP90" s="247"/>
      <c r="ANQ90" s="247"/>
      <c r="ANR90" s="247"/>
      <c r="ANS90" s="247"/>
      <c r="ANT90" s="247"/>
      <c r="ANU90" s="247"/>
      <c r="ANV90" s="247"/>
      <c r="ANW90" s="247"/>
      <c r="ANX90" s="247"/>
      <c r="ANY90" s="247"/>
      <c r="ANZ90" s="247"/>
      <c r="AOA90" s="247"/>
      <c r="AOB90" s="247"/>
      <c r="AOC90" s="247"/>
      <c r="AOD90" s="247"/>
      <c r="AOE90" s="247"/>
      <c r="AOF90" s="247"/>
      <c r="AOG90" s="247"/>
      <c r="AOH90" s="247"/>
      <c r="AOI90" s="247"/>
      <c r="AOJ90" s="247"/>
      <c r="AOK90" s="247"/>
      <c r="AOL90" s="247"/>
      <c r="AOM90" s="247"/>
      <c r="AON90" s="247"/>
      <c r="AOO90" s="247"/>
      <c r="AOP90" s="247"/>
      <c r="AOQ90" s="247"/>
      <c r="AOR90" s="247"/>
      <c r="AOS90" s="247"/>
      <c r="AOT90" s="247"/>
      <c r="AOU90" s="247"/>
      <c r="AOV90" s="247"/>
      <c r="AOW90" s="247"/>
      <c r="AOX90" s="247"/>
      <c r="AOY90" s="247"/>
      <c r="AOZ90" s="247"/>
      <c r="APA90" s="247"/>
      <c r="APB90" s="247"/>
      <c r="APC90" s="247"/>
      <c r="APD90" s="247"/>
      <c r="APE90" s="247"/>
      <c r="APF90" s="247"/>
      <c r="APG90" s="247"/>
      <c r="APH90" s="247"/>
      <c r="API90" s="247"/>
      <c r="APJ90" s="247"/>
      <c r="APK90" s="247"/>
      <c r="APL90" s="247"/>
      <c r="APM90" s="247"/>
      <c r="APN90" s="247"/>
      <c r="APO90" s="247"/>
      <c r="APP90" s="247"/>
      <c r="APQ90" s="247"/>
      <c r="APR90" s="247"/>
      <c r="APS90" s="247"/>
      <c r="APT90" s="247"/>
      <c r="APU90" s="247"/>
      <c r="APV90" s="247"/>
      <c r="APW90" s="247"/>
      <c r="APX90" s="247"/>
      <c r="APY90" s="247"/>
      <c r="APZ90" s="247"/>
      <c r="AQA90" s="247"/>
      <c r="AQB90" s="247"/>
      <c r="AQC90" s="247"/>
      <c r="AQD90" s="247"/>
      <c r="AQE90" s="247"/>
      <c r="AQF90" s="247"/>
      <c r="AQG90" s="247"/>
      <c r="AQH90" s="247"/>
      <c r="AQI90" s="247"/>
      <c r="AQJ90" s="247"/>
      <c r="AQK90" s="247"/>
      <c r="AQL90" s="247"/>
      <c r="AQM90" s="247"/>
      <c r="AQN90" s="247"/>
      <c r="AQO90" s="247"/>
      <c r="AQP90" s="247"/>
      <c r="AQQ90" s="247"/>
      <c r="AQR90" s="247"/>
      <c r="AQS90" s="247"/>
      <c r="AQT90" s="247"/>
      <c r="AQU90" s="247"/>
      <c r="AQV90" s="247"/>
      <c r="AQW90" s="247"/>
      <c r="AQX90" s="247"/>
      <c r="AQY90" s="247"/>
      <c r="AQZ90" s="247"/>
      <c r="ARA90" s="247"/>
      <c r="ARB90" s="247"/>
      <c r="ARC90" s="247"/>
      <c r="ARD90" s="247"/>
      <c r="ARE90" s="247"/>
      <c r="ARF90" s="247"/>
      <c r="ARG90" s="247"/>
      <c r="ARH90" s="247"/>
      <c r="ARI90" s="247"/>
      <c r="ARJ90" s="247"/>
      <c r="ARK90" s="247"/>
      <c r="ARL90" s="247"/>
      <c r="ARM90" s="247"/>
      <c r="ARN90" s="247"/>
      <c r="ARO90" s="247"/>
      <c r="ARP90" s="247"/>
      <c r="ARQ90" s="247"/>
      <c r="ARR90" s="247"/>
      <c r="ARS90" s="247"/>
      <c r="ART90" s="247"/>
      <c r="ARU90" s="247"/>
      <c r="ARV90" s="247"/>
      <c r="ARW90" s="247"/>
      <c r="ARX90" s="247"/>
      <c r="ARY90" s="247"/>
      <c r="ARZ90" s="247"/>
      <c r="ASA90" s="247"/>
      <c r="ASB90" s="247"/>
      <c r="ASC90" s="247"/>
      <c r="ASD90" s="247"/>
      <c r="ASE90" s="247"/>
      <c r="ASF90" s="247"/>
      <c r="ASG90" s="247"/>
      <c r="ASH90" s="247"/>
      <c r="ASI90" s="247"/>
      <c r="ASJ90" s="247"/>
      <c r="ASK90" s="247"/>
      <c r="ASL90" s="247"/>
      <c r="ASM90" s="247"/>
      <c r="ASN90" s="247"/>
      <c r="ASO90" s="247"/>
      <c r="ASP90" s="247"/>
      <c r="ASQ90" s="247"/>
      <c r="ASR90" s="247"/>
      <c r="ASS90" s="247"/>
      <c r="AST90" s="247"/>
      <c r="ASU90" s="247"/>
      <c r="ASV90" s="247"/>
      <c r="ASW90" s="247"/>
      <c r="ASX90" s="247"/>
      <c r="ASY90" s="247"/>
      <c r="ASZ90" s="247"/>
      <c r="ATA90" s="247"/>
      <c r="ATB90" s="247"/>
      <c r="ATC90" s="247"/>
      <c r="ATD90" s="247"/>
      <c r="ATE90" s="247"/>
      <c r="ATF90" s="247"/>
      <c r="ATG90" s="247"/>
      <c r="ATH90" s="247"/>
      <c r="ATI90" s="247"/>
      <c r="ATJ90" s="247"/>
      <c r="ATK90" s="247"/>
      <c r="ATL90" s="247"/>
      <c r="ATM90" s="247"/>
      <c r="ATN90" s="247"/>
      <c r="ATO90" s="247"/>
      <c r="ATP90" s="247"/>
      <c r="ATQ90" s="247"/>
      <c r="ATR90" s="247"/>
      <c r="ATS90" s="247"/>
      <c r="ATT90" s="247"/>
      <c r="ATU90" s="247"/>
      <c r="ATV90" s="247"/>
      <c r="ATW90" s="247"/>
      <c r="ATX90" s="247"/>
      <c r="ATY90" s="247"/>
      <c r="ATZ90" s="247"/>
      <c r="AUA90" s="247"/>
      <c r="AUB90" s="247"/>
      <c r="AUC90" s="247"/>
      <c r="AUD90" s="247"/>
      <c r="AUE90" s="247"/>
      <c r="AUF90" s="247"/>
      <c r="AUG90" s="247"/>
      <c r="AUH90" s="247"/>
      <c r="AUI90" s="247"/>
      <c r="AUJ90" s="247"/>
      <c r="AUK90" s="247"/>
      <c r="AUL90" s="247"/>
      <c r="AUM90" s="247"/>
      <c r="AUN90" s="247"/>
      <c r="AUO90" s="247"/>
      <c r="AUP90" s="247"/>
      <c r="AUQ90" s="247"/>
      <c r="AUR90" s="247"/>
      <c r="AUS90" s="247"/>
      <c r="AUT90" s="247"/>
      <c r="AUU90" s="247"/>
      <c r="AUV90" s="247"/>
      <c r="AUW90" s="247"/>
      <c r="AUX90" s="247"/>
      <c r="AUY90" s="247"/>
      <c r="AUZ90" s="247"/>
      <c r="AVA90" s="247"/>
      <c r="AVB90" s="247"/>
      <c r="AVC90" s="247"/>
      <c r="AVD90" s="247"/>
      <c r="AVE90" s="247"/>
      <c r="AVF90" s="247"/>
      <c r="AVG90" s="247"/>
      <c r="AVH90" s="247"/>
      <c r="AVI90" s="247"/>
      <c r="AVJ90" s="247"/>
      <c r="AVK90" s="247"/>
      <c r="AVL90" s="247"/>
      <c r="AVM90" s="247"/>
      <c r="AVN90" s="247"/>
      <c r="AVO90" s="247"/>
      <c r="AVP90" s="247"/>
      <c r="AVQ90" s="247"/>
      <c r="AVR90" s="247"/>
      <c r="AVS90" s="247"/>
      <c r="AVT90" s="247"/>
      <c r="AVU90" s="247"/>
      <c r="AVV90" s="247"/>
      <c r="AVW90" s="247"/>
      <c r="AVX90" s="247"/>
      <c r="AVY90" s="247"/>
      <c r="AVZ90" s="247"/>
      <c r="AWA90" s="247"/>
      <c r="AWB90" s="247"/>
      <c r="AWC90" s="247"/>
      <c r="AWD90" s="247"/>
      <c r="AWE90" s="247"/>
      <c r="AWF90" s="247"/>
      <c r="AWG90" s="247"/>
      <c r="AWH90" s="247"/>
      <c r="AWI90" s="247"/>
      <c r="AWJ90" s="247"/>
      <c r="AWK90" s="247"/>
      <c r="AWL90" s="247"/>
      <c r="AWM90" s="247"/>
      <c r="AWN90" s="247"/>
      <c r="AWO90" s="247"/>
      <c r="AWP90" s="247"/>
      <c r="AWQ90" s="247"/>
      <c r="AWR90" s="247"/>
      <c r="AWS90" s="247"/>
      <c r="AWT90" s="247"/>
      <c r="AWU90" s="247"/>
      <c r="AWV90" s="247"/>
      <c r="AWW90" s="247"/>
      <c r="AWX90" s="247"/>
      <c r="AWY90" s="247"/>
      <c r="AWZ90" s="247"/>
      <c r="AXA90" s="247"/>
      <c r="AXB90" s="247"/>
      <c r="AXC90" s="247"/>
      <c r="AXD90" s="247"/>
      <c r="AXE90" s="247"/>
      <c r="AXF90" s="247"/>
      <c r="AXG90" s="247"/>
      <c r="AXH90" s="247"/>
      <c r="AXI90" s="247"/>
      <c r="AXJ90" s="247"/>
      <c r="AXK90" s="247"/>
      <c r="AXL90" s="247"/>
      <c r="AXM90" s="247"/>
      <c r="AXN90" s="247"/>
      <c r="AXO90" s="247"/>
      <c r="AXP90" s="247"/>
      <c r="AXQ90" s="247"/>
      <c r="AXR90" s="247"/>
      <c r="AXS90" s="247"/>
      <c r="AXT90" s="247"/>
      <c r="AXU90" s="247"/>
      <c r="AXV90" s="247"/>
      <c r="AXW90" s="247"/>
      <c r="AXX90" s="247"/>
      <c r="AXY90" s="247"/>
      <c r="AXZ90" s="247"/>
      <c r="AYA90" s="247"/>
      <c r="AYB90" s="247"/>
      <c r="AYC90" s="247"/>
      <c r="AYD90" s="247"/>
      <c r="AYE90" s="247"/>
      <c r="AYF90" s="247"/>
      <c r="AYG90" s="247"/>
      <c r="AYH90" s="247"/>
      <c r="AYI90" s="247"/>
      <c r="AYJ90" s="247"/>
      <c r="AYK90" s="247"/>
      <c r="AYL90" s="247"/>
      <c r="AYM90" s="247"/>
      <c r="AYN90" s="247"/>
      <c r="AYO90" s="247"/>
      <c r="AYP90" s="247"/>
      <c r="AYQ90" s="247"/>
      <c r="AYR90" s="247"/>
      <c r="AYS90" s="247"/>
      <c r="AYT90" s="247"/>
      <c r="AYU90" s="247"/>
      <c r="AYV90" s="247"/>
      <c r="AYW90" s="247"/>
      <c r="AYX90" s="247"/>
      <c r="AYY90" s="247"/>
      <c r="AYZ90" s="247"/>
      <c r="AZA90" s="247"/>
      <c r="AZB90" s="247"/>
      <c r="AZC90" s="247"/>
      <c r="AZD90" s="247"/>
      <c r="AZE90" s="247"/>
      <c r="AZF90" s="247"/>
      <c r="AZG90" s="247"/>
      <c r="AZH90" s="247"/>
      <c r="AZI90" s="247"/>
      <c r="AZJ90" s="247"/>
      <c r="AZK90" s="247"/>
      <c r="AZL90" s="247"/>
      <c r="AZM90" s="247"/>
      <c r="AZN90" s="247"/>
      <c r="AZO90" s="247"/>
      <c r="AZP90" s="247"/>
      <c r="AZQ90" s="247"/>
      <c r="AZR90" s="247"/>
      <c r="AZS90" s="247"/>
      <c r="AZT90" s="247"/>
      <c r="AZU90" s="247"/>
      <c r="AZV90" s="247"/>
      <c r="AZW90" s="247"/>
      <c r="AZX90" s="247"/>
      <c r="AZY90" s="247"/>
      <c r="AZZ90" s="247"/>
      <c r="BAA90" s="247"/>
      <c r="BAB90" s="247"/>
      <c r="BAC90" s="247"/>
      <c r="BAD90" s="247"/>
      <c r="BAE90" s="247"/>
      <c r="BAF90" s="247"/>
      <c r="BAG90" s="247"/>
      <c r="BAH90" s="247"/>
      <c r="BAI90" s="247"/>
      <c r="BAJ90" s="247"/>
      <c r="BAK90" s="247"/>
      <c r="BAL90" s="247"/>
      <c r="BAM90" s="247"/>
      <c r="BAN90" s="247"/>
      <c r="BAO90" s="247"/>
      <c r="BAP90" s="247"/>
      <c r="BAQ90" s="247"/>
      <c r="BAR90" s="247"/>
      <c r="BAS90" s="247"/>
      <c r="BAT90" s="247"/>
      <c r="BAU90" s="247"/>
      <c r="BAV90" s="247"/>
      <c r="BAW90" s="247"/>
      <c r="BAX90" s="247"/>
      <c r="BAY90" s="247"/>
      <c r="BAZ90" s="247"/>
      <c r="BBA90" s="247"/>
      <c r="BBB90" s="247"/>
      <c r="BBC90" s="247"/>
      <c r="BBD90" s="247"/>
      <c r="BBE90" s="247"/>
      <c r="BBF90" s="247"/>
      <c r="BBG90" s="247"/>
      <c r="BBH90" s="247"/>
      <c r="BBI90" s="247"/>
      <c r="BBJ90" s="247"/>
      <c r="BBK90" s="247"/>
      <c r="BBL90" s="247"/>
      <c r="BBM90" s="247"/>
      <c r="BBN90" s="247"/>
      <c r="BBO90" s="247"/>
      <c r="BBP90" s="247"/>
      <c r="BBQ90" s="247"/>
      <c r="BBR90" s="247"/>
      <c r="BBS90" s="247"/>
      <c r="BBT90" s="247"/>
      <c r="BBU90" s="247"/>
      <c r="BBV90" s="247"/>
      <c r="BBW90" s="247"/>
      <c r="BBX90" s="247"/>
      <c r="BBY90" s="247"/>
      <c r="BBZ90" s="247"/>
      <c r="BCA90" s="247"/>
      <c r="BCB90" s="247"/>
      <c r="BCC90" s="247"/>
      <c r="BCD90" s="247"/>
      <c r="BCE90" s="247"/>
      <c r="BCF90" s="247"/>
      <c r="BCG90" s="247"/>
      <c r="BCH90" s="247"/>
      <c r="BCI90" s="247"/>
      <c r="BCJ90" s="247"/>
      <c r="BCK90" s="247"/>
      <c r="BCL90" s="247"/>
      <c r="BCM90" s="247"/>
      <c r="BCN90" s="247"/>
      <c r="BCO90" s="247"/>
      <c r="BCP90" s="247"/>
      <c r="BCQ90" s="247"/>
      <c r="BCR90" s="247"/>
      <c r="BCS90" s="247"/>
      <c r="BCT90" s="247"/>
      <c r="BCU90" s="247"/>
      <c r="BCV90" s="247"/>
      <c r="BCW90" s="247"/>
      <c r="BCX90" s="247"/>
      <c r="BCY90" s="247"/>
      <c r="BCZ90" s="247"/>
      <c r="BDA90" s="247"/>
      <c r="BDB90" s="247"/>
      <c r="BDC90" s="247"/>
      <c r="BDD90" s="247"/>
      <c r="BDE90" s="247"/>
      <c r="BDF90" s="247"/>
      <c r="BDG90" s="247"/>
      <c r="BDH90" s="247"/>
      <c r="BDI90" s="247"/>
      <c r="BDJ90" s="247"/>
      <c r="BDK90" s="247"/>
      <c r="BDL90" s="247"/>
      <c r="BDM90" s="247"/>
      <c r="BDN90" s="247"/>
      <c r="BDO90" s="247"/>
      <c r="BDP90" s="247"/>
      <c r="BDQ90" s="247"/>
      <c r="BDR90" s="247"/>
      <c r="BDS90" s="247"/>
      <c r="BDT90" s="247"/>
      <c r="BDU90" s="247"/>
      <c r="BDV90" s="247"/>
      <c r="BDW90" s="247"/>
      <c r="BDX90" s="247"/>
      <c r="BDY90" s="247"/>
      <c r="BDZ90" s="247"/>
      <c r="BEA90" s="247"/>
      <c r="BEB90" s="247"/>
      <c r="BEC90" s="247"/>
      <c r="BED90" s="247"/>
      <c r="BEE90" s="247"/>
      <c r="BEF90" s="247"/>
      <c r="BEG90" s="247"/>
      <c r="BEH90" s="247"/>
      <c r="BEI90" s="247"/>
      <c r="BEJ90" s="247"/>
      <c r="BEK90" s="247"/>
      <c r="BEL90" s="247"/>
      <c r="BEM90" s="247"/>
      <c r="BEN90" s="247"/>
      <c r="BEO90" s="247"/>
      <c r="BEP90" s="247"/>
      <c r="BEQ90" s="247"/>
      <c r="BER90" s="247"/>
      <c r="BES90" s="247"/>
      <c r="BET90" s="247"/>
      <c r="BEU90" s="247"/>
      <c r="BEV90" s="247"/>
      <c r="BEW90" s="247"/>
      <c r="BEX90" s="247"/>
      <c r="BEY90" s="247"/>
      <c r="BEZ90" s="247"/>
      <c r="BFA90" s="247"/>
      <c r="BFB90" s="247"/>
      <c r="BFC90" s="247"/>
      <c r="BFD90" s="247"/>
      <c r="BFE90" s="247"/>
      <c r="BFF90" s="247"/>
      <c r="BFG90" s="247"/>
      <c r="BFH90" s="247"/>
      <c r="BFI90" s="247"/>
      <c r="BFJ90" s="247"/>
      <c r="BFK90" s="247"/>
      <c r="BFL90" s="247"/>
      <c r="BFM90" s="247"/>
      <c r="BFN90" s="247"/>
      <c r="BFO90" s="247"/>
      <c r="BFP90" s="247"/>
      <c r="BFQ90" s="247"/>
      <c r="BFR90" s="247"/>
      <c r="BFS90" s="247"/>
      <c r="BFT90" s="247"/>
      <c r="BFU90" s="247"/>
      <c r="BFV90" s="247"/>
      <c r="BFW90" s="247"/>
      <c r="BFX90" s="247"/>
      <c r="BFY90" s="247"/>
      <c r="BFZ90" s="247"/>
      <c r="BGA90" s="247"/>
      <c r="BGB90" s="247"/>
      <c r="BGC90" s="247"/>
      <c r="BGD90" s="247"/>
      <c r="BGE90" s="247"/>
      <c r="BGF90" s="247"/>
      <c r="BGG90" s="247"/>
      <c r="BGH90" s="247"/>
      <c r="BGI90" s="247"/>
      <c r="BGJ90" s="247"/>
      <c r="BGK90" s="247"/>
      <c r="BGL90" s="247"/>
      <c r="BGM90" s="247"/>
      <c r="BGN90" s="247"/>
      <c r="BGO90" s="247"/>
      <c r="BGP90" s="247"/>
      <c r="BGQ90" s="247"/>
      <c r="BGR90" s="247"/>
      <c r="BGS90" s="247"/>
      <c r="BGT90" s="247"/>
      <c r="BGU90" s="247"/>
      <c r="BGV90" s="247"/>
      <c r="BGW90" s="247"/>
      <c r="BGX90" s="247"/>
      <c r="BGY90" s="247"/>
      <c r="BGZ90" s="247"/>
      <c r="BHA90" s="247"/>
      <c r="BHB90" s="247"/>
      <c r="BHC90" s="247"/>
      <c r="BHD90" s="247"/>
      <c r="BHE90" s="247"/>
      <c r="BHF90" s="247"/>
      <c r="BHG90" s="247"/>
      <c r="BHH90" s="247"/>
      <c r="BHI90" s="247"/>
      <c r="BHJ90" s="247"/>
      <c r="BHK90" s="247"/>
      <c r="BHL90" s="247"/>
      <c r="BHM90" s="247"/>
      <c r="BHN90" s="247"/>
      <c r="BHO90" s="247"/>
      <c r="BHP90" s="247"/>
      <c r="BHQ90" s="247"/>
      <c r="BHR90" s="247"/>
      <c r="BHS90" s="247"/>
      <c r="BHT90" s="247"/>
      <c r="BHU90" s="247"/>
      <c r="BHV90" s="247"/>
      <c r="BHW90" s="247"/>
      <c r="BHX90" s="247"/>
      <c r="BHY90" s="247"/>
      <c r="BHZ90" s="247"/>
      <c r="BIA90" s="247"/>
      <c r="BIB90" s="247"/>
      <c r="BIC90" s="247"/>
      <c r="BID90" s="247"/>
      <c r="BIE90" s="247"/>
      <c r="BIF90" s="247"/>
      <c r="BIG90" s="247"/>
      <c r="BIH90" s="247"/>
      <c r="BII90" s="247"/>
      <c r="BIJ90" s="247"/>
      <c r="BIK90" s="247"/>
      <c r="BIL90" s="247"/>
      <c r="BIM90" s="247"/>
      <c r="BIN90" s="247"/>
      <c r="BIO90" s="247"/>
      <c r="BIP90" s="247"/>
      <c r="BIQ90" s="247"/>
      <c r="BIR90" s="247"/>
      <c r="BIS90" s="247"/>
      <c r="BIT90" s="247"/>
      <c r="BIU90" s="247"/>
      <c r="BIV90" s="247"/>
      <c r="BIW90" s="247"/>
      <c r="BIX90" s="247"/>
      <c r="BIY90" s="247"/>
      <c r="BIZ90" s="247"/>
      <c r="BJA90" s="247"/>
      <c r="BJB90" s="247"/>
      <c r="BJC90" s="247"/>
      <c r="BJD90" s="247"/>
      <c r="BJE90" s="247"/>
      <c r="BJF90" s="247"/>
      <c r="BJG90" s="247"/>
      <c r="BJH90" s="247"/>
      <c r="BJI90" s="247"/>
      <c r="BJJ90" s="247"/>
      <c r="BJK90" s="247"/>
      <c r="BJL90" s="247"/>
      <c r="BJM90" s="247"/>
      <c r="BJN90" s="247"/>
      <c r="BJO90" s="247"/>
      <c r="BJP90" s="247"/>
      <c r="BJQ90" s="247"/>
      <c r="BJR90" s="247"/>
      <c r="BJS90" s="247"/>
      <c r="BJT90" s="247"/>
      <c r="BJU90" s="247"/>
      <c r="BJV90" s="247"/>
      <c r="BJW90" s="247"/>
      <c r="BJX90" s="247"/>
      <c r="BJY90" s="247"/>
      <c r="BJZ90" s="247"/>
      <c r="BKA90" s="247"/>
      <c r="BKB90" s="247"/>
      <c r="BKC90" s="247"/>
      <c r="BKD90" s="247"/>
      <c r="BKE90" s="247"/>
      <c r="BKF90" s="247"/>
      <c r="BKG90" s="247"/>
      <c r="BKH90" s="247"/>
      <c r="BKI90" s="247"/>
      <c r="BKJ90" s="247"/>
      <c r="BKK90" s="247"/>
      <c r="BKL90" s="247"/>
      <c r="BKM90" s="247"/>
      <c r="BKN90" s="247"/>
      <c r="BKO90" s="247"/>
      <c r="BKP90" s="247"/>
      <c r="BKQ90" s="247"/>
      <c r="BKR90" s="247"/>
      <c r="BKS90" s="247"/>
      <c r="BKT90" s="247"/>
      <c r="BKU90" s="247"/>
      <c r="BKV90" s="247"/>
      <c r="BKW90" s="247"/>
      <c r="BKX90" s="247"/>
      <c r="BKY90" s="247"/>
      <c r="BKZ90" s="247"/>
      <c r="BLA90" s="247"/>
      <c r="BLB90" s="247"/>
      <c r="BLC90" s="247"/>
      <c r="BLD90" s="247"/>
      <c r="BLE90" s="247"/>
      <c r="BLF90" s="247"/>
      <c r="BLG90" s="247"/>
      <c r="BLH90" s="247"/>
      <c r="BLI90" s="247"/>
      <c r="BLJ90" s="247"/>
      <c r="BLK90" s="247"/>
      <c r="BLL90" s="247"/>
      <c r="BLM90" s="247"/>
      <c r="BLN90" s="247"/>
      <c r="BLO90" s="247"/>
      <c r="BLP90" s="247"/>
      <c r="BLQ90" s="247"/>
      <c r="BLR90" s="247"/>
      <c r="BLS90" s="247"/>
      <c r="BLT90" s="247"/>
      <c r="BLU90" s="247"/>
      <c r="BLV90" s="247"/>
      <c r="BLW90" s="247"/>
      <c r="BLX90" s="247"/>
      <c r="BLY90" s="247"/>
      <c r="BLZ90" s="247"/>
      <c r="BMA90" s="247"/>
      <c r="BMB90" s="247"/>
      <c r="BMC90" s="247"/>
      <c r="BMD90" s="247"/>
      <c r="BME90" s="247"/>
      <c r="BMF90" s="247"/>
      <c r="BMG90" s="247"/>
      <c r="BMH90" s="247"/>
      <c r="BMI90" s="247"/>
      <c r="BMJ90" s="247"/>
      <c r="BMK90" s="247"/>
      <c r="BML90" s="247"/>
      <c r="BMM90" s="247"/>
      <c r="BMN90" s="247"/>
      <c r="BMO90" s="247"/>
      <c r="BMP90" s="247"/>
      <c r="BMQ90" s="247"/>
      <c r="BMR90" s="247"/>
      <c r="BMS90" s="247"/>
      <c r="BMT90" s="247"/>
      <c r="BMU90" s="247"/>
      <c r="BMV90" s="247"/>
      <c r="BMW90" s="247"/>
      <c r="BMX90" s="247"/>
      <c r="BMY90" s="247"/>
      <c r="BMZ90" s="247"/>
      <c r="BNA90" s="247"/>
      <c r="BNB90" s="247"/>
      <c r="BNC90" s="247"/>
      <c r="BND90" s="247"/>
      <c r="BNE90" s="247"/>
      <c r="BNF90" s="247"/>
      <c r="BNG90" s="247"/>
      <c r="BNH90" s="247"/>
      <c r="BNI90" s="247"/>
      <c r="BNJ90" s="247"/>
      <c r="BNK90" s="247"/>
      <c r="BNL90" s="247"/>
      <c r="BNM90" s="247"/>
      <c r="BNN90" s="247"/>
      <c r="BNO90" s="247"/>
      <c r="BNP90" s="247"/>
      <c r="BNQ90" s="247"/>
      <c r="BNR90" s="247"/>
      <c r="BNS90" s="247"/>
      <c r="BNT90" s="247"/>
      <c r="BNU90" s="247"/>
      <c r="BNV90" s="247"/>
      <c r="BNW90" s="247"/>
      <c r="BNX90" s="247"/>
      <c r="BNY90" s="247"/>
      <c r="BNZ90" s="247"/>
      <c r="BOA90" s="247"/>
      <c r="BOB90" s="247"/>
      <c r="BOC90" s="247"/>
      <c r="BOD90" s="247"/>
      <c r="BOE90" s="247"/>
      <c r="BOF90" s="247"/>
      <c r="BOG90" s="247"/>
      <c r="BOH90" s="247"/>
      <c r="BOI90" s="247"/>
      <c r="BOJ90" s="247"/>
      <c r="BOK90" s="247"/>
      <c r="BOL90" s="247"/>
      <c r="BOM90" s="247"/>
      <c r="BON90" s="247"/>
      <c r="BOO90" s="247"/>
      <c r="BOP90" s="247"/>
      <c r="BOQ90" s="247"/>
      <c r="BOR90" s="247"/>
      <c r="BOS90" s="247"/>
      <c r="BOT90" s="247"/>
      <c r="BOU90" s="247"/>
      <c r="BOV90" s="247"/>
      <c r="BOW90" s="247"/>
      <c r="BOX90" s="247"/>
      <c r="BOY90" s="247"/>
      <c r="BOZ90" s="247"/>
      <c r="BPA90" s="247"/>
      <c r="BPB90" s="247"/>
      <c r="BPC90" s="247"/>
      <c r="BPD90" s="247"/>
      <c r="BPE90" s="247"/>
      <c r="BPF90" s="247"/>
      <c r="BPG90" s="247"/>
      <c r="BPH90" s="247"/>
      <c r="BPI90" s="247"/>
      <c r="BPJ90" s="247"/>
      <c r="BPK90" s="247"/>
      <c r="BPL90" s="247"/>
      <c r="BPM90" s="247"/>
      <c r="BPN90" s="247"/>
      <c r="BPO90" s="247"/>
      <c r="BPP90" s="247"/>
      <c r="BPQ90" s="247"/>
      <c r="BPR90" s="247"/>
      <c r="BPS90" s="247"/>
      <c r="BPT90" s="247"/>
      <c r="BPU90" s="247"/>
      <c r="BPV90" s="247"/>
      <c r="BPW90" s="247"/>
      <c r="BPX90" s="247"/>
      <c r="BPY90" s="247"/>
      <c r="BPZ90" s="247"/>
      <c r="BQA90" s="247"/>
      <c r="BQB90" s="247"/>
      <c r="BQC90" s="247"/>
      <c r="BQD90" s="247"/>
      <c r="BQE90" s="247"/>
      <c r="BQF90" s="247"/>
      <c r="BQG90" s="247"/>
      <c r="BQH90" s="247"/>
      <c r="BQI90" s="247"/>
      <c r="BQJ90" s="247"/>
      <c r="BQK90" s="247"/>
      <c r="BQL90" s="247"/>
      <c r="BQM90" s="247"/>
      <c r="BQN90" s="247"/>
      <c r="BQO90" s="247"/>
      <c r="BQP90" s="247"/>
      <c r="BQQ90" s="247"/>
      <c r="BQR90" s="247"/>
      <c r="BQS90" s="247"/>
      <c r="BQT90" s="247"/>
      <c r="BQU90" s="247"/>
      <c r="BQV90" s="247"/>
      <c r="BQW90" s="247"/>
      <c r="BQX90" s="247"/>
      <c r="BQY90" s="247"/>
      <c r="BQZ90" s="247"/>
      <c r="BRA90" s="247"/>
      <c r="BRB90" s="247"/>
      <c r="BRC90" s="247"/>
      <c r="BRD90" s="247"/>
      <c r="BRE90" s="247"/>
      <c r="BRF90" s="247"/>
      <c r="BRG90" s="247"/>
      <c r="BRH90" s="247"/>
      <c r="BRI90" s="247"/>
      <c r="BRJ90" s="247"/>
      <c r="BRK90" s="247"/>
      <c r="BRL90" s="247"/>
      <c r="BRM90" s="247"/>
      <c r="BRN90" s="247"/>
      <c r="BRO90" s="247"/>
      <c r="BRP90" s="247"/>
      <c r="BRQ90" s="247"/>
      <c r="BRR90" s="247"/>
      <c r="BRS90" s="247"/>
      <c r="BRT90" s="247"/>
      <c r="BRU90" s="247"/>
      <c r="BRV90" s="247"/>
      <c r="BRW90" s="247"/>
      <c r="BRX90" s="247"/>
      <c r="BRY90" s="247"/>
      <c r="BRZ90" s="247"/>
      <c r="BSA90" s="247"/>
      <c r="BSB90" s="247"/>
      <c r="BSC90" s="247"/>
      <c r="BSD90" s="247"/>
      <c r="BSE90" s="247"/>
      <c r="BSF90" s="247"/>
      <c r="BSG90" s="247"/>
      <c r="BSH90" s="247"/>
      <c r="BSI90" s="247"/>
      <c r="BSJ90" s="247"/>
      <c r="BSK90" s="247"/>
      <c r="BSL90" s="247"/>
      <c r="BSM90" s="247"/>
      <c r="BSN90" s="247"/>
      <c r="BSO90" s="247"/>
      <c r="BSP90" s="247"/>
      <c r="BSQ90" s="247"/>
      <c r="BSR90" s="247"/>
      <c r="BSS90" s="247"/>
      <c r="BST90" s="247"/>
      <c r="BSU90" s="247"/>
      <c r="BSV90" s="247"/>
      <c r="BSW90" s="247"/>
      <c r="BSX90" s="247"/>
      <c r="BSY90" s="247"/>
      <c r="BSZ90" s="247"/>
      <c r="BTA90" s="247"/>
      <c r="BTB90" s="247"/>
      <c r="BTC90" s="247"/>
      <c r="BTD90" s="247"/>
      <c r="BTE90" s="247"/>
      <c r="BTF90" s="247"/>
      <c r="BTG90" s="247"/>
      <c r="BTH90" s="247"/>
      <c r="BTI90" s="247"/>
      <c r="BTJ90" s="247"/>
      <c r="BTK90" s="247"/>
      <c r="BTL90" s="247"/>
      <c r="BTM90" s="247"/>
      <c r="BTN90" s="247"/>
      <c r="BTO90" s="247"/>
      <c r="BTP90" s="247"/>
      <c r="BTQ90" s="247"/>
      <c r="BTR90" s="247"/>
      <c r="BTS90" s="247"/>
      <c r="BTT90" s="247"/>
      <c r="BTU90" s="247"/>
      <c r="BTV90" s="247"/>
      <c r="BTW90" s="247"/>
      <c r="BTX90" s="247"/>
      <c r="BTY90" s="247"/>
      <c r="BTZ90" s="247"/>
      <c r="BUA90" s="247"/>
      <c r="BUB90" s="247"/>
      <c r="BUC90" s="247"/>
      <c r="BUD90" s="247"/>
      <c r="BUE90" s="247"/>
      <c r="BUF90" s="247"/>
      <c r="BUG90" s="247"/>
      <c r="BUH90" s="247"/>
      <c r="BUI90" s="247"/>
      <c r="BUJ90" s="247"/>
      <c r="BUK90" s="247"/>
      <c r="BUL90" s="247"/>
      <c r="BUM90" s="247"/>
      <c r="BUN90" s="247"/>
      <c r="BUO90" s="247"/>
      <c r="BUP90" s="247"/>
      <c r="BUQ90" s="247"/>
      <c r="BUR90" s="247"/>
      <c r="BUS90" s="247"/>
      <c r="BUT90" s="247"/>
      <c r="BUU90" s="247"/>
      <c r="BUV90" s="247"/>
      <c r="BUW90" s="247"/>
      <c r="BUX90" s="247"/>
      <c r="BUY90" s="247"/>
      <c r="BUZ90" s="247"/>
      <c r="BVA90" s="247"/>
      <c r="BVB90" s="247"/>
      <c r="BVC90" s="247"/>
      <c r="BVD90" s="247"/>
      <c r="BVE90" s="247"/>
      <c r="BVF90" s="247"/>
      <c r="BVG90" s="247"/>
      <c r="BVH90" s="247"/>
      <c r="BVI90" s="247"/>
      <c r="BVJ90" s="247"/>
      <c r="BVK90" s="247"/>
      <c r="BVL90" s="247"/>
      <c r="BVM90" s="247"/>
      <c r="BVN90" s="247"/>
      <c r="BVO90" s="247"/>
      <c r="BVP90" s="247"/>
      <c r="BVQ90" s="247"/>
      <c r="BVR90" s="247"/>
      <c r="BVS90" s="247"/>
      <c r="BVT90" s="247"/>
      <c r="BVU90" s="247"/>
      <c r="BVV90" s="247"/>
      <c r="BVW90" s="247"/>
      <c r="BVX90" s="247"/>
      <c r="BVY90" s="247"/>
      <c r="BVZ90" s="247"/>
      <c r="BWA90" s="247"/>
      <c r="BWB90" s="247"/>
      <c r="BWC90" s="247"/>
      <c r="BWD90" s="247"/>
      <c r="BWE90" s="247"/>
      <c r="BWF90" s="247"/>
      <c r="BWG90" s="247"/>
      <c r="BWH90" s="247"/>
      <c r="BWI90" s="247"/>
      <c r="BWJ90" s="247"/>
      <c r="BWK90" s="247"/>
      <c r="BWL90" s="247"/>
      <c r="BWM90" s="247"/>
      <c r="BWN90" s="247"/>
      <c r="BWO90" s="247"/>
      <c r="BWP90" s="247"/>
      <c r="BWQ90" s="247"/>
      <c r="BWR90" s="247"/>
      <c r="BWS90" s="247"/>
      <c r="BWT90" s="247"/>
      <c r="BWU90" s="247"/>
      <c r="BWV90" s="247"/>
      <c r="BWW90" s="247"/>
      <c r="BWX90" s="247"/>
      <c r="BWY90" s="247"/>
      <c r="BWZ90" s="247"/>
      <c r="BXA90" s="247"/>
      <c r="BXB90" s="247"/>
      <c r="BXC90" s="247"/>
      <c r="BXD90" s="247"/>
      <c r="BXE90" s="247"/>
      <c r="BXF90" s="247"/>
      <c r="BXG90" s="247"/>
      <c r="BXH90" s="247"/>
      <c r="BXI90" s="247"/>
      <c r="BXJ90" s="247"/>
      <c r="BXK90" s="247"/>
      <c r="BXL90" s="247"/>
      <c r="BXM90" s="247"/>
      <c r="BXN90" s="247"/>
      <c r="BXO90" s="247"/>
      <c r="BXP90" s="247"/>
      <c r="BXQ90" s="247"/>
      <c r="BXR90" s="247"/>
      <c r="BXS90" s="247"/>
      <c r="BXT90" s="247"/>
      <c r="BXU90" s="247"/>
      <c r="BXV90" s="247"/>
      <c r="BXW90" s="247"/>
      <c r="BXX90" s="247"/>
      <c r="BXY90" s="247"/>
      <c r="BXZ90" s="247"/>
      <c r="BYA90" s="247"/>
      <c r="BYB90" s="247"/>
      <c r="BYC90" s="247"/>
      <c r="BYD90" s="247"/>
      <c r="BYE90" s="247"/>
      <c r="BYF90" s="247"/>
      <c r="BYG90" s="247"/>
      <c r="BYH90" s="247"/>
      <c r="BYI90" s="247"/>
      <c r="BYJ90" s="247"/>
      <c r="BYK90" s="247"/>
      <c r="BYL90" s="247"/>
      <c r="BYM90" s="247"/>
      <c r="BYN90" s="247"/>
      <c r="BYO90" s="247"/>
      <c r="BYP90" s="247"/>
      <c r="BYQ90" s="247"/>
      <c r="BYR90" s="247"/>
      <c r="BYS90" s="247"/>
      <c r="BYT90" s="247"/>
      <c r="BYU90" s="247"/>
      <c r="BYV90" s="247"/>
      <c r="BYW90" s="247"/>
      <c r="BYX90" s="247"/>
      <c r="BYY90" s="247"/>
      <c r="BYZ90" s="247"/>
      <c r="BZA90" s="247"/>
      <c r="BZB90" s="247"/>
      <c r="BZC90" s="247"/>
      <c r="BZD90" s="247"/>
      <c r="BZE90" s="247"/>
      <c r="BZF90" s="247"/>
      <c r="BZG90" s="247"/>
      <c r="BZH90" s="247"/>
      <c r="BZI90" s="247"/>
      <c r="BZJ90" s="247"/>
      <c r="BZK90" s="247"/>
      <c r="BZL90" s="247"/>
      <c r="BZM90" s="247"/>
      <c r="BZN90" s="247"/>
      <c r="BZO90" s="247"/>
      <c r="BZP90" s="247"/>
      <c r="BZQ90" s="247"/>
      <c r="BZR90" s="247"/>
      <c r="BZS90" s="247"/>
      <c r="BZT90" s="247"/>
      <c r="BZU90" s="247"/>
      <c r="BZV90" s="247"/>
      <c r="BZW90" s="247"/>
      <c r="BZX90" s="247"/>
      <c r="BZY90" s="247"/>
      <c r="BZZ90" s="247"/>
      <c r="CAA90" s="247"/>
      <c r="CAB90" s="247"/>
      <c r="CAC90" s="247"/>
      <c r="CAD90" s="247"/>
      <c r="CAE90" s="247"/>
      <c r="CAF90" s="247"/>
      <c r="CAG90" s="247"/>
      <c r="CAH90" s="247"/>
      <c r="CAI90" s="247"/>
      <c r="CAJ90" s="247"/>
      <c r="CAK90" s="247"/>
      <c r="CAL90" s="247"/>
      <c r="CAM90" s="247"/>
      <c r="CAN90" s="247"/>
      <c r="CAO90" s="247"/>
      <c r="CAP90" s="247"/>
      <c r="CAQ90" s="247"/>
      <c r="CAR90" s="247"/>
      <c r="CAS90" s="247"/>
      <c r="CAT90" s="247"/>
      <c r="CAU90" s="247"/>
      <c r="CAV90" s="247"/>
      <c r="CAW90" s="247"/>
      <c r="CAX90" s="247"/>
      <c r="CAY90" s="247"/>
      <c r="CAZ90" s="247"/>
      <c r="CBA90" s="247"/>
      <c r="CBB90" s="247"/>
      <c r="CBC90" s="247"/>
      <c r="CBD90" s="247"/>
      <c r="CBE90" s="247"/>
      <c r="CBF90" s="247"/>
      <c r="CBG90" s="247"/>
      <c r="CBH90" s="247"/>
      <c r="CBI90" s="247"/>
      <c r="CBJ90" s="247"/>
      <c r="CBK90" s="247"/>
      <c r="CBL90" s="247"/>
      <c r="CBM90" s="247"/>
      <c r="CBN90" s="247"/>
      <c r="CBO90" s="247"/>
      <c r="CBP90" s="247"/>
      <c r="CBQ90" s="247"/>
      <c r="CBR90" s="247"/>
      <c r="CBS90" s="247"/>
      <c r="CBT90" s="247"/>
      <c r="CBU90" s="247"/>
      <c r="CBV90" s="247"/>
      <c r="CBW90" s="247"/>
      <c r="CBX90" s="247"/>
      <c r="CBY90" s="247"/>
      <c r="CBZ90" s="247"/>
      <c r="CCA90" s="247"/>
      <c r="CCB90" s="247"/>
      <c r="CCC90" s="247"/>
      <c r="CCD90" s="247"/>
      <c r="CCE90" s="247"/>
      <c r="CCF90" s="247"/>
      <c r="CCG90" s="247"/>
      <c r="CCH90" s="247"/>
      <c r="CCI90" s="247"/>
      <c r="CCJ90" s="247"/>
      <c r="CCK90" s="247"/>
      <c r="CCL90" s="247"/>
      <c r="CCM90" s="247"/>
      <c r="CCN90" s="247"/>
      <c r="CCO90" s="247"/>
      <c r="CCP90" s="247"/>
      <c r="CCQ90" s="247"/>
      <c r="CCR90" s="247"/>
      <c r="CCS90" s="247"/>
      <c r="CCT90" s="247"/>
      <c r="CCU90" s="247"/>
      <c r="CCV90" s="247"/>
      <c r="CCW90" s="247"/>
      <c r="CCX90" s="247"/>
      <c r="CCY90" s="247"/>
      <c r="CCZ90" s="247"/>
      <c r="CDA90" s="247"/>
      <c r="CDB90" s="247"/>
      <c r="CDC90" s="247"/>
      <c r="CDD90" s="247"/>
      <c r="CDE90" s="247"/>
      <c r="CDF90" s="247"/>
      <c r="CDG90" s="247"/>
      <c r="CDH90" s="247"/>
      <c r="CDI90" s="247"/>
      <c r="CDJ90" s="247"/>
      <c r="CDK90" s="247"/>
      <c r="CDL90" s="247"/>
      <c r="CDM90" s="247"/>
      <c r="CDN90" s="247"/>
      <c r="CDO90" s="247"/>
      <c r="CDP90" s="247"/>
      <c r="CDQ90" s="247"/>
      <c r="CDR90" s="247"/>
      <c r="CDS90" s="247"/>
      <c r="CDT90" s="247"/>
      <c r="CDU90" s="247"/>
      <c r="CDV90" s="247"/>
      <c r="CDW90" s="247"/>
      <c r="CDX90" s="247"/>
      <c r="CDY90" s="247"/>
      <c r="CDZ90" s="247"/>
      <c r="CEA90" s="247"/>
      <c r="CEB90" s="247"/>
      <c r="CEC90" s="247"/>
      <c r="CED90" s="247"/>
      <c r="CEE90" s="247"/>
      <c r="CEF90" s="247"/>
      <c r="CEG90" s="247"/>
    </row>
    <row r="91" spans="1:2174" s="108" customFormat="1">
      <c r="A91" s="247" t="s">
        <v>25</v>
      </c>
      <c r="B91" s="838">
        <v>10.7</v>
      </c>
      <c r="C91" s="838">
        <v>10</v>
      </c>
      <c r="D91" s="838">
        <v>9</v>
      </c>
      <c r="E91" s="838">
        <v>8.6</v>
      </c>
      <c r="F91" s="838">
        <v>8.6999999999999993</v>
      </c>
      <c r="G91" s="838">
        <v>9.4</v>
      </c>
      <c r="H91" s="838">
        <v>10.6</v>
      </c>
      <c r="I91" s="838">
        <v>7.3</v>
      </c>
      <c r="J91" s="838">
        <v>8.9</v>
      </c>
      <c r="K91" s="838">
        <v>8.5</v>
      </c>
      <c r="L91" s="838">
        <v>10.199999999999999</v>
      </c>
      <c r="M91" s="497">
        <v>12.1</v>
      </c>
      <c r="N91" s="839">
        <v>9</v>
      </c>
      <c r="O91" s="1362">
        <v>9.1999999999999993</v>
      </c>
      <c r="P91" s="267"/>
      <c r="Q91" s="267"/>
      <c r="R91" s="267"/>
      <c r="S91" s="267"/>
      <c r="T91" s="267"/>
      <c r="U91" s="267"/>
      <c r="V91" s="267"/>
      <c r="W91" s="267"/>
      <c r="X91" s="249"/>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c r="BZ91" s="247"/>
      <c r="CA91" s="247"/>
      <c r="CB91" s="247"/>
      <c r="CC91" s="247"/>
      <c r="CD91" s="247"/>
      <c r="CE91" s="247"/>
      <c r="CF91" s="247"/>
      <c r="CG91" s="247"/>
      <c r="CH91" s="247"/>
      <c r="CI91" s="247"/>
      <c r="CJ91" s="247"/>
      <c r="CK91" s="247"/>
      <c r="CL91" s="247"/>
      <c r="CM91" s="247"/>
      <c r="CN91" s="247"/>
      <c r="CO91" s="247"/>
      <c r="CP91" s="247"/>
      <c r="CQ91" s="247"/>
      <c r="CR91" s="247"/>
      <c r="CS91" s="247"/>
      <c r="CT91" s="247"/>
      <c r="CU91" s="247"/>
      <c r="CV91" s="247"/>
      <c r="CW91" s="247"/>
      <c r="CX91" s="247"/>
      <c r="CY91" s="247"/>
      <c r="CZ91" s="247"/>
      <c r="DA91" s="247"/>
      <c r="DB91" s="247"/>
      <c r="DC91" s="247"/>
      <c r="DD91" s="247"/>
      <c r="DE91" s="247"/>
      <c r="DF91" s="247"/>
      <c r="DG91" s="247"/>
      <c r="DH91" s="247"/>
      <c r="DI91" s="247"/>
      <c r="DJ91" s="247"/>
      <c r="DK91" s="247"/>
      <c r="DL91" s="247"/>
      <c r="DM91" s="247"/>
      <c r="DN91" s="247"/>
      <c r="DO91" s="247"/>
      <c r="DP91" s="247"/>
      <c r="DQ91" s="247"/>
      <c r="DR91" s="247"/>
      <c r="DS91" s="247"/>
      <c r="DT91" s="247"/>
      <c r="DU91" s="247"/>
      <c r="DV91" s="247"/>
      <c r="DW91" s="247"/>
      <c r="DX91" s="247"/>
      <c r="DY91" s="247"/>
      <c r="DZ91" s="247"/>
      <c r="EA91" s="247"/>
      <c r="EB91" s="247"/>
      <c r="EC91" s="247"/>
      <c r="ED91" s="247"/>
      <c r="EE91" s="247"/>
      <c r="EF91" s="247"/>
      <c r="EG91" s="247"/>
      <c r="EH91" s="247"/>
      <c r="EI91" s="247"/>
      <c r="EJ91" s="247"/>
      <c r="EK91" s="247"/>
      <c r="EL91" s="247"/>
      <c r="EM91" s="247"/>
      <c r="EN91" s="247"/>
      <c r="EO91" s="247"/>
      <c r="EP91" s="247"/>
      <c r="EQ91" s="247"/>
      <c r="ER91" s="247"/>
      <c r="ES91" s="247"/>
      <c r="ET91" s="247"/>
      <c r="EU91" s="247"/>
      <c r="EV91" s="247"/>
      <c r="EW91" s="247"/>
      <c r="EX91" s="247"/>
      <c r="EY91" s="247"/>
      <c r="EZ91" s="247"/>
      <c r="FA91" s="247"/>
      <c r="FB91" s="247"/>
      <c r="FC91" s="247"/>
      <c r="FD91" s="247"/>
      <c r="FE91" s="247"/>
      <c r="FF91" s="247"/>
      <c r="FG91" s="247"/>
      <c r="FH91" s="247"/>
      <c r="FI91" s="247"/>
      <c r="FJ91" s="247"/>
      <c r="FK91" s="247"/>
      <c r="FL91" s="247"/>
      <c r="FM91" s="247"/>
      <c r="FN91" s="247"/>
      <c r="FO91" s="247"/>
      <c r="FP91" s="247"/>
      <c r="FQ91" s="247"/>
      <c r="FR91" s="247"/>
      <c r="FS91" s="247"/>
      <c r="FT91" s="247"/>
      <c r="FU91" s="247"/>
      <c r="FV91" s="247"/>
      <c r="FW91" s="247"/>
      <c r="FX91" s="247"/>
      <c r="FY91" s="247"/>
      <c r="FZ91" s="247"/>
      <c r="GA91" s="247"/>
      <c r="GB91" s="247"/>
      <c r="GC91" s="247"/>
      <c r="GD91" s="247"/>
      <c r="GE91" s="247"/>
      <c r="GF91" s="247"/>
      <c r="GG91" s="247"/>
      <c r="GH91" s="247"/>
      <c r="GI91" s="247"/>
      <c r="GJ91" s="247"/>
      <c r="GK91" s="247"/>
      <c r="GL91" s="247"/>
      <c r="GM91" s="247"/>
      <c r="GN91" s="247"/>
      <c r="GO91" s="247"/>
      <c r="GP91" s="247"/>
      <c r="GQ91" s="247"/>
      <c r="GR91" s="247"/>
      <c r="GS91" s="247"/>
      <c r="GT91" s="247"/>
      <c r="GU91" s="247"/>
      <c r="GV91" s="247"/>
      <c r="GW91" s="247"/>
      <c r="GX91" s="247"/>
      <c r="GY91" s="247"/>
      <c r="GZ91" s="247"/>
      <c r="HA91" s="247"/>
      <c r="HB91" s="247"/>
      <c r="HC91" s="247"/>
      <c r="HD91" s="247"/>
      <c r="HE91" s="247"/>
      <c r="HF91" s="247"/>
      <c r="HG91" s="247"/>
      <c r="HH91" s="247"/>
      <c r="HI91" s="247"/>
      <c r="HJ91" s="247"/>
      <c r="HK91" s="247"/>
      <c r="HL91" s="247"/>
      <c r="HM91" s="247"/>
      <c r="HN91" s="247"/>
      <c r="HO91" s="247"/>
      <c r="HP91" s="247"/>
      <c r="HQ91" s="247"/>
      <c r="HR91" s="247"/>
      <c r="HS91" s="247"/>
      <c r="HT91" s="247"/>
      <c r="HU91" s="247"/>
      <c r="HV91" s="247"/>
      <c r="HW91" s="247"/>
      <c r="HX91" s="247"/>
      <c r="HY91" s="247"/>
      <c r="HZ91" s="247"/>
      <c r="IA91" s="247"/>
      <c r="IB91" s="247"/>
      <c r="IC91" s="247"/>
      <c r="ID91" s="247"/>
      <c r="IE91" s="247"/>
      <c r="IF91" s="247"/>
      <c r="IG91" s="247"/>
      <c r="IH91" s="247"/>
      <c r="II91" s="247"/>
      <c r="IJ91" s="247"/>
      <c r="IK91" s="247"/>
      <c r="IL91" s="247"/>
      <c r="IM91" s="247"/>
      <c r="IN91" s="247"/>
      <c r="IO91" s="247"/>
      <c r="IP91" s="247"/>
      <c r="IQ91" s="247"/>
      <c r="IR91" s="247"/>
      <c r="IS91" s="247"/>
      <c r="IT91" s="247"/>
      <c r="IU91" s="247"/>
      <c r="IV91" s="247"/>
      <c r="IW91" s="247"/>
      <c r="IX91" s="247"/>
      <c r="IY91" s="247"/>
      <c r="IZ91" s="247"/>
      <c r="JA91" s="247"/>
      <c r="JB91" s="247"/>
      <c r="JC91" s="247"/>
      <c r="JD91" s="247"/>
      <c r="JE91" s="247"/>
      <c r="JF91" s="247"/>
      <c r="JG91" s="247"/>
      <c r="JH91" s="247"/>
      <c r="JI91" s="247"/>
      <c r="JJ91" s="247"/>
      <c r="JK91" s="247"/>
      <c r="JL91" s="247"/>
      <c r="JM91" s="247"/>
      <c r="JN91" s="247"/>
      <c r="JO91" s="247"/>
      <c r="JP91" s="247"/>
      <c r="JQ91" s="247"/>
      <c r="JR91" s="247"/>
      <c r="JS91" s="247"/>
      <c r="JT91" s="247"/>
      <c r="JU91" s="247"/>
      <c r="JV91" s="247"/>
      <c r="JW91" s="247"/>
      <c r="JX91" s="247"/>
      <c r="JY91" s="247"/>
      <c r="JZ91" s="247"/>
      <c r="KA91" s="247"/>
      <c r="KB91" s="247"/>
      <c r="KC91" s="247"/>
      <c r="KD91" s="247"/>
      <c r="KE91" s="247"/>
      <c r="KF91" s="247"/>
      <c r="KG91" s="247"/>
      <c r="KH91" s="247"/>
      <c r="KI91" s="247"/>
      <c r="KJ91" s="247"/>
      <c r="KK91" s="247"/>
      <c r="KL91" s="247"/>
      <c r="KM91" s="247"/>
      <c r="KN91" s="247"/>
      <c r="KO91" s="247"/>
      <c r="KP91" s="247"/>
      <c r="KQ91" s="247"/>
      <c r="KR91" s="247"/>
      <c r="KS91" s="247"/>
      <c r="KT91" s="247"/>
      <c r="KU91" s="247"/>
      <c r="KV91" s="247"/>
      <c r="KW91" s="247"/>
      <c r="KX91" s="247"/>
      <c r="KY91" s="247"/>
      <c r="KZ91" s="247"/>
      <c r="LA91" s="247"/>
      <c r="LB91" s="247"/>
      <c r="LC91" s="247"/>
      <c r="LD91" s="247"/>
      <c r="LE91" s="247"/>
      <c r="LF91" s="247"/>
      <c r="LG91" s="247"/>
      <c r="LH91" s="247"/>
      <c r="LI91" s="247"/>
      <c r="LJ91" s="247"/>
      <c r="LK91" s="247"/>
      <c r="LL91" s="247"/>
      <c r="LM91" s="247"/>
      <c r="LN91" s="247"/>
      <c r="LO91" s="247"/>
      <c r="LP91" s="247"/>
      <c r="LQ91" s="247"/>
      <c r="LR91" s="247"/>
      <c r="LS91" s="247"/>
      <c r="LT91" s="247"/>
      <c r="LU91" s="247"/>
      <c r="LV91" s="247"/>
      <c r="LW91" s="247"/>
      <c r="LX91" s="247"/>
      <c r="LY91" s="247"/>
      <c r="LZ91" s="247"/>
      <c r="MA91" s="247"/>
      <c r="MB91" s="247"/>
      <c r="MC91" s="247"/>
      <c r="MD91" s="247"/>
      <c r="ME91" s="247"/>
      <c r="MF91" s="247"/>
      <c r="MG91" s="247"/>
      <c r="MH91" s="247"/>
      <c r="MI91" s="247"/>
      <c r="MJ91" s="247"/>
      <c r="MK91" s="247"/>
      <c r="ML91" s="247"/>
      <c r="MM91" s="247"/>
      <c r="MN91" s="247"/>
      <c r="MO91" s="247"/>
      <c r="MP91" s="247"/>
      <c r="MQ91" s="247"/>
      <c r="MR91" s="247"/>
      <c r="MS91" s="247"/>
      <c r="MT91" s="247"/>
      <c r="MU91" s="247"/>
      <c r="MV91" s="247"/>
      <c r="MW91" s="247"/>
      <c r="MX91" s="247"/>
      <c r="MY91" s="247"/>
      <c r="MZ91" s="247"/>
      <c r="NA91" s="247"/>
      <c r="NB91" s="247"/>
      <c r="NC91" s="247"/>
      <c r="ND91" s="247"/>
      <c r="NE91" s="247"/>
      <c r="NF91" s="247"/>
      <c r="NG91" s="247"/>
      <c r="NH91" s="247"/>
      <c r="NI91" s="247"/>
      <c r="NJ91" s="247"/>
      <c r="NK91" s="247"/>
      <c r="NL91" s="247"/>
      <c r="NM91" s="247"/>
      <c r="NN91" s="247"/>
      <c r="NO91" s="247"/>
      <c r="NP91" s="247"/>
      <c r="NQ91" s="247"/>
      <c r="NR91" s="247"/>
      <c r="NS91" s="247"/>
      <c r="NT91" s="247"/>
      <c r="NU91" s="247"/>
      <c r="NV91" s="247"/>
      <c r="NW91" s="247"/>
      <c r="NX91" s="247"/>
      <c r="NY91" s="247"/>
      <c r="NZ91" s="247"/>
      <c r="OA91" s="247"/>
      <c r="OB91" s="247"/>
      <c r="OC91" s="247"/>
      <c r="OD91" s="247"/>
      <c r="OE91" s="247"/>
      <c r="OF91" s="247"/>
      <c r="OG91" s="247"/>
      <c r="OH91" s="247"/>
      <c r="OI91" s="247"/>
      <c r="OJ91" s="247"/>
      <c r="OK91" s="247"/>
      <c r="OL91" s="247"/>
      <c r="OM91" s="247"/>
      <c r="ON91" s="247"/>
      <c r="OO91" s="247"/>
      <c r="OP91" s="247"/>
      <c r="OQ91" s="247"/>
      <c r="OR91" s="247"/>
      <c r="OS91" s="247"/>
      <c r="OT91" s="247"/>
      <c r="OU91" s="247"/>
      <c r="OV91" s="247"/>
      <c r="OW91" s="247"/>
      <c r="OX91" s="247"/>
      <c r="OY91" s="247"/>
      <c r="OZ91" s="247"/>
      <c r="PA91" s="247"/>
      <c r="PB91" s="247"/>
      <c r="PC91" s="247"/>
      <c r="PD91" s="247"/>
      <c r="PE91" s="247"/>
      <c r="PF91" s="247"/>
      <c r="PG91" s="247"/>
      <c r="PH91" s="247"/>
      <c r="PI91" s="247"/>
      <c r="PJ91" s="247"/>
      <c r="PK91" s="247"/>
      <c r="PL91" s="247"/>
      <c r="PM91" s="247"/>
      <c r="PN91" s="247"/>
      <c r="PO91" s="247"/>
      <c r="PP91" s="247"/>
      <c r="PQ91" s="247"/>
      <c r="PR91" s="247"/>
      <c r="PS91" s="247"/>
      <c r="PT91" s="247"/>
      <c r="PU91" s="247"/>
      <c r="PV91" s="247"/>
      <c r="PW91" s="247"/>
      <c r="PX91" s="247"/>
      <c r="PY91" s="247"/>
      <c r="PZ91" s="247"/>
      <c r="QA91" s="247"/>
      <c r="QB91" s="247"/>
      <c r="QC91" s="247"/>
      <c r="QD91" s="247"/>
      <c r="QE91" s="247"/>
      <c r="QF91" s="247"/>
      <c r="QG91" s="247"/>
      <c r="QH91" s="247"/>
      <c r="QI91" s="247"/>
      <c r="QJ91" s="247"/>
      <c r="QK91" s="247"/>
      <c r="QL91" s="247"/>
      <c r="QM91" s="247"/>
      <c r="QN91" s="247"/>
      <c r="QO91" s="247"/>
      <c r="QP91" s="247"/>
      <c r="QQ91" s="247"/>
      <c r="QR91" s="247"/>
      <c r="QS91" s="247"/>
      <c r="QT91" s="247"/>
      <c r="QU91" s="247"/>
      <c r="QV91" s="247"/>
      <c r="QW91" s="247"/>
      <c r="QX91" s="247"/>
      <c r="QY91" s="247"/>
      <c r="QZ91" s="247"/>
      <c r="RA91" s="247"/>
      <c r="RB91" s="247"/>
      <c r="RC91" s="247"/>
      <c r="RD91" s="247"/>
      <c r="RE91" s="247"/>
      <c r="RF91" s="247"/>
      <c r="RG91" s="247"/>
      <c r="RH91" s="247"/>
      <c r="RI91" s="247"/>
      <c r="RJ91" s="247"/>
      <c r="RK91" s="247"/>
      <c r="RL91" s="247"/>
      <c r="RM91" s="247"/>
      <c r="RN91" s="247"/>
      <c r="RO91" s="247"/>
      <c r="RP91" s="247"/>
      <c r="RQ91" s="247"/>
      <c r="RR91" s="247"/>
      <c r="RS91" s="247"/>
      <c r="RT91" s="247"/>
      <c r="RU91" s="247"/>
      <c r="RV91" s="247"/>
      <c r="RW91" s="247"/>
      <c r="RX91" s="247"/>
      <c r="RY91" s="247"/>
      <c r="RZ91" s="247"/>
      <c r="SA91" s="247"/>
      <c r="SB91" s="247"/>
      <c r="SC91" s="247"/>
      <c r="SD91" s="247"/>
      <c r="SE91" s="247"/>
      <c r="SF91" s="247"/>
      <c r="SG91" s="247"/>
      <c r="SH91" s="247"/>
      <c r="SI91" s="247"/>
      <c r="SJ91" s="247"/>
      <c r="SK91" s="247"/>
      <c r="SL91" s="247"/>
      <c r="SM91" s="247"/>
      <c r="SN91" s="247"/>
      <c r="SO91" s="247"/>
      <c r="SP91" s="247"/>
      <c r="SQ91" s="247"/>
      <c r="SR91" s="247"/>
      <c r="SS91" s="247"/>
      <c r="ST91" s="247"/>
      <c r="SU91" s="247"/>
      <c r="SV91" s="247"/>
      <c r="SW91" s="247"/>
      <c r="SX91" s="247"/>
      <c r="SY91" s="247"/>
      <c r="SZ91" s="247"/>
      <c r="TA91" s="247"/>
      <c r="TB91" s="247"/>
      <c r="TC91" s="247"/>
      <c r="TD91" s="247"/>
      <c r="TE91" s="247"/>
      <c r="TF91" s="247"/>
      <c r="TG91" s="247"/>
      <c r="TH91" s="247"/>
      <c r="TI91" s="247"/>
      <c r="TJ91" s="247"/>
      <c r="TK91" s="247"/>
      <c r="TL91" s="247"/>
      <c r="TM91" s="247"/>
      <c r="TN91" s="247"/>
      <c r="TO91" s="247"/>
      <c r="TP91" s="247"/>
      <c r="TQ91" s="247"/>
      <c r="TR91" s="247"/>
      <c r="TS91" s="247"/>
      <c r="TT91" s="247"/>
      <c r="TU91" s="247"/>
      <c r="TV91" s="247"/>
      <c r="TW91" s="247"/>
      <c r="TX91" s="247"/>
      <c r="TY91" s="247"/>
      <c r="TZ91" s="247"/>
      <c r="UA91" s="247"/>
      <c r="UB91" s="247"/>
      <c r="UC91" s="247"/>
      <c r="UD91" s="247"/>
      <c r="UE91" s="247"/>
      <c r="UF91" s="247"/>
      <c r="UG91" s="247"/>
      <c r="UH91" s="247"/>
      <c r="UI91" s="247"/>
      <c r="UJ91" s="247"/>
      <c r="UK91" s="247"/>
      <c r="UL91" s="247"/>
      <c r="UM91" s="247"/>
      <c r="UN91" s="247"/>
      <c r="UO91" s="247"/>
      <c r="UP91" s="247"/>
      <c r="UQ91" s="247"/>
      <c r="UR91" s="247"/>
      <c r="US91" s="247"/>
      <c r="UT91" s="247"/>
      <c r="UU91" s="247"/>
      <c r="UV91" s="247"/>
      <c r="UW91" s="247"/>
      <c r="UX91" s="247"/>
      <c r="UY91" s="247"/>
      <c r="UZ91" s="247"/>
      <c r="VA91" s="247"/>
      <c r="VB91" s="247"/>
      <c r="VC91" s="247"/>
      <c r="VD91" s="247"/>
      <c r="VE91" s="247"/>
      <c r="VF91" s="247"/>
      <c r="VG91" s="247"/>
      <c r="VH91" s="247"/>
      <c r="VI91" s="247"/>
      <c r="VJ91" s="247"/>
      <c r="VK91" s="247"/>
      <c r="VL91" s="247"/>
      <c r="VM91" s="247"/>
      <c r="VN91" s="247"/>
      <c r="VO91" s="247"/>
      <c r="VP91" s="247"/>
      <c r="VQ91" s="247"/>
      <c r="VR91" s="247"/>
      <c r="VS91" s="247"/>
      <c r="VT91" s="247"/>
      <c r="VU91" s="247"/>
      <c r="VV91" s="247"/>
      <c r="VW91" s="247"/>
      <c r="VX91" s="247"/>
      <c r="VY91" s="247"/>
      <c r="VZ91" s="247"/>
      <c r="WA91" s="247"/>
      <c r="WB91" s="247"/>
      <c r="WC91" s="247"/>
      <c r="WD91" s="247"/>
      <c r="WE91" s="247"/>
      <c r="WF91" s="247"/>
      <c r="WG91" s="247"/>
      <c r="WH91" s="247"/>
      <c r="WI91" s="247"/>
      <c r="WJ91" s="247"/>
      <c r="WK91" s="247"/>
      <c r="WL91" s="247"/>
      <c r="WM91" s="247"/>
      <c r="WN91" s="247"/>
      <c r="WO91" s="247"/>
      <c r="WP91" s="247"/>
      <c r="WQ91" s="247"/>
      <c r="WR91" s="247"/>
      <c r="WS91" s="247"/>
      <c r="WT91" s="247"/>
      <c r="WU91" s="247"/>
      <c r="WV91" s="247"/>
      <c r="WW91" s="247"/>
      <c r="WX91" s="247"/>
      <c r="WY91" s="247"/>
      <c r="WZ91" s="247"/>
      <c r="XA91" s="247"/>
      <c r="XB91" s="247"/>
      <c r="XC91" s="247"/>
      <c r="XD91" s="247"/>
      <c r="XE91" s="247"/>
      <c r="XF91" s="247"/>
      <c r="XG91" s="247"/>
      <c r="XH91" s="247"/>
      <c r="XI91" s="247"/>
      <c r="XJ91" s="247"/>
      <c r="XK91" s="247"/>
      <c r="XL91" s="247"/>
      <c r="XM91" s="247"/>
      <c r="XN91" s="247"/>
      <c r="XO91" s="247"/>
      <c r="XP91" s="247"/>
      <c r="XQ91" s="247"/>
      <c r="XR91" s="247"/>
      <c r="XS91" s="247"/>
      <c r="XT91" s="247"/>
      <c r="XU91" s="247"/>
      <c r="XV91" s="247"/>
      <c r="XW91" s="247"/>
      <c r="XX91" s="247"/>
      <c r="XY91" s="247"/>
      <c r="XZ91" s="247"/>
      <c r="YA91" s="247"/>
      <c r="YB91" s="247"/>
      <c r="YC91" s="247"/>
      <c r="YD91" s="247"/>
      <c r="YE91" s="247"/>
      <c r="YF91" s="247"/>
      <c r="YG91" s="247"/>
      <c r="YH91" s="247"/>
      <c r="YI91" s="247"/>
      <c r="YJ91" s="247"/>
      <c r="YK91" s="247"/>
      <c r="YL91" s="247"/>
      <c r="YM91" s="247"/>
      <c r="YN91" s="247"/>
      <c r="YO91" s="247"/>
      <c r="YP91" s="247"/>
      <c r="YQ91" s="247"/>
      <c r="YR91" s="247"/>
      <c r="YS91" s="247"/>
      <c r="YT91" s="247"/>
      <c r="YU91" s="247"/>
      <c r="YV91" s="247"/>
      <c r="YW91" s="247"/>
      <c r="YX91" s="247"/>
      <c r="YY91" s="247"/>
      <c r="YZ91" s="247"/>
      <c r="ZA91" s="247"/>
      <c r="ZB91" s="247"/>
      <c r="ZC91" s="247"/>
      <c r="ZD91" s="247"/>
      <c r="ZE91" s="247"/>
      <c r="ZF91" s="247"/>
      <c r="ZG91" s="247"/>
      <c r="ZH91" s="247"/>
      <c r="ZI91" s="247"/>
      <c r="ZJ91" s="247"/>
      <c r="ZK91" s="247"/>
      <c r="ZL91" s="247"/>
      <c r="ZM91" s="247"/>
      <c r="ZN91" s="247"/>
      <c r="ZO91" s="247"/>
      <c r="ZP91" s="247"/>
      <c r="ZQ91" s="247"/>
      <c r="ZR91" s="247"/>
      <c r="ZS91" s="247"/>
      <c r="ZT91" s="247"/>
      <c r="ZU91" s="247"/>
      <c r="ZV91" s="247"/>
      <c r="ZW91" s="247"/>
      <c r="ZX91" s="247"/>
      <c r="ZY91" s="247"/>
      <c r="ZZ91" s="247"/>
      <c r="AAA91" s="247"/>
      <c r="AAB91" s="247"/>
      <c r="AAC91" s="247"/>
      <c r="AAD91" s="247"/>
      <c r="AAE91" s="247"/>
      <c r="AAF91" s="247"/>
      <c r="AAG91" s="247"/>
      <c r="AAH91" s="247"/>
      <c r="AAI91" s="247"/>
      <c r="AAJ91" s="247"/>
      <c r="AAK91" s="247"/>
      <c r="AAL91" s="247"/>
      <c r="AAM91" s="247"/>
      <c r="AAN91" s="247"/>
      <c r="AAO91" s="247"/>
      <c r="AAP91" s="247"/>
      <c r="AAQ91" s="247"/>
      <c r="AAR91" s="247"/>
      <c r="AAS91" s="247"/>
      <c r="AAT91" s="247"/>
      <c r="AAU91" s="247"/>
      <c r="AAV91" s="247"/>
      <c r="AAW91" s="247"/>
      <c r="AAX91" s="247"/>
      <c r="AAY91" s="247"/>
      <c r="AAZ91" s="247"/>
      <c r="ABA91" s="247"/>
      <c r="ABB91" s="247"/>
      <c r="ABC91" s="247"/>
      <c r="ABD91" s="247"/>
      <c r="ABE91" s="247"/>
      <c r="ABF91" s="247"/>
      <c r="ABG91" s="247"/>
      <c r="ABH91" s="247"/>
      <c r="ABI91" s="247"/>
      <c r="ABJ91" s="247"/>
      <c r="ABK91" s="247"/>
      <c r="ABL91" s="247"/>
      <c r="ABM91" s="247"/>
      <c r="ABN91" s="247"/>
      <c r="ABO91" s="247"/>
      <c r="ABP91" s="247"/>
      <c r="ABQ91" s="247"/>
      <c r="ABR91" s="247"/>
      <c r="ABS91" s="247"/>
      <c r="ABT91" s="247"/>
      <c r="ABU91" s="247"/>
      <c r="ABV91" s="247"/>
      <c r="ABW91" s="247"/>
      <c r="ABX91" s="247"/>
      <c r="ABY91" s="247"/>
      <c r="ABZ91" s="247"/>
      <c r="ACA91" s="247"/>
      <c r="ACB91" s="247"/>
      <c r="ACC91" s="247"/>
      <c r="ACD91" s="247"/>
      <c r="ACE91" s="247"/>
      <c r="ACF91" s="247"/>
      <c r="ACG91" s="247"/>
      <c r="ACH91" s="247"/>
      <c r="ACI91" s="247"/>
      <c r="ACJ91" s="247"/>
      <c r="ACK91" s="247"/>
      <c r="ACL91" s="247"/>
      <c r="ACM91" s="247"/>
      <c r="ACN91" s="247"/>
      <c r="ACO91" s="247"/>
      <c r="ACP91" s="247"/>
      <c r="ACQ91" s="247"/>
      <c r="ACR91" s="247"/>
      <c r="ACS91" s="247"/>
      <c r="ACT91" s="247"/>
      <c r="ACU91" s="247"/>
      <c r="ACV91" s="247"/>
      <c r="ACW91" s="247"/>
      <c r="ACX91" s="247"/>
      <c r="ACY91" s="247"/>
      <c r="ACZ91" s="247"/>
      <c r="ADA91" s="247"/>
      <c r="ADB91" s="247"/>
      <c r="ADC91" s="247"/>
      <c r="ADD91" s="247"/>
      <c r="ADE91" s="247"/>
      <c r="ADF91" s="247"/>
      <c r="ADG91" s="247"/>
      <c r="ADH91" s="247"/>
      <c r="ADI91" s="247"/>
      <c r="ADJ91" s="247"/>
      <c r="ADK91" s="247"/>
      <c r="ADL91" s="247"/>
      <c r="ADM91" s="247"/>
      <c r="ADN91" s="247"/>
      <c r="ADO91" s="247"/>
      <c r="ADP91" s="247"/>
      <c r="ADQ91" s="247"/>
      <c r="ADR91" s="247"/>
      <c r="ADS91" s="247"/>
      <c r="ADT91" s="247"/>
      <c r="ADU91" s="247"/>
      <c r="ADV91" s="247"/>
      <c r="ADW91" s="247"/>
      <c r="ADX91" s="247"/>
      <c r="ADY91" s="247"/>
      <c r="ADZ91" s="247"/>
      <c r="AEA91" s="247"/>
      <c r="AEB91" s="247"/>
      <c r="AEC91" s="247"/>
      <c r="AED91" s="247"/>
      <c r="AEE91" s="247"/>
      <c r="AEF91" s="247"/>
      <c r="AEG91" s="247"/>
      <c r="AEH91" s="247"/>
      <c r="AEI91" s="247"/>
      <c r="AEJ91" s="247"/>
      <c r="AEK91" s="247"/>
      <c r="AEL91" s="247"/>
      <c r="AEM91" s="247"/>
      <c r="AEN91" s="247"/>
      <c r="AEO91" s="247"/>
      <c r="AEP91" s="247"/>
      <c r="AEQ91" s="247"/>
      <c r="AER91" s="247"/>
      <c r="AES91" s="247"/>
      <c r="AET91" s="247"/>
      <c r="AEU91" s="247"/>
      <c r="AEV91" s="247"/>
      <c r="AEW91" s="247"/>
      <c r="AEX91" s="247"/>
      <c r="AEY91" s="247"/>
      <c r="AEZ91" s="247"/>
      <c r="AFA91" s="247"/>
      <c r="AFB91" s="247"/>
      <c r="AFC91" s="247"/>
      <c r="AFD91" s="247"/>
      <c r="AFE91" s="247"/>
      <c r="AFF91" s="247"/>
      <c r="AFG91" s="247"/>
      <c r="AFH91" s="247"/>
      <c r="AFI91" s="247"/>
      <c r="AFJ91" s="247"/>
      <c r="AFK91" s="247"/>
      <c r="AFL91" s="247"/>
      <c r="AFM91" s="247"/>
      <c r="AFN91" s="247"/>
      <c r="AFO91" s="247"/>
      <c r="AFP91" s="247"/>
      <c r="AFQ91" s="247"/>
      <c r="AFR91" s="247"/>
      <c r="AFS91" s="247"/>
      <c r="AFT91" s="247"/>
      <c r="AFU91" s="247"/>
      <c r="AFV91" s="247"/>
      <c r="AFW91" s="247"/>
      <c r="AFX91" s="247"/>
      <c r="AFY91" s="247"/>
      <c r="AFZ91" s="247"/>
      <c r="AGA91" s="247"/>
      <c r="AGB91" s="247"/>
      <c r="AGC91" s="247"/>
      <c r="AGD91" s="247"/>
      <c r="AGE91" s="247"/>
      <c r="AGF91" s="247"/>
      <c r="AGG91" s="247"/>
      <c r="AGH91" s="247"/>
      <c r="AGI91" s="247"/>
      <c r="AGJ91" s="247"/>
      <c r="AGK91" s="247"/>
      <c r="AGL91" s="247"/>
      <c r="AGM91" s="247"/>
      <c r="AGN91" s="247"/>
      <c r="AGO91" s="247"/>
      <c r="AGP91" s="247"/>
      <c r="AGQ91" s="247"/>
      <c r="AGR91" s="247"/>
      <c r="AGS91" s="247"/>
      <c r="AGT91" s="247"/>
      <c r="AGU91" s="247"/>
      <c r="AGV91" s="247"/>
      <c r="AGW91" s="247"/>
      <c r="AGX91" s="247"/>
      <c r="AGY91" s="247"/>
      <c r="AGZ91" s="247"/>
      <c r="AHA91" s="247"/>
      <c r="AHB91" s="247"/>
      <c r="AHC91" s="247"/>
      <c r="AHD91" s="247"/>
      <c r="AHE91" s="247"/>
      <c r="AHF91" s="247"/>
      <c r="AHG91" s="247"/>
      <c r="AHH91" s="247"/>
      <c r="AHI91" s="247"/>
      <c r="AHJ91" s="247"/>
      <c r="AHK91" s="247"/>
      <c r="AHL91" s="247"/>
      <c r="AHM91" s="247"/>
      <c r="AHN91" s="247"/>
      <c r="AHO91" s="247"/>
      <c r="AHP91" s="247"/>
      <c r="AHQ91" s="247"/>
      <c r="AHR91" s="247"/>
      <c r="AHS91" s="247"/>
      <c r="AHT91" s="247"/>
      <c r="AHU91" s="247"/>
      <c r="AHV91" s="247"/>
      <c r="AHW91" s="247"/>
      <c r="AHX91" s="247"/>
      <c r="AHY91" s="247"/>
      <c r="AHZ91" s="247"/>
      <c r="AIA91" s="247"/>
      <c r="AIB91" s="247"/>
      <c r="AIC91" s="247"/>
      <c r="AID91" s="247"/>
      <c r="AIE91" s="247"/>
      <c r="AIF91" s="247"/>
      <c r="AIG91" s="247"/>
      <c r="AIH91" s="247"/>
      <c r="AII91" s="247"/>
      <c r="AIJ91" s="247"/>
      <c r="AIK91" s="247"/>
      <c r="AIL91" s="247"/>
      <c r="AIM91" s="247"/>
      <c r="AIN91" s="247"/>
      <c r="AIO91" s="247"/>
      <c r="AIP91" s="247"/>
      <c r="AIQ91" s="247"/>
      <c r="AIR91" s="247"/>
      <c r="AIS91" s="247"/>
      <c r="AIT91" s="247"/>
      <c r="AIU91" s="247"/>
      <c r="AIV91" s="247"/>
      <c r="AIW91" s="247"/>
      <c r="AIX91" s="247"/>
      <c r="AIY91" s="247"/>
      <c r="AIZ91" s="247"/>
      <c r="AJA91" s="247"/>
      <c r="AJB91" s="247"/>
      <c r="AJC91" s="247"/>
      <c r="AJD91" s="247"/>
      <c r="AJE91" s="247"/>
      <c r="AJF91" s="247"/>
      <c r="AJG91" s="247"/>
      <c r="AJH91" s="247"/>
      <c r="AJI91" s="247"/>
      <c r="AJJ91" s="247"/>
      <c r="AJK91" s="247"/>
      <c r="AJL91" s="247"/>
      <c r="AJM91" s="247"/>
      <c r="AJN91" s="247"/>
      <c r="AJO91" s="247"/>
      <c r="AJP91" s="247"/>
      <c r="AJQ91" s="247"/>
      <c r="AJR91" s="247"/>
      <c r="AJS91" s="247"/>
      <c r="AJT91" s="247"/>
      <c r="AJU91" s="247"/>
      <c r="AJV91" s="247"/>
      <c r="AJW91" s="247"/>
      <c r="AJX91" s="247"/>
      <c r="AJY91" s="247"/>
      <c r="AJZ91" s="247"/>
      <c r="AKA91" s="247"/>
      <c r="AKB91" s="247"/>
      <c r="AKC91" s="247"/>
      <c r="AKD91" s="247"/>
      <c r="AKE91" s="247"/>
      <c r="AKF91" s="247"/>
      <c r="AKG91" s="247"/>
      <c r="AKH91" s="247"/>
      <c r="AKI91" s="247"/>
      <c r="AKJ91" s="247"/>
      <c r="AKK91" s="247"/>
      <c r="AKL91" s="247"/>
      <c r="AKM91" s="247"/>
      <c r="AKN91" s="247"/>
      <c r="AKO91" s="247"/>
      <c r="AKP91" s="247"/>
      <c r="AKQ91" s="247"/>
      <c r="AKR91" s="247"/>
      <c r="AKS91" s="247"/>
      <c r="AKT91" s="247"/>
      <c r="AKU91" s="247"/>
      <c r="AKV91" s="247"/>
      <c r="AKW91" s="247"/>
      <c r="AKX91" s="247"/>
      <c r="AKY91" s="247"/>
      <c r="AKZ91" s="247"/>
      <c r="ALA91" s="247"/>
      <c r="ALB91" s="247"/>
      <c r="ALC91" s="247"/>
      <c r="ALD91" s="247"/>
      <c r="ALE91" s="247"/>
      <c r="ALF91" s="247"/>
      <c r="ALG91" s="247"/>
      <c r="ALH91" s="247"/>
      <c r="ALI91" s="247"/>
      <c r="ALJ91" s="247"/>
      <c r="ALK91" s="247"/>
      <c r="ALL91" s="247"/>
      <c r="ALM91" s="247"/>
      <c r="ALN91" s="247"/>
      <c r="ALO91" s="247"/>
      <c r="ALP91" s="247"/>
      <c r="ALQ91" s="247"/>
      <c r="ALR91" s="247"/>
      <c r="ALS91" s="247"/>
      <c r="ALT91" s="247"/>
      <c r="ALU91" s="247"/>
      <c r="ALV91" s="247"/>
      <c r="ALW91" s="247"/>
      <c r="ALX91" s="247"/>
      <c r="ALY91" s="247"/>
      <c r="ALZ91" s="247"/>
      <c r="AMA91" s="247"/>
      <c r="AMB91" s="247"/>
      <c r="AMC91" s="247"/>
      <c r="AMD91" s="247"/>
      <c r="AME91" s="247"/>
      <c r="AMF91" s="247"/>
      <c r="AMG91" s="247"/>
      <c r="AMH91" s="247"/>
      <c r="AMI91" s="247"/>
      <c r="AMJ91" s="247"/>
      <c r="AMK91" s="247"/>
      <c r="AML91" s="247"/>
      <c r="AMM91" s="247"/>
      <c r="AMN91" s="247"/>
      <c r="AMO91" s="247"/>
      <c r="AMP91" s="247"/>
      <c r="AMQ91" s="247"/>
      <c r="AMR91" s="247"/>
      <c r="AMS91" s="247"/>
      <c r="AMT91" s="247"/>
      <c r="AMU91" s="247"/>
      <c r="AMV91" s="247"/>
      <c r="AMW91" s="247"/>
      <c r="AMX91" s="247"/>
      <c r="AMY91" s="247"/>
      <c r="AMZ91" s="247"/>
      <c r="ANA91" s="247"/>
      <c r="ANB91" s="247"/>
      <c r="ANC91" s="247"/>
      <c r="AND91" s="247"/>
      <c r="ANE91" s="247"/>
      <c r="ANF91" s="247"/>
      <c r="ANG91" s="247"/>
      <c r="ANH91" s="247"/>
      <c r="ANI91" s="247"/>
      <c r="ANJ91" s="247"/>
      <c r="ANK91" s="247"/>
      <c r="ANL91" s="247"/>
      <c r="ANM91" s="247"/>
      <c r="ANN91" s="247"/>
      <c r="ANO91" s="247"/>
      <c r="ANP91" s="247"/>
      <c r="ANQ91" s="247"/>
      <c r="ANR91" s="247"/>
      <c r="ANS91" s="247"/>
      <c r="ANT91" s="247"/>
      <c r="ANU91" s="247"/>
      <c r="ANV91" s="247"/>
      <c r="ANW91" s="247"/>
      <c r="ANX91" s="247"/>
      <c r="ANY91" s="247"/>
      <c r="ANZ91" s="247"/>
      <c r="AOA91" s="247"/>
      <c r="AOB91" s="247"/>
      <c r="AOC91" s="247"/>
      <c r="AOD91" s="247"/>
      <c r="AOE91" s="247"/>
      <c r="AOF91" s="247"/>
      <c r="AOG91" s="247"/>
      <c r="AOH91" s="247"/>
      <c r="AOI91" s="247"/>
      <c r="AOJ91" s="247"/>
      <c r="AOK91" s="247"/>
      <c r="AOL91" s="247"/>
      <c r="AOM91" s="247"/>
      <c r="AON91" s="247"/>
      <c r="AOO91" s="247"/>
      <c r="AOP91" s="247"/>
      <c r="AOQ91" s="247"/>
      <c r="AOR91" s="247"/>
      <c r="AOS91" s="247"/>
      <c r="AOT91" s="247"/>
      <c r="AOU91" s="247"/>
      <c r="AOV91" s="247"/>
      <c r="AOW91" s="247"/>
      <c r="AOX91" s="247"/>
      <c r="AOY91" s="247"/>
      <c r="AOZ91" s="247"/>
      <c r="APA91" s="247"/>
      <c r="APB91" s="247"/>
      <c r="APC91" s="247"/>
      <c r="APD91" s="247"/>
      <c r="APE91" s="247"/>
      <c r="APF91" s="247"/>
      <c r="APG91" s="247"/>
      <c r="APH91" s="247"/>
      <c r="API91" s="247"/>
      <c r="APJ91" s="247"/>
      <c r="APK91" s="247"/>
      <c r="APL91" s="247"/>
      <c r="APM91" s="247"/>
      <c r="APN91" s="247"/>
      <c r="APO91" s="247"/>
      <c r="APP91" s="247"/>
      <c r="APQ91" s="247"/>
      <c r="APR91" s="247"/>
      <c r="APS91" s="247"/>
      <c r="APT91" s="247"/>
      <c r="APU91" s="247"/>
      <c r="APV91" s="247"/>
      <c r="APW91" s="247"/>
      <c r="APX91" s="247"/>
      <c r="APY91" s="247"/>
      <c r="APZ91" s="247"/>
      <c r="AQA91" s="247"/>
      <c r="AQB91" s="247"/>
      <c r="AQC91" s="247"/>
      <c r="AQD91" s="247"/>
      <c r="AQE91" s="247"/>
      <c r="AQF91" s="247"/>
      <c r="AQG91" s="247"/>
      <c r="AQH91" s="247"/>
      <c r="AQI91" s="247"/>
      <c r="AQJ91" s="247"/>
      <c r="AQK91" s="247"/>
      <c r="AQL91" s="247"/>
      <c r="AQM91" s="247"/>
      <c r="AQN91" s="247"/>
      <c r="AQO91" s="247"/>
      <c r="AQP91" s="247"/>
      <c r="AQQ91" s="247"/>
      <c r="AQR91" s="247"/>
      <c r="AQS91" s="247"/>
      <c r="AQT91" s="247"/>
      <c r="AQU91" s="247"/>
      <c r="AQV91" s="247"/>
      <c r="AQW91" s="247"/>
      <c r="AQX91" s="247"/>
      <c r="AQY91" s="247"/>
      <c r="AQZ91" s="247"/>
      <c r="ARA91" s="247"/>
      <c r="ARB91" s="247"/>
      <c r="ARC91" s="247"/>
      <c r="ARD91" s="247"/>
      <c r="ARE91" s="247"/>
      <c r="ARF91" s="247"/>
      <c r="ARG91" s="247"/>
      <c r="ARH91" s="247"/>
      <c r="ARI91" s="247"/>
      <c r="ARJ91" s="247"/>
      <c r="ARK91" s="247"/>
      <c r="ARL91" s="247"/>
      <c r="ARM91" s="247"/>
      <c r="ARN91" s="247"/>
      <c r="ARO91" s="247"/>
      <c r="ARP91" s="247"/>
      <c r="ARQ91" s="247"/>
      <c r="ARR91" s="247"/>
      <c r="ARS91" s="247"/>
      <c r="ART91" s="247"/>
      <c r="ARU91" s="247"/>
      <c r="ARV91" s="247"/>
      <c r="ARW91" s="247"/>
      <c r="ARX91" s="247"/>
      <c r="ARY91" s="247"/>
      <c r="ARZ91" s="247"/>
      <c r="ASA91" s="247"/>
      <c r="ASB91" s="247"/>
      <c r="ASC91" s="247"/>
      <c r="ASD91" s="247"/>
      <c r="ASE91" s="247"/>
      <c r="ASF91" s="247"/>
      <c r="ASG91" s="247"/>
      <c r="ASH91" s="247"/>
      <c r="ASI91" s="247"/>
      <c r="ASJ91" s="247"/>
      <c r="ASK91" s="247"/>
      <c r="ASL91" s="247"/>
      <c r="ASM91" s="247"/>
      <c r="ASN91" s="247"/>
      <c r="ASO91" s="247"/>
      <c r="ASP91" s="247"/>
      <c r="ASQ91" s="247"/>
      <c r="ASR91" s="247"/>
      <c r="ASS91" s="247"/>
      <c r="AST91" s="247"/>
      <c r="ASU91" s="247"/>
      <c r="ASV91" s="247"/>
      <c r="ASW91" s="247"/>
      <c r="ASX91" s="247"/>
      <c r="ASY91" s="247"/>
      <c r="ASZ91" s="247"/>
      <c r="ATA91" s="247"/>
      <c r="ATB91" s="247"/>
      <c r="ATC91" s="247"/>
      <c r="ATD91" s="247"/>
      <c r="ATE91" s="247"/>
      <c r="ATF91" s="247"/>
      <c r="ATG91" s="247"/>
      <c r="ATH91" s="247"/>
      <c r="ATI91" s="247"/>
      <c r="ATJ91" s="247"/>
      <c r="ATK91" s="247"/>
      <c r="ATL91" s="247"/>
      <c r="ATM91" s="247"/>
      <c r="ATN91" s="247"/>
      <c r="ATO91" s="247"/>
      <c r="ATP91" s="247"/>
      <c r="ATQ91" s="247"/>
      <c r="ATR91" s="247"/>
      <c r="ATS91" s="247"/>
      <c r="ATT91" s="247"/>
      <c r="ATU91" s="247"/>
      <c r="ATV91" s="247"/>
      <c r="ATW91" s="247"/>
      <c r="ATX91" s="247"/>
      <c r="ATY91" s="247"/>
      <c r="ATZ91" s="247"/>
      <c r="AUA91" s="247"/>
      <c r="AUB91" s="247"/>
      <c r="AUC91" s="247"/>
      <c r="AUD91" s="247"/>
      <c r="AUE91" s="247"/>
      <c r="AUF91" s="247"/>
      <c r="AUG91" s="247"/>
      <c r="AUH91" s="247"/>
      <c r="AUI91" s="247"/>
      <c r="AUJ91" s="247"/>
      <c r="AUK91" s="247"/>
      <c r="AUL91" s="247"/>
      <c r="AUM91" s="247"/>
      <c r="AUN91" s="247"/>
      <c r="AUO91" s="247"/>
      <c r="AUP91" s="247"/>
      <c r="AUQ91" s="247"/>
      <c r="AUR91" s="247"/>
      <c r="AUS91" s="247"/>
      <c r="AUT91" s="247"/>
      <c r="AUU91" s="247"/>
      <c r="AUV91" s="247"/>
      <c r="AUW91" s="247"/>
      <c r="AUX91" s="247"/>
      <c r="AUY91" s="247"/>
      <c r="AUZ91" s="247"/>
      <c r="AVA91" s="247"/>
      <c r="AVB91" s="247"/>
      <c r="AVC91" s="247"/>
      <c r="AVD91" s="247"/>
      <c r="AVE91" s="247"/>
      <c r="AVF91" s="247"/>
      <c r="AVG91" s="247"/>
      <c r="AVH91" s="247"/>
      <c r="AVI91" s="247"/>
      <c r="AVJ91" s="247"/>
      <c r="AVK91" s="247"/>
      <c r="AVL91" s="247"/>
      <c r="AVM91" s="247"/>
      <c r="AVN91" s="247"/>
      <c r="AVO91" s="247"/>
      <c r="AVP91" s="247"/>
      <c r="AVQ91" s="247"/>
      <c r="AVR91" s="247"/>
      <c r="AVS91" s="247"/>
      <c r="AVT91" s="247"/>
      <c r="AVU91" s="247"/>
      <c r="AVV91" s="247"/>
      <c r="AVW91" s="247"/>
      <c r="AVX91" s="247"/>
      <c r="AVY91" s="247"/>
      <c r="AVZ91" s="247"/>
      <c r="AWA91" s="247"/>
      <c r="AWB91" s="247"/>
      <c r="AWC91" s="247"/>
      <c r="AWD91" s="247"/>
      <c r="AWE91" s="247"/>
      <c r="AWF91" s="247"/>
      <c r="AWG91" s="247"/>
      <c r="AWH91" s="247"/>
      <c r="AWI91" s="247"/>
      <c r="AWJ91" s="247"/>
      <c r="AWK91" s="247"/>
      <c r="AWL91" s="247"/>
      <c r="AWM91" s="247"/>
      <c r="AWN91" s="247"/>
      <c r="AWO91" s="247"/>
      <c r="AWP91" s="247"/>
      <c r="AWQ91" s="247"/>
      <c r="AWR91" s="247"/>
      <c r="AWS91" s="247"/>
      <c r="AWT91" s="247"/>
      <c r="AWU91" s="247"/>
      <c r="AWV91" s="247"/>
      <c r="AWW91" s="247"/>
      <c r="AWX91" s="247"/>
      <c r="AWY91" s="247"/>
      <c r="AWZ91" s="247"/>
      <c r="AXA91" s="247"/>
      <c r="AXB91" s="247"/>
      <c r="AXC91" s="247"/>
      <c r="AXD91" s="247"/>
      <c r="AXE91" s="247"/>
      <c r="AXF91" s="247"/>
      <c r="AXG91" s="247"/>
      <c r="AXH91" s="247"/>
      <c r="AXI91" s="247"/>
      <c r="AXJ91" s="247"/>
      <c r="AXK91" s="247"/>
      <c r="AXL91" s="247"/>
      <c r="AXM91" s="247"/>
      <c r="AXN91" s="247"/>
      <c r="AXO91" s="247"/>
      <c r="AXP91" s="247"/>
      <c r="AXQ91" s="247"/>
      <c r="AXR91" s="247"/>
      <c r="AXS91" s="247"/>
      <c r="AXT91" s="247"/>
      <c r="AXU91" s="247"/>
      <c r="AXV91" s="247"/>
      <c r="AXW91" s="247"/>
      <c r="AXX91" s="247"/>
      <c r="AXY91" s="247"/>
      <c r="AXZ91" s="247"/>
      <c r="AYA91" s="247"/>
      <c r="AYB91" s="247"/>
      <c r="AYC91" s="247"/>
      <c r="AYD91" s="247"/>
      <c r="AYE91" s="247"/>
      <c r="AYF91" s="247"/>
      <c r="AYG91" s="247"/>
      <c r="AYH91" s="247"/>
      <c r="AYI91" s="247"/>
      <c r="AYJ91" s="247"/>
      <c r="AYK91" s="247"/>
      <c r="AYL91" s="247"/>
      <c r="AYM91" s="247"/>
      <c r="AYN91" s="247"/>
      <c r="AYO91" s="247"/>
      <c r="AYP91" s="247"/>
      <c r="AYQ91" s="247"/>
      <c r="AYR91" s="247"/>
      <c r="AYS91" s="247"/>
      <c r="AYT91" s="247"/>
      <c r="AYU91" s="247"/>
      <c r="AYV91" s="247"/>
      <c r="AYW91" s="247"/>
      <c r="AYX91" s="247"/>
      <c r="AYY91" s="247"/>
      <c r="AYZ91" s="247"/>
      <c r="AZA91" s="247"/>
      <c r="AZB91" s="247"/>
      <c r="AZC91" s="247"/>
      <c r="AZD91" s="247"/>
      <c r="AZE91" s="247"/>
      <c r="AZF91" s="247"/>
      <c r="AZG91" s="247"/>
      <c r="AZH91" s="247"/>
      <c r="AZI91" s="247"/>
      <c r="AZJ91" s="247"/>
      <c r="AZK91" s="247"/>
      <c r="AZL91" s="247"/>
      <c r="AZM91" s="247"/>
      <c r="AZN91" s="247"/>
      <c r="AZO91" s="247"/>
      <c r="AZP91" s="247"/>
      <c r="AZQ91" s="247"/>
      <c r="AZR91" s="247"/>
      <c r="AZS91" s="247"/>
      <c r="AZT91" s="247"/>
      <c r="AZU91" s="247"/>
      <c r="AZV91" s="247"/>
      <c r="AZW91" s="247"/>
      <c r="AZX91" s="247"/>
      <c r="AZY91" s="247"/>
      <c r="AZZ91" s="247"/>
      <c r="BAA91" s="247"/>
      <c r="BAB91" s="247"/>
      <c r="BAC91" s="247"/>
      <c r="BAD91" s="247"/>
      <c r="BAE91" s="247"/>
      <c r="BAF91" s="247"/>
      <c r="BAG91" s="247"/>
      <c r="BAH91" s="247"/>
      <c r="BAI91" s="247"/>
      <c r="BAJ91" s="247"/>
      <c r="BAK91" s="247"/>
      <c r="BAL91" s="247"/>
      <c r="BAM91" s="247"/>
      <c r="BAN91" s="247"/>
      <c r="BAO91" s="247"/>
      <c r="BAP91" s="247"/>
      <c r="BAQ91" s="247"/>
      <c r="BAR91" s="247"/>
      <c r="BAS91" s="247"/>
      <c r="BAT91" s="247"/>
      <c r="BAU91" s="247"/>
      <c r="BAV91" s="247"/>
      <c r="BAW91" s="247"/>
      <c r="BAX91" s="247"/>
      <c r="BAY91" s="247"/>
      <c r="BAZ91" s="247"/>
      <c r="BBA91" s="247"/>
      <c r="BBB91" s="247"/>
      <c r="BBC91" s="247"/>
      <c r="BBD91" s="247"/>
      <c r="BBE91" s="247"/>
      <c r="BBF91" s="247"/>
      <c r="BBG91" s="247"/>
      <c r="BBH91" s="247"/>
      <c r="BBI91" s="247"/>
      <c r="BBJ91" s="247"/>
      <c r="BBK91" s="247"/>
      <c r="BBL91" s="247"/>
      <c r="BBM91" s="247"/>
      <c r="BBN91" s="247"/>
      <c r="BBO91" s="247"/>
      <c r="BBP91" s="247"/>
      <c r="BBQ91" s="247"/>
      <c r="BBR91" s="247"/>
      <c r="BBS91" s="247"/>
      <c r="BBT91" s="247"/>
      <c r="BBU91" s="247"/>
      <c r="BBV91" s="247"/>
      <c r="BBW91" s="247"/>
      <c r="BBX91" s="247"/>
      <c r="BBY91" s="247"/>
      <c r="BBZ91" s="247"/>
      <c r="BCA91" s="247"/>
      <c r="BCB91" s="247"/>
      <c r="BCC91" s="247"/>
      <c r="BCD91" s="247"/>
      <c r="BCE91" s="247"/>
      <c r="BCF91" s="247"/>
      <c r="BCG91" s="247"/>
      <c r="BCH91" s="247"/>
      <c r="BCI91" s="247"/>
      <c r="BCJ91" s="247"/>
      <c r="BCK91" s="247"/>
      <c r="BCL91" s="247"/>
      <c r="BCM91" s="247"/>
      <c r="BCN91" s="247"/>
      <c r="BCO91" s="247"/>
      <c r="BCP91" s="247"/>
      <c r="BCQ91" s="247"/>
      <c r="BCR91" s="247"/>
      <c r="BCS91" s="247"/>
      <c r="BCT91" s="247"/>
      <c r="BCU91" s="247"/>
      <c r="BCV91" s="247"/>
      <c r="BCW91" s="247"/>
      <c r="BCX91" s="247"/>
      <c r="BCY91" s="247"/>
      <c r="BCZ91" s="247"/>
      <c r="BDA91" s="247"/>
      <c r="BDB91" s="247"/>
      <c r="BDC91" s="247"/>
      <c r="BDD91" s="247"/>
      <c r="BDE91" s="247"/>
      <c r="BDF91" s="247"/>
      <c r="BDG91" s="247"/>
      <c r="BDH91" s="247"/>
      <c r="BDI91" s="247"/>
      <c r="BDJ91" s="247"/>
      <c r="BDK91" s="247"/>
      <c r="BDL91" s="247"/>
      <c r="BDM91" s="247"/>
      <c r="BDN91" s="247"/>
      <c r="BDO91" s="247"/>
      <c r="BDP91" s="247"/>
      <c r="BDQ91" s="247"/>
      <c r="BDR91" s="247"/>
      <c r="BDS91" s="247"/>
      <c r="BDT91" s="247"/>
      <c r="BDU91" s="247"/>
      <c r="BDV91" s="247"/>
      <c r="BDW91" s="247"/>
      <c r="BDX91" s="247"/>
      <c r="BDY91" s="247"/>
      <c r="BDZ91" s="247"/>
      <c r="BEA91" s="247"/>
      <c r="BEB91" s="247"/>
      <c r="BEC91" s="247"/>
      <c r="BED91" s="247"/>
      <c r="BEE91" s="247"/>
      <c r="BEF91" s="247"/>
      <c r="BEG91" s="247"/>
      <c r="BEH91" s="247"/>
      <c r="BEI91" s="247"/>
      <c r="BEJ91" s="247"/>
      <c r="BEK91" s="247"/>
      <c r="BEL91" s="247"/>
      <c r="BEM91" s="247"/>
      <c r="BEN91" s="247"/>
      <c r="BEO91" s="247"/>
      <c r="BEP91" s="247"/>
      <c r="BEQ91" s="247"/>
      <c r="BER91" s="247"/>
      <c r="BES91" s="247"/>
      <c r="BET91" s="247"/>
      <c r="BEU91" s="247"/>
      <c r="BEV91" s="247"/>
      <c r="BEW91" s="247"/>
      <c r="BEX91" s="247"/>
      <c r="BEY91" s="247"/>
      <c r="BEZ91" s="247"/>
      <c r="BFA91" s="247"/>
      <c r="BFB91" s="247"/>
      <c r="BFC91" s="247"/>
      <c r="BFD91" s="247"/>
      <c r="BFE91" s="247"/>
      <c r="BFF91" s="247"/>
      <c r="BFG91" s="247"/>
      <c r="BFH91" s="247"/>
      <c r="BFI91" s="247"/>
      <c r="BFJ91" s="247"/>
      <c r="BFK91" s="247"/>
      <c r="BFL91" s="247"/>
      <c r="BFM91" s="247"/>
      <c r="BFN91" s="247"/>
      <c r="BFO91" s="247"/>
      <c r="BFP91" s="247"/>
      <c r="BFQ91" s="247"/>
      <c r="BFR91" s="247"/>
      <c r="BFS91" s="247"/>
      <c r="BFT91" s="247"/>
      <c r="BFU91" s="247"/>
      <c r="BFV91" s="247"/>
      <c r="BFW91" s="247"/>
      <c r="BFX91" s="247"/>
      <c r="BFY91" s="247"/>
      <c r="BFZ91" s="247"/>
      <c r="BGA91" s="247"/>
      <c r="BGB91" s="247"/>
      <c r="BGC91" s="247"/>
      <c r="BGD91" s="247"/>
      <c r="BGE91" s="247"/>
      <c r="BGF91" s="247"/>
      <c r="BGG91" s="247"/>
      <c r="BGH91" s="247"/>
      <c r="BGI91" s="247"/>
      <c r="BGJ91" s="247"/>
      <c r="BGK91" s="247"/>
      <c r="BGL91" s="247"/>
      <c r="BGM91" s="247"/>
      <c r="BGN91" s="247"/>
      <c r="BGO91" s="247"/>
      <c r="BGP91" s="247"/>
      <c r="BGQ91" s="247"/>
      <c r="BGR91" s="247"/>
      <c r="BGS91" s="247"/>
      <c r="BGT91" s="247"/>
      <c r="BGU91" s="247"/>
      <c r="BGV91" s="247"/>
      <c r="BGW91" s="247"/>
      <c r="BGX91" s="247"/>
      <c r="BGY91" s="247"/>
      <c r="BGZ91" s="247"/>
      <c r="BHA91" s="247"/>
      <c r="BHB91" s="247"/>
      <c r="BHC91" s="247"/>
      <c r="BHD91" s="247"/>
      <c r="BHE91" s="247"/>
      <c r="BHF91" s="247"/>
      <c r="BHG91" s="247"/>
      <c r="BHH91" s="247"/>
      <c r="BHI91" s="247"/>
      <c r="BHJ91" s="247"/>
      <c r="BHK91" s="247"/>
      <c r="BHL91" s="247"/>
      <c r="BHM91" s="247"/>
      <c r="BHN91" s="247"/>
      <c r="BHO91" s="247"/>
      <c r="BHP91" s="247"/>
      <c r="BHQ91" s="247"/>
      <c r="BHR91" s="247"/>
      <c r="BHS91" s="247"/>
      <c r="BHT91" s="247"/>
      <c r="BHU91" s="247"/>
      <c r="BHV91" s="247"/>
      <c r="BHW91" s="247"/>
      <c r="BHX91" s="247"/>
      <c r="BHY91" s="247"/>
      <c r="BHZ91" s="247"/>
      <c r="BIA91" s="247"/>
      <c r="BIB91" s="247"/>
      <c r="BIC91" s="247"/>
      <c r="BID91" s="247"/>
      <c r="BIE91" s="247"/>
      <c r="BIF91" s="247"/>
      <c r="BIG91" s="247"/>
      <c r="BIH91" s="247"/>
      <c r="BII91" s="247"/>
      <c r="BIJ91" s="247"/>
      <c r="BIK91" s="247"/>
      <c r="BIL91" s="247"/>
      <c r="BIM91" s="247"/>
      <c r="BIN91" s="247"/>
      <c r="BIO91" s="247"/>
      <c r="BIP91" s="247"/>
      <c r="BIQ91" s="247"/>
      <c r="BIR91" s="247"/>
      <c r="BIS91" s="247"/>
      <c r="BIT91" s="247"/>
      <c r="BIU91" s="247"/>
      <c r="BIV91" s="247"/>
      <c r="BIW91" s="247"/>
      <c r="BIX91" s="247"/>
      <c r="BIY91" s="247"/>
      <c r="BIZ91" s="247"/>
      <c r="BJA91" s="247"/>
      <c r="BJB91" s="247"/>
      <c r="BJC91" s="247"/>
      <c r="BJD91" s="247"/>
      <c r="BJE91" s="247"/>
      <c r="BJF91" s="247"/>
      <c r="BJG91" s="247"/>
      <c r="BJH91" s="247"/>
      <c r="BJI91" s="247"/>
      <c r="BJJ91" s="247"/>
      <c r="BJK91" s="247"/>
      <c r="BJL91" s="247"/>
      <c r="BJM91" s="247"/>
      <c r="BJN91" s="247"/>
      <c r="BJO91" s="247"/>
      <c r="BJP91" s="247"/>
      <c r="BJQ91" s="247"/>
      <c r="BJR91" s="247"/>
      <c r="BJS91" s="247"/>
      <c r="BJT91" s="247"/>
      <c r="BJU91" s="247"/>
      <c r="BJV91" s="247"/>
      <c r="BJW91" s="247"/>
      <c r="BJX91" s="247"/>
      <c r="BJY91" s="247"/>
      <c r="BJZ91" s="247"/>
      <c r="BKA91" s="247"/>
      <c r="BKB91" s="247"/>
      <c r="BKC91" s="247"/>
      <c r="BKD91" s="247"/>
      <c r="BKE91" s="247"/>
      <c r="BKF91" s="247"/>
      <c r="BKG91" s="247"/>
      <c r="BKH91" s="247"/>
      <c r="BKI91" s="247"/>
      <c r="BKJ91" s="247"/>
      <c r="BKK91" s="247"/>
      <c r="BKL91" s="247"/>
      <c r="BKM91" s="247"/>
      <c r="BKN91" s="247"/>
      <c r="BKO91" s="247"/>
      <c r="BKP91" s="247"/>
      <c r="BKQ91" s="247"/>
      <c r="BKR91" s="247"/>
      <c r="BKS91" s="247"/>
      <c r="BKT91" s="247"/>
      <c r="BKU91" s="247"/>
      <c r="BKV91" s="247"/>
      <c r="BKW91" s="247"/>
      <c r="BKX91" s="247"/>
      <c r="BKY91" s="247"/>
      <c r="BKZ91" s="247"/>
      <c r="BLA91" s="247"/>
      <c r="BLB91" s="247"/>
      <c r="BLC91" s="247"/>
      <c r="BLD91" s="247"/>
      <c r="BLE91" s="247"/>
      <c r="BLF91" s="247"/>
      <c r="BLG91" s="247"/>
      <c r="BLH91" s="247"/>
      <c r="BLI91" s="247"/>
      <c r="BLJ91" s="247"/>
      <c r="BLK91" s="247"/>
      <c r="BLL91" s="247"/>
      <c r="BLM91" s="247"/>
      <c r="BLN91" s="247"/>
      <c r="BLO91" s="247"/>
      <c r="BLP91" s="247"/>
      <c r="BLQ91" s="247"/>
      <c r="BLR91" s="247"/>
      <c r="BLS91" s="247"/>
      <c r="BLT91" s="247"/>
      <c r="BLU91" s="247"/>
      <c r="BLV91" s="247"/>
      <c r="BLW91" s="247"/>
      <c r="BLX91" s="247"/>
      <c r="BLY91" s="247"/>
      <c r="BLZ91" s="247"/>
      <c r="BMA91" s="247"/>
      <c r="BMB91" s="247"/>
      <c r="BMC91" s="247"/>
      <c r="BMD91" s="247"/>
      <c r="BME91" s="247"/>
      <c r="BMF91" s="247"/>
      <c r="BMG91" s="247"/>
      <c r="BMH91" s="247"/>
      <c r="BMI91" s="247"/>
      <c r="BMJ91" s="247"/>
      <c r="BMK91" s="247"/>
      <c r="BML91" s="247"/>
      <c r="BMM91" s="247"/>
      <c r="BMN91" s="247"/>
      <c r="BMO91" s="247"/>
      <c r="BMP91" s="247"/>
      <c r="BMQ91" s="247"/>
      <c r="BMR91" s="247"/>
      <c r="BMS91" s="247"/>
      <c r="BMT91" s="247"/>
      <c r="BMU91" s="247"/>
      <c r="BMV91" s="247"/>
      <c r="BMW91" s="247"/>
      <c r="BMX91" s="247"/>
      <c r="BMY91" s="247"/>
      <c r="BMZ91" s="247"/>
      <c r="BNA91" s="247"/>
      <c r="BNB91" s="247"/>
      <c r="BNC91" s="247"/>
      <c r="BND91" s="247"/>
      <c r="BNE91" s="247"/>
      <c r="BNF91" s="247"/>
      <c r="BNG91" s="247"/>
      <c r="BNH91" s="247"/>
      <c r="BNI91" s="247"/>
      <c r="BNJ91" s="247"/>
      <c r="BNK91" s="247"/>
      <c r="BNL91" s="247"/>
      <c r="BNM91" s="247"/>
      <c r="BNN91" s="247"/>
      <c r="BNO91" s="247"/>
      <c r="BNP91" s="247"/>
      <c r="BNQ91" s="247"/>
      <c r="BNR91" s="247"/>
      <c r="BNS91" s="247"/>
      <c r="BNT91" s="247"/>
      <c r="BNU91" s="247"/>
      <c r="BNV91" s="247"/>
      <c r="BNW91" s="247"/>
      <c r="BNX91" s="247"/>
      <c r="BNY91" s="247"/>
      <c r="BNZ91" s="247"/>
      <c r="BOA91" s="247"/>
      <c r="BOB91" s="247"/>
      <c r="BOC91" s="247"/>
      <c r="BOD91" s="247"/>
      <c r="BOE91" s="247"/>
      <c r="BOF91" s="247"/>
      <c r="BOG91" s="247"/>
      <c r="BOH91" s="247"/>
      <c r="BOI91" s="247"/>
      <c r="BOJ91" s="247"/>
      <c r="BOK91" s="247"/>
      <c r="BOL91" s="247"/>
      <c r="BOM91" s="247"/>
      <c r="BON91" s="247"/>
      <c r="BOO91" s="247"/>
      <c r="BOP91" s="247"/>
      <c r="BOQ91" s="247"/>
      <c r="BOR91" s="247"/>
      <c r="BOS91" s="247"/>
      <c r="BOT91" s="247"/>
      <c r="BOU91" s="247"/>
      <c r="BOV91" s="247"/>
      <c r="BOW91" s="247"/>
      <c r="BOX91" s="247"/>
      <c r="BOY91" s="247"/>
      <c r="BOZ91" s="247"/>
      <c r="BPA91" s="247"/>
      <c r="BPB91" s="247"/>
      <c r="BPC91" s="247"/>
      <c r="BPD91" s="247"/>
      <c r="BPE91" s="247"/>
      <c r="BPF91" s="247"/>
      <c r="BPG91" s="247"/>
      <c r="BPH91" s="247"/>
      <c r="BPI91" s="247"/>
      <c r="BPJ91" s="247"/>
      <c r="BPK91" s="247"/>
      <c r="BPL91" s="247"/>
      <c r="BPM91" s="247"/>
      <c r="BPN91" s="247"/>
      <c r="BPO91" s="247"/>
      <c r="BPP91" s="247"/>
      <c r="BPQ91" s="247"/>
      <c r="BPR91" s="247"/>
      <c r="BPS91" s="247"/>
      <c r="BPT91" s="247"/>
      <c r="BPU91" s="247"/>
      <c r="BPV91" s="247"/>
      <c r="BPW91" s="247"/>
      <c r="BPX91" s="247"/>
      <c r="BPY91" s="247"/>
      <c r="BPZ91" s="247"/>
      <c r="BQA91" s="247"/>
      <c r="BQB91" s="247"/>
      <c r="BQC91" s="247"/>
      <c r="BQD91" s="247"/>
      <c r="BQE91" s="247"/>
      <c r="BQF91" s="247"/>
      <c r="BQG91" s="247"/>
      <c r="BQH91" s="247"/>
      <c r="BQI91" s="247"/>
      <c r="BQJ91" s="247"/>
      <c r="BQK91" s="247"/>
      <c r="BQL91" s="247"/>
      <c r="BQM91" s="247"/>
      <c r="BQN91" s="247"/>
      <c r="BQO91" s="247"/>
      <c r="BQP91" s="247"/>
      <c r="BQQ91" s="247"/>
      <c r="BQR91" s="247"/>
      <c r="BQS91" s="247"/>
      <c r="BQT91" s="247"/>
      <c r="BQU91" s="247"/>
      <c r="BQV91" s="247"/>
      <c r="BQW91" s="247"/>
      <c r="BQX91" s="247"/>
      <c r="BQY91" s="247"/>
      <c r="BQZ91" s="247"/>
      <c r="BRA91" s="247"/>
      <c r="BRB91" s="247"/>
      <c r="BRC91" s="247"/>
      <c r="BRD91" s="247"/>
      <c r="BRE91" s="247"/>
      <c r="BRF91" s="247"/>
      <c r="BRG91" s="247"/>
      <c r="BRH91" s="247"/>
      <c r="BRI91" s="247"/>
      <c r="BRJ91" s="247"/>
      <c r="BRK91" s="247"/>
      <c r="BRL91" s="247"/>
      <c r="BRM91" s="247"/>
      <c r="BRN91" s="247"/>
      <c r="BRO91" s="247"/>
      <c r="BRP91" s="247"/>
      <c r="BRQ91" s="247"/>
      <c r="BRR91" s="247"/>
      <c r="BRS91" s="247"/>
      <c r="BRT91" s="247"/>
      <c r="BRU91" s="247"/>
      <c r="BRV91" s="247"/>
      <c r="BRW91" s="247"/>
      <c r="BRX91" s="247"/>
      <c r="BRY91" s="247"/>
      <c r="BRZ91" s="247"/>
      <c r="BSA91" s="247"/>
      <c r="BSB91" s="247"/>
      <c r="BSC91" s="247"/>
      <c r="BSD91" s="247"/>
      <c r="BSE91" s="247"/>
      <c r="BSF91" s="247"/>
      <c r="BSG91" s="247"/>
      <c r="BSH91" s="247"/>
      <c r="BSI91" s="247"/>
      <c r="BSJ91" s="247"/>
      <c r="BSK91" s="247"/>
      <c r="BSL91" s="247"/>
      <c r="BSM91" s="247"/>
      <c r="BSN91" s="247"/>
      <c r="BSO91" s="247"/>
      <c r="BSP91" s="247"/>
      <c r="BSQ91" s="247"/>
      <c r="BSR91" s="247"/>
      <c r="BSS91" s="247"/>
      <c r="BST91" s="247"/>
      <c r="BSU91" s="247"/>
      <c r="BSV91" s="247"/>
      <c r="BSW91" s="247"/>
      <c r="BSX91" s="247"/>
      <c r="BSY91" s="247"/>
      <c r="BSZ91" s="247"/>
      <c r="BTA91" s="247"/>
      <c r="BTB91" s="247"/>
      <c r="BTC91" s="247"/>
      <c r="BTD91" s="247"/>
      <c r="BTE91" s="247"/>
      <c r="BTF91" s="247"/>
      <c r="BTG91" s="247"/>
      <c r="BTH91" s="247"/>
      <c r="BTI91" s="247"/>
      <c r="BTJ91" s="247"/>
      <c r="BTK91" s="247"/>
      <c r="BTL91" s="247"/>
      <c r="BTM91" s="247"/>
      <c r="BTN91" s="247"/>
      <c r="BTO91" s="247"/>
      <c r="BTP91" s="247"/>
      <c r="BTQ91" s="247"/>
      <c r="BTR91" s="247"/>
      <c r="BTS91" s="247"/>
      <c r="BTT91" s="247"/>
      <c r="BTU91" s="247"/>
      <c r="BTV91" s="247"/>
      <c r="BTW91" s="247"/>
      <c r="BTX91" s="247"/>
      <c r="BTY91" s="247"/>
      <c r="BTZ91" s="247"/>
      <c r="BUA91" s="247"/>
      <c r="BUB91" s="247"/>
      <c r="BUC91" s="247"/>
      <c r="BUD91" s="247"/>
      <c r="BUE91" s="247"/>
      <c r="BUF91" s="247"/>
      <c r="BUG91" s="247"/>
      <c r="BUH91" s="247"/>
      <c r="BUI91" s="247"/>
      <c r="BUJ91" s="247"/>
      <c r="BUK91" s="247"/>
      <c r="BUL91" s="247"/>
      <c r="BUM91" s="247"/>
      <c r="BUN91" s="247"/>
      <c r="BUO91" s="247"/>
      <c r="BUP91" s="247"/>
      <c r="BUQ91" s="247"/>
      <c r="BUR91" s="247"/>
      <c r="BUS91" s="247"/>
      <c r="BUT91" s="247"/>
      <c r="BUU91" s="247"/>
      <c r="BUV91" s="247"/>
      <c r="BUW91" s="247"/>
      <c r="BUX91" s="247"/>
      <c r="BUY91" s="247"/>
      <c r="BUZ91" s="247"/>
      <c r="BVA91" s="247"/>
      <c r="BVB91" s="247"/>
      <c r="BVC91" s="247"/>
      <c r="BVD91" s="247"/>
      <c r="BVE91" s="247"/>
      <c r="BVF91" s="247"/>
      <c r="BVG91" s="247"/>
      <c r="BVH91" s="247"/>
      <c r="BVI91" s="247"/>
      <c r="BVJ91" s="247"/>
      <c r="BVK91" s="247"/>
      <c r="BVL91" s="247"/>
      <c r="BVM91" s="247"/>
      <c r="BVN91" s="247"/>
      <c r="BVO91" s="247"/>
      <c r="BVP91" s="247"/>
      <c r="BVQ91" s="247"/>
      <c r="BVR91" s="247"/>
      <c r="BVS91" s="247"/>
      <c r="BVT91" s="247"/>
      <c r="BVU91" s="247"/>
      <c r="BVV91" s="247"/>
      <c r="BVW91" s="247"/>
      <c r="BVX91" s="247"/>
      <c r="BVY91" s="247"/>
      <c r="BVZ91" s="247"/>
      <c r="BWA91" s="247"/>
      <c r="BWB91" s="247"/>
      <c r="BWC91" s="247"/>
      <c r="BWD91" s="247"/>
      <c r="BWE91" s="247"/>
      <c r="BWF91" s="247"/>
      <c r="BWG91" s="247"/>
      <c r="BWH91" s="247"/>
      <c r="BWI91" s="247"/>
      <c r="BWJ91" s="247"/>
      <c r="BWK91" s="247"/>
      <c r="BWL91" s="247"/>
      <c r="BWM91" s="247"/>
      <c r="BWN91" s="247"/>
      <c r="BWO91" s="247"/>
      <c r="BWP91" s="247"/>
      <c r="BWQ91" s="247"/>
      <c r="BWR91" s="247"/>
      <c r="BWS91" s="247"/>
      <c r="BWT91" s="247"/>
      <c r="BWU91" s="247"/>
      <c r="BWV91" s="247"/>
      <c r="BWW91" s="247"/>
      <c r="BWX91" s="247"/>
      <c r="BWY91" s="247"/>
      <c r="BWZ91" s="247"/>
      <c r="BXA91" s="247"/>
      <c r="BXB91" s="247"/>
      <c r="BXC91" s="247"/>
      <c r="BXD91" s="247"/>
      <c r="BXE91" s="247"/>
      <c r="BXF91" s="247"/>
      <c r="BXG91" s="247"/>
      <c r="BXH91" s="247"/>
      <c r="BXI91" s="247"/>
      <c r="BXJ91" s="247"/>
      <c r="BXK91" s="247"/>
      <c r="BXL91" s="247"/>
      <c r="BXM91" s="247"/>
      <c r="BXN91" s="247"/>
      <c r="BXO91" s="247"/>
      <c r="BXP91" s="247"/>
      <c r="BXQ91" s="247"/>
      <c r="BXR91" s="247"/>
      <c r="BXS91" s="247"/>
      <c r="BXT91" s="247"/>
      <c r="BXU91" s="247"/>
      <c r="BXV91" s="247"/>
      <c r="BXW91" s="247"/>
      <c r="BXX91" s="247"/>
      <c r="BXY91" s="247"/>
      <c r="BXZ91" s="247"/>
      <c r="BYA91" s="247"/>
      <c r="BYB91" s="247"/>
      <c r="BYC91" s="247"/>
      <c r="BYD91" s="247"/>
      <c r="BYE91" s="247"/>
      <c r="BYF91" s="247"/>
      <c r="BYG91" s="247"/>
      <c r="BYH91" s="247"/>
      <c r="BYI91" s="247"/>
      <c r="BYJ91" s="247"/>
      <c r="BYK91" s="247"/>
      <c r="BYL91" s="247"/>
      <c r="BYM91" s="247"/>
      <c r="BYN91" s="247"/>
      <c r="BYO91" s="247"/>
      <c r="BYP91" s="247"/>
      <c r="BYQ91" s="247"/>
      <c r="BYR91" s="247"/>
      <c r="BYS91" s="247"/>
      <c r="BYT91" s="247"/>
      <c r="BYU91" s="247"/>
      <c r="BYV91" s="247"/>
      <c r="BYW91" s="247"/>
      <c r="BYX91" s="247"/>
      <c r="BYY91" s="247"/>
      <c r="BYZ91" s="247"/>
      <c r="BZA91" s="247"/>
      <c r="BZB91" s="247"/>
      <c r="BZC91" s="247"/>
      <c r="BZD91" s="247"/>
      <c r="BZE91" s="247"/>
      <c r="BZF91" s="247"/>
      <c r="BZG91" s="247"/>
      <c r="BZH91" s="247"/>
      <c r="BZI91" s="247"/>
      <c r="BZJ91" s="247"/>
      <c r="BZK91" s="247"/>
      <c r="BZL91" s="247"/>
      <c r="BZM91" s="247"/>
      <c r="BZN91" s="247"/>
      <c r="BZO91" s="247"/>
      <c r="BZP91" s="247"/>
      <c r="BZQ91" s="247"/>
      <c r="BZR91" s="247"/>
      <c r="BZS91" s="247"/>
      <c r="BZT91" s="247"/>
      <c r="BZU91" s="247"/>
      <c r="BZV91" s="247"/>
      <c r="BZW91" s="247"/>
      <c r="BZX91" s="247"/>
      <c r="BZY91" s="247"/>
      <c r="BZZ91" s="247"/>
      <c r="CAA91" s="247"/>
      <c r="CAB91" s="247"/>
      <c r="CAC91" s="247"/>
      <c r="CAD91" s="247"/>
      <c r="CAE91" s="247"/>
      <c r="CAF91" s="247"/>
      <c r="CAG91" s="247"/>
      <c r="CAH91" s="247"/>
      <c r="CAI91" s="247"/>
      <c r="CAJ91" s="247"/>
      <c r="CAK91" s="247"/>
      <c r="CAL91" s="247"/>
      <c r="CAM91" s="247"/>
      <c r="CAN91" s="247"/>
      <c r="CAO91" s="247"/>
      <c r="CAP91" s="247"/>
      <c r="CAQ91" s="247"/>
      <c r="CAR91" s="247"/>
      <c r="CAS91" s="247"/>
      <c r="CAT91" s="247"/>
      <c r="CAU91" s="247"/>
      <c r="CAV91" s="247"/>
      <c r="CAW91" s="247"/>
      <c r="CAX91" s="247"/>
      <c r="CAY91" s="247"/>
      <c r="CAZ91" s="247"/>
      <c r="CBA91" s="247"/>
      <c r="CBB91" s="247"/>
      <c r="CBC91" s="247"/>
      <c r="CBD91" s="247"/>
      <c r="CBE91" s="247"/>
      <c r="CBF91" s="247"/>
      <c r="CBG91" s="247"/>
      <c r="CBH91" s="247"/>
      <c r="CBI91" s="247"/>
      <c r="CBJ91" s="247"/>
      <c r="CBK91" s="247"/>
      <c r="CBL91" s="247"/>
      <c r="CBM91" s="247"/>
      <c r="CBN91" s="247"/>
      <c r="CBO91" s="247"/>
      <c r="CBP91" s="247"/>
      <c r="CBQ91" s="247"/>
      <c r="CBR91" s="247"/>
      <c r="CBS91" s="247"/>
      <c r="CBT91" s="247"/>
      <c r="CBU91" s="247"/>
      <c r="CBV91" s="247"/>
      <c r="CBW91" s="247"/>
      <c r="CBX91" s="247"/>
      <c r="CBY91" s="247"/>
      <c r="CBZ91" s="247"/>
      <c r="CCA91" s="247"/>
      <c r="CCB91" s="247"/>
      <c r="CCC91" s="247"/>
      <c r="CCD91" s="247"/>
      <c r="CCE91" s="247"/>
      <c r="CCF91" s="247"/>
      <c r="CCG91" s="247"/>
      <c r="CCH91" s="247"/>
      <c r="CCI91" s="247"/>
      <c r="CCJ91" s="247"/>
      <c r="CCK91" s="247"/>
      <c r="CCL91" s="247"/>
      <c r="CCM91" s="247"/>
      <c r="CCN91" s="247"/>
      <c r="CCO91" s="247"/>
      <c r="CCP91" s="247"/>
      <c r="CCQ91" s="247"/>
      <c r="CCR91" s="247"/>
      <c r="CCS91" s="247"/>
      <c r="CCT91" s="247"/>
      <c r="CCU91" s="247"/>
      <c r="CCV91" s="247"/>
      <c r="CCW91" s="247"/>
      <c r="CCX91" s="247"/>
      <c r="CCY91" s="247"/>
      <c r="CCZ91" s="247"/>
      <c r="CDA91" s="247"/>
      <c r="CDB91" s="247"/>
      <c r="CDC91" s="247"/>
      <c r="CDD91" s="247"/>
      <c r="CDE91" s="247"/>
      <c r="CDF91" s="247"/>
      <c r="CDG91" s="247"/>
      <c r="CDH91" s="247"/>
      <c r="CDI91" s="247"/>
      <c r="CDJ91" s="247"/>
      <c r="CDK91" s="247"/>
      <c r="CDL91" s="247"/>
      <c r="CDM91" s="247"/>
      <c r="CDN91" s="247"/>
      <c r="CDO91" s="247"/>
      <c r="CDP91" s="247"/>
      <c r="CDQ91" s="247"/>
      <c r="CDR91" s="247"/>
      <c r="CDS91" s="247"/>
      <c r="CDT91" s="247"/>
      <c r="CDU91" s="247"/>
      <c r="CDV91" s="247"/>
      <c r="CDW91" s="247"/>
      <c r="CDX91" s="247"/>
      <c r="CDY91" s="247"/>
      <c r="CDZ91" s="247"/>
      <c r="CEA91" s="247"/>
      <c r="CEB91" s="247"/>
      <c r="CEC91" s="247"/>
      <c r="CED91" s="247"/>
      <c r="CEE91" s="247"/>
      <c r="CEF91" s="247"/>
      <c r="CEG91" s="247"/>
    </row>
    <row r="92" spans="1:2174" s="108" customFormat="1">
      <c r="A92" s="247" t="s">
        <v>26</v>
      </c>
      <c r="B92" s="838">
        <v>6.2</v>
      </c>
      <c r="C92" s="838">
        <v>5.2</v>
      </c>
      <c r="D92" s="838">
        <v>5.4</v>
      </c>
      <c r="E92" s="838">
        <v>5</v>
      </c>
      <c r="F92" s="838">
        <v>5.4</v>
      </c>
      <c r="G92" s="838">
        <v>4.7</v>
      </c>
      <c r="H92" s="838">
        <v>6.1</v>
      </c>
      <c r="I92" s="838">
        <v>4.2</v>
      </c>
      <c r="J92" s="838">
        <v>5.4</v>
      </c>
      <c r="K92" s="838">
        <v>4.2</v>
      </c>
      <c r="L92" s="838">
        <v>5.8</v>
      </c>
      <c r="M92" s="497">
        <v>7.4</v>
      </c>
      <c r="N92" s="841">
        <v>6.9</v>
      </c>
      <c r="O92" s="1361">
        <v>5.4</v>
      </c>
      <c r="P92" s="267"/>
      <c r="Q92" s="267"/>
      <c r="R92" s="267"/>
      <c r="S92" s="267"/>
      <c r="T92" s="267"/>
      <c r="U92" s="267"/>
      <c r="V92" s="267"/>
      <c r="W92" s="267"/>
      <c r="X92" s="249"/>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c r="CZ92" s="247"/>
      <c r="DA92" s="247"/>
      <c r="DB92" s="247"/>
      <c r="DC92" s="247"/>
      <c r="DD92" s="247"/>
      <c r="DE92" s="247"/>
      <c r="DF92" s="247"/>
      <c r="DG92" s="247"/>
      <c r="DH92" s="247"/>
      <c r="DI92" s="247"/>
      <c r="DJ92" s="247"/>
      <c r="DK92" s="247"/>
      <c r="DL92" s="247"/>
      <c r="DM92" s="247"/>
      <c r="DN92" s="247"/>
      <c r="DO92" s="247"/>
      <c r="DP92" s="247"/>
      <c r="DQ92" s="247"/>
      <c r="DR92" s="247"/>
      <c r="DS92" s="247"/>
      <c r="DT92" s="247"/>
      <c r="DU92" s="247"/>
      <c r="DV92" s="247"/>
      <c r="DW92" s="247"/>
      <c r="DX92" s="247"/>
      <c r="DY92" s="247"/>
      <c r="DZ92" s="247"/>
      <c r="EA92" s="247"/>
      <c r="EB92" s="247"/>
      <c r="EC92" s="247"/>
      <c r="ED92" s="247"/>
      <c r="EE92" s="247"/>
      <c r="EF92" s="247"/>
      <c r="EG92" s="247"/>
      <c r="EH92" s="247"/>
      <c r="EI92" s="247"/>
      <c r="EJ92" s="247"/>
      <c r="EK92" s="247"/>
      <c r="EL92" s="247"/>
      <c r="EM92" s="247"/>
      <c r="EN92" s="247"/>
      <c r="EO92" s="247"/>
      <c r="EP92" s="247"/>
      <c r="EQ92" s="247"/>
      <c r="ER92" s="247"/>
      <c r="ES92" s="247"/>
      <c r="ET92" s="247"/>
      <c r="EU92" s="247"/>
      <c r="EV92" s="247"/>
      <c r="EW92" s="247"/>
      <c r="EX92" s="247"/>
      <c r="EY92" s="247"/>
      <c r="EZ92" s="247"/>
      <c r="FA92" s="247"/>
      <c r="FB92" s="247"/>
      <c r="FC92" s="247"/>
      <c r="FD92" s="247"/>
      <c r="FE92" s="247"/>
      <c r="FF92" s="247"/>
      <c r="FG92" s="247"/>
      <c r="FH92" s="247"/>
      <c r="FI92" s="247"/>
      <c r="FJ92" s="247"/>
      <c r="FK92" s="247"/>
      <c r="FL92" s="247"/>
      <c r="FM92" s="247"/>
      <c r="FN92" s="247"/>
      <c r="FO92" s="247"/>
      <c r="FP92" s="247"/>
      <c r="FQ92" s="247"/>
      <c r="FR92" s="247"/>
      <c r="FS92" s="247"/>
      <c r="FT92" s="247"/>
      <c r="FU92" s="247"/>
      <c r="FV92" s="247"/>
      <c r="FW92" s="247"/>
      <c r="FX92" s="247"/>
      <c r="FY92" s="247"/>
      <c r="FZ92" s="247"/>
      <c r="GA92" s="247"/>
      <c r="GB92" s="247"/>
      <c r="GC92" s="247"/>
      <c r="GD92" s="247"/>
      <c r="GE92" s="247"/>
      <c r="GF92" s="247"/>
      <c r="GG92" s="247"/>
      <c r="GH92" s="247"/>
      <c r="GI92" s="247"/>
      <c r="GJ92" s="247"/>
      <c r="GK92" s="247"/>
      <c r="GL92" s="247"/>
      <c r="GM92" s="247"/>
      <c r="GN92" s="247"/>
      <c r="GO92" s="247"/>
      <c r="GP92" s="247"/>
      <c r="GQ92" s="247"/>
      <c r="GR92" s="247"/>
      <c r="GS92" s="247"/>
      <c r="GT92" s="247"/>
      <c r="GU92" s="247"/>
      <c r="GV92" s="247"/>
      <c r="GW92" s="247"/>
      <c r="GX92" s="247"/>
      <c r="GY92" s="247"/>
      <c r="GZ92" s="247"/>
      <c r="HA92" s="247"/>
      <c r="HB92" s="247"/>
      <c r="HC92" s="247"/>
      <c r="HD92" s="247"/>
      <c r="HE92" s="247"/>
      <c r="HF92" s="247"/>
      <c r="HG92" s="247"/>
      <c r="HH92" s="247"/>
      <c r="HI92" s="247"/>
      <c r="HJ92" s="247"/>
      <c r="HK92" s="247"/>
      <c r="HL92" s="247"/>
      <c r="HM92" s="247"/>
      <c r="HN92" s="247"/>
      <c r="HO92" s="247"/>
      <c r="HP92" s="247"/>
      <c r="HQ92" s="247"/>
      <c r="HR92" s="247"/>
      <c r="HS92" s="247"/>
      <c r="HT92" s="247"/>
      <c r="HU92" s="247"/>
      <c r="HV92" s="247"/>
      <c r="HW92" s="247"/>
      <c r="HX92" s="247"/>
      <c r="HY92" s="247"/>
      <c r="HZ92" s="247"/>
      <c r="IA92" s="247"/>
      <c r="IB92" s="247"/>
      <c r="IC92" s="247"/>
      <c r="ID92" s="247"/>
      <c r="IE92" s="247"/>
      <c r="IF92" s="247"/>
      <c r="IG92" s="247"/>
      <c r="IH92" s="247"/>
      <c r="II92" s="247"/>
      <c r="IJ92" s="247"/>
      <c r="IK92" s="247"/>
      <c r="IL92" s="247"/>
      <c r="IM92" s="247"/>
      <c r="IN92" s="247"/>
      <c r="IO92" s="247"/>
      <c r="IP92" s="247"/>
      <c r="IQ92" s="247"/>
      <c r="IR92" s="247"/>
      <c r="IS92" s="247"/>
      <c r="IT92" s="247"/>
      <c r="IU92" s="247"/>
      <c r="IV92" s="247"/>
      <c r="IW92" s="247"/>
      <c r="IX92" s="247"/>
      <c r="IY92" s="247"/>
      <c r="IZ92" s="247"/>
      <c r="JA92" s="247"/>
      <c r="JB92" s="247"/>
      <c r="JC92" s="247"/>
      <c r="JD92" s="247"/>
      <c r="JE92" s="247"/>
      <c r="JF92" s="247"/>
      <c r="JG92" s="247"/>
      <c r="JH92" s="247"/>
      <c r="JI92" s="247"/>
      <c r="JJ92" s="247"/>
      <c r="JK92" s="247"/>
      <c r="JL92" s="247"/>
      <c r="JM92" s="247"/>
      <c r="JN92" s="247"/>
      <c r="JO92" s="247"/>
      <c r="JP92" s="247"/>
      <c r="JQ92" s="247"/>
      <c r="JR92" s="247"/>
      <c r="JS92" s="247"/>
      <c r="JT92" s="247"/>
      <c r="JU92" s="247"/>
      <c r="JV92" s="247"/>
      <c r="JW92" s="247"/>
      <c r="JX92" s="247"/>
      <c r="JY92" s="247"/>
      <c r="JZ92" s="247"/>
      <c r="KA92" s="247"/>
      <c r="KB92" s="247"/>
      <c r="KC92" s="247"/>
      <c r="KD92" s="247"/>
      <c r="KE92" s="247"/>
      <c r="KF92" s="247"/>
      <c r="KG92" s="247"/>
      <c r="KH92" s="247"/>
      <c r="KI92" s="247"/>
      <c r="KJ92" s="247"/>
      <c r="KK92" s="247"/>
      <c r="KL92" s="247"/>
      <c r="KM92" s="247"/>
      <c r="KN92" s="247"/>
      <c r="KO92" s="247"/>
      <c r="KP92" s="247"/>
      <c r="KQ92" s="247"/>
      <c r="KR92" s="247"/>
      <c r="KS92" s="247"/>
      <c r="KT92" s="247"/>
      <c r="KU92" s="247"/>
      <c r="KV92" s="247"/>
      <c r="KW92" s="247"/>
      <c r="KX92" s="247"/>
      <c r="KY92" s="247"/>
      <c r="KZ92" s="247"/>
      <c r="LA92" s="247"/>
      <c r="LB92" s="247"/>
      <c r="LC92" s="247"/>
      <c r="LD92" s="247"/>
      <c r="LE92" s="247"/>
      <c r="LF92" s="247"/>
      <c r="LG92" s="247"/>
      <c r="LH92" s="247"/>
      <c r="LI92" s="247"/>
      <c r="LJ92" s="247"/>
      <c r="LK92" s="247"/>
      <c r="LL92" s="247"/>
      <c r="LM92" s="247"/>
      <c r="LN92" s="247"/>
      <c r="LO92" s="247"/>
      <c r="LP92" s="247"/>
      <c r="LQ92" s="247"/>
      <c r="LR92" s="247"/>
      <c r="LS92" s="247"/>
      <c r="LT92" s="247"/>
      <c r="LU92" s="247"/>
      <c r="LV92" s="247"/>
      <c r="LW92" s="247"/>
      <c r="LX92" s="247"/>
      <c r="LY92" s="247"/>
      <c r="LZ92" s="247"/>
      <c r="MA92" s="247"/>
      <c r="MB92" s="247"/>
      <c r="MC92" s="247"/>
      <c r="MD92" s="247"/>
      <c r="ME92" s="247"/>
      <c r="MF92" s="247"/>
      <c r="MG92" s="247"/>
      <c r="MH92" s="247"/>
      <c r="MI92" s="247"/>
      <c r="MJ92" s="247"/>
      <c r="MK92" s="247"/>
      <c r="ML92" s="247"/>
      <c r="MM92" s="247"/>
      <c r="MN92" s="247"/>
      <c r="MO92" s="247"/>
      <c r="MP92" s="247"/>
      <c r="MQ92" s="247"/>
      <c r="MR92" s="247"/>
      <c r="MS92" s="247"/>
      <c r="MT92" s="247"/>
      <c r="MU92" s="247"/>
      <c r="MV92" s="247"/>
      <c r="MW92" s="247"/>
      <c r="MX92" s="247"/>
      <c r="MY92" s="247"/>
      <c r="MZ92" s="247"/>
      <c r="NA92" s="247"/>
      <c r="NB92" s="247"/>
      <c r="NC92" s="247"/>
      <c r="ND92" s="247"/>
      <c r="NE92" s="247"/>
      <c r="NF92" s="247"/>
      <c r="NG92" s="247"/>
      <c r="NH92" s="247"/>
      <c r="NI92" s="247"/>
      <c r="NJ92" s="247"/>
      <c r="NK92" s="247"/>
      <c r="NL92" s="247"/>
      <c r="NM92" s="247"/>
      <c r="NN92" s="247"/>
      <c r="NO92" s="247"/>
      <c r="NP92" s="247"/>
      <c r="NQ92" s="247"/>
      <c r="NR92" s="247"/>
      <c r="NS92" s="247"/>
      <c r="NT92" s="247"/>
      <c r="NU92" s="247"/>
      <c r="NV92" s="247"/>
      <c r="NW92" s="247"/>
      <c r="NX92" s="247"/>
      <c r="NY92" s="247"/>
      <c r="NZ92" s="247"/>
      <c r="OA92" s="247"/>
      <c r="OB92" s="247"/>
      <c r="OC92" s="247"/>
      <c r="OD92" s="247"/>
      <c r="OE92" s="247"/>
      <c r="OF92" s="247"/>
      <c r="OG92" s="247"/>
      <c r="OH92" s="247"/>
      <c r="OI92" s="247"/>
      <c r="OJ92" s="247"/>
      <c r="OK92" s="247"/>
      <c r="OL92" s="247"/>
      <c r="OM92" s="247"/>
      <c r="ON92" s="247"/>
      <c r="OO92" s="247"/>
      <c r="OP92" s="247"/>
      <c r="OQ92" s="247"/>
      <c r="OR92" s="247"/>
      <c r="OS92" s="247"/>
      <c r="OT92" s="247"/>
      <c r="OU92" s="247"/>
      <c r="OV92" s="247"/>
      <c r="OW92" s="247"/>
      <c r="OX92" s="247"/>
      <c r="OY92" s="247"/>
      <c r="OZ92" s="247"/>
      <c r="PA92" s="247"/>
      <c r="PB92" s="247"/>
      <c r="PC92" s="247"/>
      <c r="PD92" s="247"/>
      <c r="PE92" s="247"/>
      <c r="PF92" s="247"/>
      <c r="PG92" s="247"/>
      <c r="PH92" s="247"/>
      <c r="PI92" s="247"/>
      <c r="PJ92" s="247"/>
      <c r="PK92" s="247"/>
      <c r="PL92" s="247"/>
      <c r="PM92" s="247"/>
      <c r="PN92" s="247"/>
      <c r="PO92" s="247"/>
      <c r="PP92" s="247"/>
      <c r="PQ92" s="247"/>
      <c r="PR92" s="247"/>
      <c r="PS92" s="247"/>
      <c r="PT92" s="247"/>
      <c r="PU92" s="247"/>
      <c r="PV92" s="247"/>
      <c r="PW92" s="247"/>
      <c r="PX92" s="247"/>
      <c r="PY92" s="247"/>
      <c r="PZ92" s="247"/>
      <c r="QA92" s="247"/>
      <c r="QB92" s="247"/>
      <c r="QC92" s="247"/>
      <c r="QD92" s="247"/>
      <c r="QE92" s="247"/>
      <c r="QF92" s="247"/>
      <c r="QG92" s="247"/>
      <c r="QH92" s="247"/>
      <c r="QI92" s="247"/>
      <c r="QJ92" s="247"/>
      <c r="QK92" s="247"/>
      <c r="QL92" s="247"/>
      <c r="QM92" s="247"/>
      <c r="QN92" s="247"/>
      <c r="QO92" s="247"/>
      <c r="QP92" s="247"/>
      <c r="QQ92" s="247"/>
      <c r="QR92" s="247"/>
      <c r="QS92" s="247"/>
      <c r="QT92" s="247"/>
      <c r="QU92" s="247"/>
      <c r="QV92" s="247"/>
      <c r="QW92" s="247"/>
      <c r="QX92" s="247"/>
      <c r="QY92" s="247"/>
      <c r="QZ92" s="247"/>
      <c r="RA92" s="247"/>
      <c r="RB92" s="247"/>
      <c r="RC92" s="247"/>
      <c r="RD92" s="247"/>
      <c r="RE92" s="247"/>
      <c r="RF92" s="247"/>
      <c r="RG92" s="247"/>
      <c r="RH92" s="247"/>
      <c r="RI92" s="247"/>
      <c r="RJ92" s="247"/>
      <c r="RK92" s="247"/>
      <c r="RL92" s="247"/>
      <c r="RM92" s="247"/>
      <c r="RN92" s="247"/>
      <c r="RO92" s="247"/>
      <c r="RP92" s="247"/>
      <c r="RQ92" s="247"/>
      <c r="RR92" s="247"/>
      <c r="RS92" s="247"/>
      <c r="RT92" s="247"/>
      <c r="RU92" s="247"/>
      <c r="RV92" s="247"/>
      <c r="RW92" s="247"/>
      <c r="RX92" s="247"/>
      <c r="RY92" s="247"/>
      <c r="RZ92" s="247"/>
      <c r="SA92" s="247"/>
      <c r="SB92" s="247"/>
      <c r="SC92" s="247"/>
      <c r="SD92" s="247"/>
      <c r="SE92" s="247"/>
      <c r="SF92" s="247"/>
      <c r="SG92" s="247"/>
      <c r="SH92" s="247"/>
      <c r="SI92" s="247"/>
      <c r="SJ92" s="247"/>
      <c r="SK92" s="247"/>
      <c r="SL92" s="247"/>
      <c r="SM92" s="247"/>
      <c r="SN92" s="247"/>
      <c r="SO92" s="247"/>
      <c r="SP92" s="247"/>
      <c r="SQ92" s="247"/>
      <c r="SR92" s="247"/>
      <c r="SS92" s="247"/>
      <c r="ST92" s="247"/>
      <c r="SU92" s="247"/>
      <c r="SV92" s="247"/>
      <c r="SW92" s="247"/>
      <c r="SX92" s="247"/>
      <c r="SY92" s="247"/>
      <c r="SZ92" s="247"/>
      <c r="TA92" s="247"/>
      <c r="TB92" s="247"/>
      <c r="TC92" s="247"/>
      <c r="TD92" s="247"/>
      <c r="TE92" s="247"/>
      <c r="TF92" s="247"/>
      <c r="TG92" s="247"/>
      <c r="TH92" s="247"/>
      <c r="TI92" s="247"/>
      <c r="TJ92" s="247"/>
      <c r="TK92" s="247"/>
      <c r="TL92" s="247"/>
      <c r="TM92" s="247"/>
      <c r="TN92" s="247"/>
      <c r="TO92" s="247"/>
      <c r="TP92" s="247"/>
      <c r="TQ92" s="247"/>
      <c r="TR92" s="247"/>
      <c r="TS92" s="247"/>
      <c r="TT92" s="247"/>
      <c r="TU92" s="247"/>
      <c r="TV92" s="247"/>
      <c r="TW92" s="247"/>
      <c r="TX92" s="247"/>
      <c r="TY92" s="247"/>
      <c r="TZ92" s="247"/>
      <c r="UA92" s="247"/>
      <c r="UB92" s="247"/>
      <c r="UC92" s="247"/>
      <c r="UD92" s="247"/>
      <c r="UE92" s="247"/>
      <c r="UF92" s="247"/>
      <c r="UG92" s="247"/>
      <c r="UH92" s="247"/>
      <c r="UI92" s="247"/>
      <c r="UJ92" s="247"/>
      <c r="UK92" s="247"/>
      <c r="UL92" s="247"/>
      <c r="UM92" s="247"/>
      <c r="UN92" s="247"/>
      <c r="UO92" s="247"/>
      <c r="UP92" s="247"/>
      <c r="UQ92" s="247"/>
      <c r="UR92" s="247"/>
      <c r="US92" s="247"/>
      <c r="UT92" s="247"/>
      <c r="UU92" s="247"/>
      <c r="UV92" s="247"/>
      <c r="UW92" s="247"/>
      <c r="UX92" s="247"/>
      <c r="UY92" s="247"/>
      <c r="UZ92" s="247"/>
      <c r="VA92" s="247"/>
      <c r="VB92" s="247"/>
      <c r="VC92" s="247"/>
      <c r="VD92" s="247"/>
      <c r="VE92" s="247"/>
      <c r="VF92" s="247"/>
      <c r="VG92" s="247"/>
      <c r="VH92" s="247"/>
      <c r="VI92" s="247"/>
      <c r="VJ92" s="247"/>
      <c r="VK92" s="247"/>
      <c r="VL92" s="247"/>
      <c r="VM92" s="247"/>
      <c r="VN92" s="247"/>
      <c r="VO92" s="247"/>
      <c r="VP92" s="247"/>
      <c r="VQ92" s="247"/>
      <c r="VR92" s="247"/>
      <c r="VS92" s="247"/>
      <c r="VT92" s="247"/>
      <c r="VU92" s="247"/>
      <c r="VV92" s="247"/>
      <c r="VW92" s="247"/>
      <c r="VX92" s="247"/>
      <c r="VY92" s="247"/>
      <c r="VZ92" s="247"/>
      <c r="WA92" s="247"/>
      <c r="WB92" s="247"/>
      <c r="WC92" s="247"/>
      <c r="WD92" s="247"/>
      <c r="WE92" s="247"/>
      <c r="WF92" s="247"/>
      <c r="WG92" s="247"/>
      <c r="WH92" s="247"/>
      <c r="WI92" s="247"/>
      <c r="WJ92" s="247"/>
      <c r="WK92" s="247"/>
      <c r="WL92" s="247"/>
      <c r="WM92" s="247"/>
      <c r="WN92" s="247"/>
      <c r="WO92" s="247"/>
      <c r="WP92" s="247"/>
      <c r="WQ92" s="247"/>
      <c r="WR92" s="247"/>
      <c r="WS92" s="247"/>
      <c r="WT92" s="247"/>
      <c r="WU92" s="247"/>
      <c r="WV92" s="247"/>
      <c r="WW92" s="247"/>
      <c r="WX92" s="247"/>
      <c r="WY92" s="247"/>
      <c r="WZ92" s="247"/>
      <c r="XA92" s="247"/>
      <c r="XB92" s="247"/>
      <c r="XC92" s="247"/>
      <c r="XD92" s="247"/>
      <c r="XE92" s="247"/>
      <c r="XF92" s="247"/>
      <c r="XG92" s="247"/>
      <c r="XH92" s="247"/>
      <c r="XI92" s="247"/>
      <c r="XJ92" s="247"/>
      <c r="XK92" s="247"/>
      <c r="XL92" s="247"/>
      <c r="XM92" s="247"/>
      <c r="XN92" s="247"/>
      <c r="XO92" s="247"/>
      <c r="XP92" s="247"/>
      <c r="XQ92" s="247"/>
      <c r="XR92" s="247"/>
      <c r="XS92" s="247"/>
      <c r="XT92" s="247"/>
      <c r="XU92" s="247"/>
      <c r="XV92" s="247"/>
      <c r="XW92" s="247"/>
      <c r="XX92" s="247"/>
      <c r="XY92" s="247"/>
      <c r="XZ92" s="247"/>
      <c r="YA92" s="247"/>
      <c r="YB92" s="247"/>
      <c r="YC92" s="247"/>
      <c r="YD92" s="247"/>
      <c r="YE92" s="247"/>
      <c r="YF92" s="247"/>
      <c r="YG92" s="247"/>
      <c r="YH92" s="247"/>
      <c r="YI92" s="247"/>
      <c r="YJ92" s="247"/>
      <c r="YK92" s="247"/>
      <c r="YL92" s="247"/>
      <c r="YM92" s="247"/>
      <c r="YN92" s="247"/>
      <c r="YO92" s="247"/>
      <c r="YP92" s="247"/>
      <c r="YQ92" s="247"/>
      <c r="YR92" s="247"/>
      <c r="YS92" s="247"/>
      <c r="YT92" s="247"/>
      <c r="YU92" s="247"/>
      <c r="YV92" s="247"/>
      <c r="YW92" s="247"/>
      <c r="YX92" s="247"/>
      <c r="YY92" s="247"/>
      <c r="YZ92" s="247"/>
      <c r="ZA92" s="247"/>
      <c r="ZB92" s="247"/>
      <c r="ZC92" s="247"/>
      <c r="ZD92" s="247"/>
      <c r="ZE92" s="247"/>
      <c r="ZF92" s="247"/>
      <c r="ZG92" s="247"/>
      <c r="ZH92" s="247"/>
      <c r="ZI92" s="247"/>
      <c r="ZJ92" s="247"/>
      <c r="ZK92" s="247"/>
      <c r="ZL92" s="247"/>
      <c r="ZM92" s="247"/>
      <c r="ZN92" s="247"/>
      <c r="ZO92" s="247"/>
      <c r="ZP92" s="247"/>
      <c r="ZQ92" s="247"/>
      <c r="ZR92" s="247"/>
      <c r="ZS92" s="247"/>
      <c r="ZT92" s="247"/>
      <c r="ZU92" s="247"/>
      <c r="ZV92" s="247"/>
      <c r="ZW92" s="247"/>
      <c r="ZX92" s="247"/>
      <c r="ZY92" s="247"/>
      <c r="ZZ92" s="247"/>
      <c r="AAA92" s="247"/>
      <c r="AAB92" s="247"/>
      <c r="AAC92" s="247"/>
      <c r="AAD92" s="247"/>
      <c r="AAE92" s="247"/>
      <c r="AAF92" s="247"/>
      <c r="AAG92" s="247"/>
      <c r="AAH92" s="247"/>
      <c r="AAI92" s="247"/>
      <c r="AAJ92" s="247"/>
      <c r="AAK92" s="247"/>
      <c r="AAL92" s="247"/>
      <c r="AAM92" s="247"/>
      <c r="AAN92" s="247"/>
      <c r="AAO92" s="247"/>
      <c r="AAP92" s="247"/>
      <c r="AAQ92" s="247"/>
      <c r="AAR92" s="247"/>
      <c r="AAS92" s="247"/>
      <c r="AAT92" s="247"/>
      <c r="AAU92" s="247"/>
      <c r="AAV92" s="247"/>
      <c r="AAW92" s="247"/>
      <c r="AAX92" s="247"/>
      <c r="AAY92" s="247"/>
      <c r="AAZ92" s="247"/>
      <c r="ABA92" s="247"/>
      <c r="ABB92" s="247"/>
      <c r="ABC92" s="247"/>
      <c r="ABD92" s="247"/>
      <c r="ABE92" s="247"/>
      <c r="ABF92" s="247"/>
      <c r="ABG92" s="247"/>
      <c r="ABH92" s="247"/>
      <c r="ABI92" s="247"/>
      <c r="ABJ92" s="247"/>
      <c r="ABK92" s="247"/>
      <c r="ABL92" s="247"/>
      <c r="ABM92" s="247"/>
      <c r="ABN92" s="247"/>
      <c r="ABO92" s="247"/>
      <c r="ABP92" s="247"/>
      <c r="ABQ92" s="247"/>
      <c r="ABR92" s="247"/>
      <c r="ABS92" s="247"/>
      <c r="ABT92" s="247"/>
      <c r="ABU92" s="247"/>
      <c r="ABV92" s="247"/>
      <c r="ABW92" s="247"/>
      <c r="ABX92" s="247"/>
      <c r="ABY92" s="247"/>
      <c r="ABZ92" s="247"/>
      <c r="ACA92" s="247"/>
      <c r="ACB92" s="247"/>
      <c r="ACC92" s="247"/>
      <c r="ACD92" s="247"/>
      <c r="ACE92" s="247"/>
      <c r="ACF92" s="247"/>
      <c r="ACG92" s="247"/>
      <c r="ACH92" s="247"/>
      <c r="ACI92" s="247"/>
      <c r="ACJ92" s="247"/>
      <c r="ACK92" s="247"/>
      <c r="ACL92" s="247"/>
      <c r="ACM92" s="247"/>
      <c r="ACN92" s="247"/>
      <c r="ACO92" s="247"/>
      <c r="ACP92" s="247"/>
      <c r="ACQ92" s="247"/>
      <c r="ACR92" s="247"/>
      <c r="ACS92" s="247"/>
      <c r="ACT92" s="247"/>
      <c r="ACU92" s="247"/>
      <c r="ACV92" s="247"/>
      <c r="ACW92" s="247"/>
      <c r="ACX92" s="247"/>
      <c r="ACY92" s="247"/>
      <c r="ACZ92" s="247"/>
      <c r="ADA92" s="247"/>
      <c r="ADB92" s="247"/>
      <c r="ADC92" s="247"/>
      <c r="ADD92" s="247"/>
      <c r="ADE92" s="247"/>
      <c r="ADF92" s="247"/>
      <c r="ADG92" s="247"/>
      <c r="ADH92" s="247"/>
      <c r="ADI92" s="247"/>
      <c r="ADJ92" s="247"/>
      <c r="ADK92" s="247"/>
      <c r="ADL92" s="247"/>
      <c r="ADM92" s="247"/>
      <c r="ADN92" s="247"/>
      <c r="ADO92" s="247"/>
      <c r="ADP92" s="247"/>
      <c r="ADQ92" s="247"/>
      <c r="ADR92" s="247"/>
      <c r="ADS92" s="247"/>
      <c r="ADT92" s="247"/>
      <c r="ADU92" s="247"/>
      <c r="ADV92" s="247"/>
      <c r="ADW92" s="247"/>
      <c r="ADX92" s="247"/>
      <c r="ADY92" s="247"/>
      <c r="ADZ92" s="247"/>
      <c r="AEA92" s="247"/>
      <c r="AEB92" s="247"/>
      <c r="AEC92" s="247"/>
      <c r="AED92" s="247"/>
      <c r="AEE92" s="247"/>
      <c r="AEF92" s="247"/>
      <c r="AEG92" s="247"/>
      <c r="AEH92" s="247"/>
      <c r="AEI92" s="247"/>
      <c r="AEJ92" s="247"/>
      <c r="AEK92" s="247"/>
      <c r="AEL92" s="247"/>
      <c r="AEM92" s="247"/>
      <c r="AEN92" s="247"/>
      <c r="AEO92" s="247"/>
      <c r="AEP92" s="247"/>
      <c r="AEQ92" s="247"/>
      <c r="AER92" s="247"/>
      <c r="AES92" s="247"/>
      <c r="AET92" s="247"/>
      <c r="AEU92" s="247"/>
      <c r="AEV92" s="247"/>
      <c r="AEW92" s="247"/>
      <c r="AEX92" s="247"/>
      <c r="AEY92" s="247"/>
      <c r="AEZ92" s="247"/>
      <c r="AFA92" s="247"/>
      <c r="AFB92" s="247"/>
      <c r="AFC92" s="247"/>
      <c r="AFD92" s="247"/>
      <c r="AFE92" s="247"/>
      <c r="AFF92" s="247"/>
      <c r="AFG92" s="247"/>
      <c r="AFH92" s="247"/>
      <c r="AFI92" s="247"/>
      <c r="AFJ92" s="247"/>
      <c r="AFK92" s="247"/>
      <c r="AFL92" s="247"/>
      <c r="AFM92" s="247"/>
      <c r="AFN92" s="247"/>
      <c r="AFO92" s="247"/>
      <c r="AFP92" s="247"/>
      <c r="AFQ92" s="247"/>
      <c r="AFR92" s="247"/>
      <c r="AFS92" s="247"/>
      <c r="AFT92" s="247"/>
      <c r="AFU92" s="247"/>
      <c r="AFV92" s="247"/>
      <c r="AFW92" s="247"/>
      <c r="AFX92" s="247"/>
      <c r="AFY92" s="247"/>
      <c r="AFZ92" s="247"/>
      <c r="AGA92" s="247"/>
      <c r="AGB92" s="247"/>
      <c r="AGC92" s="247"/>
      <c r="AGD92" s="247"/>
      <c r="AGE92" s="247"/>
      <c r="AGF92" s="247"/>
      <c r="AGG92" s="247"/>
      <c r="AGH92" s="247"/>
      <c r="AGI92" s="247"/>
      <c r="AGJ92" s="247"/>
      <c r="AGK92" s="247"/>
      <c r="AGL92" s="247"/>
      <c r="AGM92" s="247"/>
      <c r="AGN92" s="247"/>
      <c r="AGO92" s="247"/>
      <c r="AGP92" s="247"/>
      <c r="AGQ92" s="247"/>
      <c r="AGR92" s="247"/>
      <c r="AGS92" s="247"/>
      <c r="AGT92" s="247"/>
      <c r="AGU92" s="247"/>
      <c r="AGV92" s="247"/>
      <c r="AGW92" s="247"/>
      <c r="AGX92" s="247"/>
      <c r="AGY92" s="247"/>
      <c r="AGZ92" s="247"/>
      <c r="AHA92" s="247"/>
      <c r="AHB92" s="247"/>
      <c r="AHC92" s="247"/>
      <c r="AHD92" s="247"/>
      <c r="AHE92" s="247"/>
      <c r="AHF92" s="247"/>
      <c r="AHG92" s="247"/>
      <c r="AHH92" s="247"/>
      <c r="AHI92" s="247"/>
      <c r="AHJ92" s="247"/>
      <c r="AHK92" s="247"/>
      <c r="AHL92" s="247"/>
      <c r="AHM92" s="247"/>
      <c r="AHN92" s="247"/>
      <c r="AHO92" s="247"/>
      <c r="AHP92" s="247"/>
      <c r="AHQ92" s="247"/>
      <c r="AHR92" s="247"/>
      <c r="AHS92" s="247"/>
      <c r="AHT92" s="247"/>
      <c r="AHU92" s="247"/>
      <c r="AHV92" s="247"/>
      <c r="AHW92" s="247"/>
      <c r="AHX92" s="247"/>
      <c r="AHY92" s="247"/>
      <c r="AHZ92" s="247"/>
      <c r="AIA92" s="247"/>
      <c r="AIB92" s="247"/>
      <c r="AIC92" s="247"/>
      <c r="AID92" s="247"/>
      <c r="AIE92" s="247"/>
      <c r="AIF92" s="247"/>
      <c r="AIG92" s="247"/>
      <c r="AIH92" s="247"/>
      <c r="AII92" s="247"/>
      <c r="AIJ92" s="247"/>
      <c r="AIK92" s="247"/>
      <c r="AIL92" s="247"/>
      <c r="AIM92" s="247"/>
      <c r="AIN92" s="247"/>
      <c r="AIO92" s="247"/>
      <c r="AIP92" s="247"/>
      <c r="AIQ92" s="247"/>
      <c r="AIR92" s="247"/>
      <c r="AIS92" s="247"/>
      <c r="AIT92" s="247"/>
      <c r="AIU92" s="247"/>
      <c r="AIV92" s="247"/>
      <c r="AIW92" s="247"/>
      <c r="AIX92" s="247"/>
      <c r="AIY92" s="247"/>
      <c r="AIZ92" s="247"/>
      <c r="AJA92" s="247"/>
      <c r="AJB92" s="247"/>
      <c r="AJC92" s="247"/>
      <c r="AJD92" s="247"/>
      <c r="AJE92" s="247"/>
      <c r="AJF92" s="247"/>
      <c r="AJG92" s="247"/>
      <c r="AJH92" s="247"/>
      <c r="AJI92" s="247"/>
      <c r="AJJ92" s="247"/>
      <c r="AJK92" s="247"/>
      <c r="AJL92" s="247"/>
      <c r="AJM92" s="247"/>
      <c r="AJN92" s="247"/>
      <c r="AJO92" s="247"/>
      <c r="AJP92" s="247"/>
      <c r="AJQ92" s="247"/>
      <c r="AJR92" s="247"/>
      <c r="AJS92" s="247"/>
      <c r="AJT92" s="247"/>
      <c r="AJU92" s="247"/>
      <c r="AJV92" s="247"/>
      <c r="AJW92" s="247"/>
      <c r="AJX92" s="247"/>
      <c r="AJY92" s="247"/>
      <c r="AJZ92" s="247"/>
      <c r="AKA92" s="247"/>
      <c r="AKB92" s="247"/>
      <c r="AKC92" s="247"/>
      <c r="AKD92" s="247"/>
      <c r="AKE92" s="247"/>
      <c r="AKF92" s="247"/>
      <c r="AKG92" s="247"/>
      <c r="AKH92" s="247"/>
      <c r="AKI92" s="247"/>
      <c r="AKJ92" s="247"/>
      <c r="AKK92" s="247"/>
      <c r="AKL92" s="247"/>
      <c r="AKM92" s="247"/>
      <c r="AKN92" s="247"/>
      <c r="AKO92" s="247"/>
      <c r="AKP92" s="247"/>
      <c r="AKQ92" s="247"/>
      <c r="AKR92" s="247"/>
      <c r="AKS92" s="247"/>
      <c r="AKT92" s="247"/>
      <c r="AKU92" s="247"/>
      <c r="AKV92" s="247"/>
      <c r="AKW92" s="247"/>
      <c r="AKX92" s="247"/>
      <c r="AKY92" s="247"/>
      <c r="AKZ92" s="247"/>
      <c r="ALA92" s="247"/>
      <c r="ALB92" s="247"/>
      <c r="ALC92" s="247"/>
      <c r="ALD92" s="247"/>
      <c r="ALE92" s="247"/>
      <c r="ALF92" s="247"/>
      <c r="ALG92" s="247"/>
      <c r="ALH92" s="247"/>
      <c r="ALI92" s="247"/>
      <c r="ALJ92" s="247"/>
      <c r="ALK92" s="247"/>
      <c r="ALL92" s="247"/>
      <c r="ALM92" s="247"/>
      <c r="ALN92" s="247"/>
      <c r="ALO92" s="247"/>
      <c r="ALP92" s="247"/>
      <c r="ALQ92" s="247"/>
      <c r="ALR92" s="247"/>
      <c r="ALS92" s="247"/>
      <c r="ALT92" s="247"/>
      <c r="ALU92" s="247"/>
      <c r="ALV92" s="247"/>
      <c r="ALW92" s="247"/>
      <c r="ALX92" s="247"/>
      <c r="ALY92" s="247"/>
      <c r="ALZ92" s="247"/>
      <c r="AMA92" s="247"/>
      <c r="AMB92" s="247"/>
      <c r="AMC92" s="247"/>
      <c r="AMD92" s="247"/>
      <c r="AME92" s="247"/>
      <c r="AMF92" s="247"/>
      <c r="AMG92" s="247"/>
      <c r="AMH92" s="247"/>
      <c r="AMI92" s="247"/>
      <c r="AMJ92" s="247"/>
      <c r="AMK92" s="247"/>
      <c r="AML92" s="247"/>
      <c r="AMM92" s="247"/>
      <c r="AMN92" s="247"/>
      <c r="AMO92" s="247"/>
      <c r="AMP92" s="247"/>
      <c r="AMQ92" s="247"/>
      <c r="AMR92" s="247"/>
      <c r="AMS92" s="247"/>
      <c r="AMT92" s="247"/>
      <c r="AMU92" s="247"/>
      <c r="AMV92" s="247"/>
      <c r="AMW92" s="247"/>
      <c r="AMX92" s="247"/>
      <c r="AMY92" s="247"/>
      <c r="AMZ92" s="247"/>
      <c r="ANA92" s="247"/>
      <c r="ANB92" s="247"/>
      <c r="ANC92" s="247"/>
      <c r="AND92" s="247"/>
      <c r="ANE92" s="247"/>
      <c r="ANF92" s="247"/>
      <c r="ANG92" s="247"/>
      <c r="ANH92" s="247"/>
      <c r="ANI92" s="247"/>
      <c r="ANJ92" s="247"/>
      <c r="ANK92" s="247"/>
      <c r="ANL92" s="247"/>
      <c r="ANM92" s="247"/>
      <c r="ANN92" s="247"/>
      <c r="ANO92" s="247"/>
      <c r="ANP92" s="247"/>
      <c r="ANQ92" s="247"/>
      <c r="ANR92" s="247"/>
      <c r="ANS92" s="247"/>
      <c r="ANT92" s="247"/>
      <c r="ANU92" s="247"/>
      <c r="ANV92" s="247"/>
      <c r="ANW92" s="247"/>
      <c r="ANX92" s="247"/>
      <c r="ANY92" s="247"/>
      <c r="ANZ92" s="247"/>
      <c r="AOA92" s="247"/>
      <c r="AOB92" s="247"/>
      <c r="AOC92" s="247"/>
      <c r="AOD92" s="247"/>
      <c r="AOE92" s="247"/>
      <c r="AOF92" s="247"/>
      <c r="AOG92" s="247"/>
      <c r="AOH92" s="247"/>
      <c r="AOI92" s="247"/>
      <c r="AOJ92" s="247"/>
      <c r="AOK92" s="247"/>
      <c r="AOL92" s="247"/>
      <c r="AOM92" s="247"/>
      <c r="AON92" s="247"/>
      <c r="AOO92" s="247"/>
      <c r="AOP92" s="247"/>
      <c r="AOQ92" s="247"/>
      <c r="AOR92" s="247"/>
      <c r="AOS92" s="247"/>
      <c r="AOT92" s="247"/>
      <c r="AOU92" s="247"/>
      <c r="AOV92" s="247"/>
      <c r="AOW92" s="247"/>
      <c r="AOX92" s="247"/>
      <c r="AOY92" s="247"/>
      <c r="AOZ92" s="247"/>
      <c r="APA92" s="247"/>
      <c r="APB92" s="247"/>
      <c r="APC92" s="247"/>
      <c r="APD92" s="247"/>
      <c r="APE92" s="247"/>
      <c r="APF92" s="247"/>
      <c r="APG92" s="247"/>
      <c r="APH92" s="247"/>
      <c r="API92" s="247"/>
      <c r="APJ92" s="247"/>
      <c r="APK92" s="247"/>
      <c r="APL92" s="247"/>
      <c r="APM92" s="247"/>
      <c r="APN92" s="247"/>
      <c r="APO92" s="247"/>
      <c r="APP92" s="247"/>
      <c r="APQ92" s="247"/>
      <c r="APR92" s="247"/>
      <c r="APS92" s="247"/>
      <c r="APT92" s="247"/>
      <c r="APU92" s="247"/>
      <c r="APV92" s="247"/>
      <c r="APW92" s="247"/>
      <c r="APX92" s="247"/>
      <c r="APY92" s="247"/>
      <c r="APZ92" s="247"/>
      <c r="AQA92" s="247"/>
      <c r="AQB92" s="247"/>
      <c r="AQC92" s="247"/>
      <c r="AQD92" s="247"/>
      <c r="AQE92" s="247"/>
      <c r="AQF92" s="247"/>
      <c r="AQG92" s="247"/>
      <c r="AQH92" s="247"/>
      <c r="AQI92" s="247"/>
      <c r="AQJ92" s="247"/>
      <c r="AQK92" s="247"/>
      <c r="AQL92" s="247"/>
      <c r="AQM92" s="247"/>
      <c r="AQN92" s="247"/>
      <c r="AQO92" s="247"/>
      <c r="AQP92" s="247"/>
      <c r="AQQ92" s="247"/>
      <c r="AQR92" s="247"/>
      <c r="AQS92" s="247"/>
      <c r="AQT92" s="247"/>
      <c r="AQU92" s="247"/>
      <c r="AQV92" s="247"/>
      <c r="AQW92" s="247"/>
      <c r="AQX92" s="247"/>
      <c r="AQY92" s="247"/>
      <c r="AQZ92" s="247"/>
      <c r="ARA92" s="247"/>
      <c r="ARB92" s="247"/>
      <c r="ARC92" s="247"/>
      <c r="ARD92" s="247"/>
      <c r="ARE92" s="247"/>
      <c r="ARF92" s="247"/>
      <c r="ARG92" s="247"/>
      <c r="ARH92" s="247"/>
      <c r="ARI92" s="247"/>
      <c r="ARJ92" s="247"/>
      <c r="ARK92" s="247"/>
      <c r="ARL92" s="247"/>
      <c r="ARM92" s="247"/>
      <c r="ARN92" s="247"/>
      <c r="ARO92" s="247"/>
      <c r="ARP92" s="247"/>
      <c r="ARQ92" s="247"/>
      <c r="ARR92" s="247"/>
      <c r="ARS92" s="247"/>
      <c r="ART92" s="247"/>
      <c r="ARU92" s="247"/>
      <c r="ARV92" s="247"/>
      <c r="ARW92" s="247"/>
      <c r="ARX92" s="247"/>
      <c r="ARY92" s="247"/>
      <c r="ARZ92" s="247"/>
      <c r="ASA92" s="247"/>
      <c r="ASB92" s="247"/>
      <c r="ASC92" s="247"/>
      <c r="ASD92" s="247"/>
      <c r="ASE92" s="247"/>
      <c r="ASF92" s="247"/>
      <c r="ASG92" s="247"/>
      <c r="ASH92" s="247"/>
      <c r="ASI92" s="247"/>
      <c r="ASJ92" s="247"/>
      <c r="ASK92" s="247"/>
      <c r="ASL92" s="247"/>
      <c r="ASM92" s="247"/>
      <c r="ASN92" s="247"/>
      <c r="ASO92" s="247"/>
      <c r="ASP92" s="247"/>
      <c r="ASQ92" s="247"/>
      <c r="ASR92" s="247"/>
      <c r="ASS92" s="247"/>
      <c r="AST92" s="247"/>
      <c r="ASU92" s="247"/>
      <c r="ASV92" s="247"/>
      <c r="ASW92" s="247"/>
      <c r="ASX92" s="247"/>
      <c r="ASY92" s="247"/>
      <c r="ASZ92" s="247"/>
      <c r="ATA92" s="247"/>
      <c r="ATB92" s="247"/>
      <c r="ATC92" s="247"/>
      <c r="ATD92" s="247"/>
      <c r="ATE92" s="247"/>
      <c r="ATF92" s="247"/>
      <c r="ATG92" s="247"/>
      <c r="ATH92" s="247"/>
      <c r="ATI92" s="247"/>
      <c r="ATJ92" s="247"/>
      <c r="ATK92" s="247"/>
      <c r="ATL92" s="247"/>
      <c r="ATM92" s="247"/>
      <c r="ATN92" s="247"/>
      <c r="ATO92" s="247"/>
      <c r="ATP92" s="247"/>
      <c r="ATQ92" s="247"/>
      <c r="ATR92" s="247"/>
      <c r="ATS92" s="247"/>
      <c r="ATT92" s="247"/>
      <c r="ATU92" s="247"/>
      <c r="ATV92" s="247"/>
      <c r="ATW92" s="247"/>
      <c r="ATX92" s="247"/>
      <c r="ATY92" s="247"/>
      <c r="ATZ92" s="247"/>
      <c r="AUA92" s="247"/>
      <c r="AUB92" s="247"/>
      <c r="AUC92" s="247"/>
      <c r="AUD92" s="247"/>
      <c r="AUE92" s="247"/>
      <c r="AUF92" s="247"/>
      <c r="AUG92" s="247"/>
      <c r="AUH92" s="247"/>
      <c r="AUI92" s="247"/>
      <c r="AUJ92" s="247"/>
      <c r="AUK92" s="247"/>
      <c r="AUL92" s="247"/>
      <c r="AUM92" s="247"/>
      <c r="AUN92" s="247"/>
      <c r="AUO92" s="247"/>
      <c r="AUP92" s="247"/>
      <c r="AUQ92" s="247"/>
      <c r="AUR92" s="247"/>
      <c r="AUS92" s="247"/>
      <c r="AUT92" s="247"/>
      <c r="AUU92" s="247"/>
      <c r="AUV92" s="247"/>
      <c r="AUW92" s="247"/>
      <c r="AUX92" s="247"/>
      <c r="AUY92" s="247"/>
      <c r="AUZ92" s="247"/>
      <c r="AVA92" s="247"/>
      <c r="AVB92" s="247"/>
      <c r="AVC92" s="247"/>
      <c r="AVD92" s="247"/>
      <c r="AVE92" s="247"/>
      <c r="AVF92" s="247"/>
      <c r="AVG92" s="247"/>
      <c r="AVH92" s="247"/>
      <c r="AVI92" s="247"/>
      <c r="AVJ92" s="247"/>
      <c r="AVK92" s="247"/>
      <c r="AVL92" s="247"/>
      <c r="AVM92" s="247"/>
      <c r="AVN92" s="247"/>
      <c r="AVO92" s="247"/>
      <c r="AVP92" s="247"/>
      <c r="AVQ92" s="247"/>
      <c r="AVR92" s="247"/>
      <c r="AVS92" s="247"/>
      <c r="AVT92" s="247"/>
      <c r="AVU92" s="247"/>
      <c r="AVV92" s="247"/>
      <c r="AVW92" s="247"/>
      <c r="AVX92" s="247"/>
      <c r="AVY92" s="247"/>
      <c r="AVZ92" s="247"/>
      <c r="AWA92" s="247"/>
      <c r="AWB92" s="247"/>
      <c r="AWC92" s="247"/>
      <c r="AWD92" s="247"/>
      <c r="AWE92" s="247"/>
      <c r="AWF92" s="247"/>
      <c r="AWG92" s="247"/>
      <c r="AWH92" s="247"/>
      <c r="AWI92" s="247"/>
      <c r="AWJ92" s="247"/>
      <c r="AWK92" s="247"/>
      <c r="AWL92" s="247"/>
      <c r="AWM92" s="247"/>
      <c r="AWN92" s="247"/>
      <c r="AWO92" s="247"/>
      <c r="AWP92" s="247"/>
      <c r="AWQ92" s="247"/>
      <c r="AWR92" s="247"/>
      <c r="AWS92" s="247"/>
      <c r="AWT92" s="247"/>
      <c r="AWU92" s="247"/>
      <c r="AWV92" s="247"/>
      <c r="AWW92" s="247"/>
      <c r="AWX92" s="247"/>
      <c r="AWY92" s="247"/>
      <c r="AWZ92" s="247"/>
      <c r="AXA92" s="247"/>
      <c r="AXB92" s="247"/>
      <c r="AXC92" s="247"/>
      <c r="AXD92" s="247"/>
      <c r="AXE92" s="247"/>
      <c r="AXF92" s="247"/>
      <c r="AXG92" s="247"/>
      <c r="AXH92" s="247"/>
      <c r="AXI92" s="247"/>
      <c r="AXJ92" s="247"/>
      <c r="AXK92" s="247"/>
      <c r="AXL92" s="247"/>
      <c r="AXM92" s="247"/>
      <c r="AXN92" s="247"/>
      <c r="AXO92" s="247"/>
      <c r="AXP92" s="247"/>
      <c r="AXQ92" s="247"/>
      <c r="AXR92" s="247"/>
      <c r="AXS92" s="247"/>
      <c r="AXT92" s="247"/>
      <c r="AXU92" s="247"/>
      <c r="AXV92" s="247"/>
      <c r="AXW92" s="247"/>
      <c r="AXX92" s="247"/>
      <c r="AXY92" s="247"/>
      <c r="AXZ92" s="247"/>
      <c r="AYA92" s="247"/>
      <c r="AYB92" s="247"/>
      <c r="AYC92" s="247"/>
      <c r="AYD92" s="247"/>
      <c r="AYE92" s="247"/>
      <c r="AYF92" s="247"/>
      <c r="AYG92" s="247"/>
      <c r="AYH92" s="247"/>
      <c r="AYI92" s="247"/>
      <c r="AYJ92" s="247"/>
      <c r="AYK92" s="247"/>
      <c r="AYL92" s="247"/>
      <c r="AYM92" s="247"/>
      <c r="AYN92" s="247"/>
      <c r="AYO92" s="247"/>
      <c r="AYP92" s="247"/>
      <c r="AYQ92" s="247"/>
      <c r="AYR92" s="247"/>
      <c r="AYS92" s="247"/>
      <c r="AYT92" s="247"/>
      <c r="AYU92" s="247"/>
      <c r="AYV92" s="247"/>
      <c r="AYW92" s="247"/>
      <c r="AYX92" s="247"/>
      <c r="AYY92" s="247"/>
      <c r="AYZ92" s="247"/>
      <c r="AZA92" s="247"/>
      <c r="AZB92" s="247"/>
      <c r="AZC92" s="247"/>
      <c r="AZD92" s="247"/>
      <c r="AZE92" s="247"/>
      <c r="AZF92" s="247"/>
      <c r="AZG92" s="247"/>
      <c r="AZH92" s="247"/>
      <c r="AZI92" s="247"/>
      <c r="AZJ92" s="247"/>
      <c r="AZK92" s="247"/>
      <c r="AZL92" s="247"/>
      <c r="AZM92" s="247"/>
      <c r="AZN92" s="247"/>
      <c r="AZO92" s="247"/>
      <c r="AZP92" s="247"/>
      <c r="AZQ92" s="247"/>
      <c r="AZR92" s="247"/>
      <c r="AZS92" s="247"/>
      <c r="AZT92" s="247"/>
      <c r="AZU92" s="247"/>
      <c r="AZV92" s="247"/>
      <c r="AZW92" s="247"/>
      <c r="AZX92" s="247"/>
      <c r="AZY92" s="247"/>
      <c r="AZZ92" s="247"/>
      <c r="BAA92" s="247"/>
      <c r="BAB92" s="247"/>
      <c r="BAC92" s="247"/>
      <c r="BAD92" s="247"/>
      <c r="BAE92" s="247"/>
      <c r="BAF92" s="247"/>
      <c r="BAG92" s="247"/>
      <c r="BAH92" s="247"/>
      <c r="BAI92" s="247"/>
      <c r="BAJ92" s="247"/>
      <c r="BAK92" s="247"/>
      <c r="BAL92" s="247"/>
      <c r="BAM92" s="247"/>
      <c r="BAN92" s="247"/>
      <c r="BAO92" s="247"/>
      <c r="BAP92" s="247"/>
      <c r="BAQ92" s="247"/>
      <c r="BAR92" s="247"/>
      <c r="BAS92" s="247"/>
      <c r="BAT92" s="247"/>
      <c r="BAU92" s="247"/>
      <c r="BAV92" s="247"/>
      <c r="BAW92" s="247"/>
      <c r="BAX92" s="247"/>
      <c r="BAY92" s="247"/>
      <c r="BAZ92" s="247"/>
      <c r="BBA92" s="247"/>
      <c r="BBB92" s="247"/>
      <c r="BBC92" s="247"/>
      <c r="BBD92" s="247"/>
      <c r="BBE92" s="247"/>
      <c r="BBF92" s="247"/>
      <c r="BBG92" s="247"/>
      <c r="BBH92" s="247"/>
      <c r="BBI92" s="247"/>
      <c r="BBJ92" s="247"/>
      <c r="BBK92" s="247"/>
      <c r="BBL92" s="247"/>
      <c r="BBM92" s="247"/>
      <c r="BBN92" s="247"/>
      <c r="BBO92" s="247"/>
      <c r="BBP92" s="247"/>
      <c r="BBQ92" s="247"/>
      <c r="BBR92" s="247"/>
      <c r="BBS92" s="247"/>
      <c r="BBT92" s="247"/>
      <c r="BBU92" s="247"/>
      <c r="BBV92" s="247"/>
      <c r="BBW92" s="247"/>
      <c r="BBX92" s="247"/>
      <c r="BBY92" s="247"/>
      <c r="BBZ92" s="247"/>
      <c r="BCA92" s="247"/>
      <c r="BCB92" s="247"/>
      <c r="BCC92" s="247"/>
      <c r="BCD92" s="247"/>
      <c r="BCE92" s="247"/>
      <c r="BCF92" s="247"/>
      <c r="BCG92" s="247"/>
      <c r="BCH92" s="247"/>
      <c r="BCI92" s="247"/>
      <c r="BCJ92" s="247"/>
      <c r="BCK92" s="247"/>
      <c r="BCL92" s="247"/>
      <c r="BCM92" s="247"/>
      <c r="BCN92" s="247"/>
      <c r="BCO92" s="247"/>
      <c r="BCP92" s="247"/>
      <c r="BCQ92" s="247"/>
      <c r="BCR92" s="247"/>
      <c r="BCS92" s="247"/>
      <c r="BCT92" s="247"/>
      <c r="BCU92" s="247"/>
      <c r="BCV92" s="247"/>
      <c r="BCW92" s="247"/>
      <c r="BCX92" s="247"/>
      <c r="BCY92" s="247"/>
      <c r="BCZ92" s="247"/>
      <c r="BDA92" s="247"/>
      <c r="BDB92" s="247"/>
      <c r="BDC92" s="247"/>
      <c r="BDD92" s="247"/>
      <c r="BDE92" s="247"/>
      <c r="BDF92" s="247"/>
      <c r="BDG92" s="247"/>
      <c r="BDH92" s="247"/>
      <c r="BDI92" s="247"/>
      <c r="BDJ92" s="247"/>
      <c r="BDK92" s="247"/>
      <c r="BDL92" s="247"/>
      <c r="BDM92" s="247"/>
      <c r="BDN92" s="247"/>
      <c r="BDO92" s="247"/>
      <c r="BDP92" s="247"/>
      <c r="BDQ92" s="247"/>
      <c r="BDR92" s="247"/>
      <c r="BDS92" s="247"/>
      <c r="BDT92" s="247"/>
      <c r="BDU92" s="247"/>
      <c r="BDV92" s="247"/>
      <c r="BDW92" s="247"/>
      <c r="BDX92" s="247"/>
      <c r="BDY92" s="247"/>
      <c r="BDZ92" s="247"/>
      <c r="BEA92" s="247"/>
      <c r="BEB92" s="247"/>
      <c r="BEC92" s="247"/>
      <c r="BED92" s="247"/>
      <c r="BEE92" s="247"/>
      <c r="BEF92" s="247"/>
      <c r="BEG92" s="247"/>
      <c r="BEH92" s="247"/>
      <c r="BEI92" s="247"/>
      <c r="BEJ92" s="247"/>
      <c r="BEK92" s="247"/>
      <c r="BEL92" s="247"/>
      <c r="BEM92" s="247"/>
      <c r="BEN92" s="247"/>
      <c r="BEO92" s="247"/>
      <c r="BEP92" s="247"/>
      <c r="BEQ92" s="247"/>
      <c r="BER92" s="247"/>
      <c r="BES92" s="247"/>
      <c r="BET92" s="247"/>
      <c r="BEU92" s="247"/>
      <c r="BEV92" s="247"/>
      <c r="BEW92" s="247"/>
      <c r="BEX92" s="247"/>
      <c r="BEY92" s="247"/>
      <c r="BEZ92" s="247"/>
      <c r="BFA92" s="247"/>
      <c r="BFB92" s="247"/>
      <c r="BFC92" s="247"/>
      <c r="BFD92" s="247"/>
      <c r="BFE92" s="247"/>
      <c r="BFF92" s="247"/>
      <c r="BFG92" s="247"/>
      <c r="BFH92" s="247"/>
      <c r="BFI92" s="247"/>
      <c r="BFJ92" s="247"/>
      <c r="BFK92" s="247"/>
      <c r="BFL92" s="247"/>
      <c r="BFM92" s="247"/>
      <c r="BFN92" s="247"/>
      <c r="BFO92" s="247"/>
      <c r="BFP92" s="247"/>
      <c r="BFQ92" s="247"/>
      <c r="BFR92" s="247"/>
      <c r="BFS92" s="247"/>
      <c r="BFT92" s="247"/>
      <c r="BFU92" s="247"/>
      <c r="BFV92" s="247"/>
      <c r="BFW92" s="247"/>
      <c r="BFX92" s="247"/>
      <c r="BFY92" s="247"/>
      <c r="BFZ92" s="247"/>
      <c r="BGA92" s="247"/>
      <c r="BGB92" s="247"/>
      <c r="BGC92" s="247"/>
      <c r="BGD92" s="247"/>
      <c r="BGE92" s="247"/>
      <c r="BGF92" s="247"/>
      <c r="BGG92" s="247"/>
      <c r="BGH92" s="247"/>
      <c r="BGI92" s="247"/>
      <c r="BGJ92" s="247"/>
      <c r="BGK92" s="247"/>
      <c r="BGL92" s="247"/>
      <c r="BGM92" s="247"/>
      <c r="BGN92" s="247"/>
      <c r="BGO92" s="247"/>
      <c r="BGP92" s="247"/>
      <c r="BGQ92" s="247"/>
      <c r="BGR92" s="247"/>
      <c r="BGS92" s="247"/>
      <c r="BGT92" s="247"/>
      <c r="BGU92" s="247"/>
      <c r="BGV92" s="247"/>
      <c r="BGW92" s="247"/>
      <c r="BGX92" s="247"/>
      <c r="BGY92" s="247"/>
      <c r="BGZ92" s="247"/>
      <c r="BHA92" s="247"/>
      <c r="BHB92" s="247"/>
      <c r="BHC92" s="247"/>
      <c r="BHD92" s="247"/>
      <c r="BHE92" s="247"/>
      <c r="BHF92" s="247"/>
      <c r="BHG92" s="247"/>
      <c r="BHH92" s="247"/>
      <c r="BHI92" s="247"/>
      <c r="BHJ92" s="247"/>
      <c r="BHK92" s="247"/>
      <c r="BHL92" s="247"/>
      <c r="BHM92" s="247"/>
      <c r="BHN92" s="247"/>
      <c r="BHO92" s="247"/>
      <c r="BHP92" s="247"/>
      <c r="BHQ92" s="247"/>
      <c r="BHR92" s="247"/>
      <c r="BHS92" s="247"/>
      <c r="BHT92" s="247"/>
      <c r="BHU92" s="247"/>
      <c r="BHV92" s="247"/>
      <c r="BHW92" s="247"/>
      <c r="BHX92" s="247"/>
      <c r="BHY92" s="247"/>
      <c r="BHZ92" s="247"/>
      <c r="BIA92" s="247"/>
      <c r="BIB92" s="247"/>
      <c r="BIC92" s="247"/>
      <c r="BID92" s="247"/>
      <c r="BIE92" s="247"/>
      <c r="BIF92" s="247"/>
      <c r="BIG92" s="247"/>
      <c r="BIH92" s="247"/>
      <c r="BII92" s="247"/>
      <c r="BIJ92" s="247"/>
      <c r="BIK92" s="247"/>
      <c r="BIL92" s="247"/>
      <c r="BIM92" s="247"/>
      <c r="BIN92" s="247"/>
      <c r="BIO92" s="247"/>
      <c r="BIP92" s="247"/>
      <c r="BIQ92" s="247"/>
      <c r="BIR92" s="247"/>
      <c r="BIS92" s="247"/>
      <c r="BIT92" s="247"/>
      <c r="BIU92" s="247"/>
      <c r="BIV92" s="247"/>
      <c r="BIW92" s="247"/>
      <c r="BIX92" s="247"/>
      <c r="BIY92" s="247"/>
      <c r="BIZ92" s="247"/>
      <c r="BJA92" s="247"/>
      <c r="BJB92" s="247"/>
      <c r="BJC92" s="247"/>
      <c r="BJD92" s="247"/>
      <c r="BJE92" s="247"/>
      <c r="BJF92" s="247"/>
      <c r="BJG92" s="247"/>
      <c r="BJH92" s="247"/>
      <c r="BJI92" s="247"/>
      <c r="BJJ92" s="247"/>
      <c r="BJK92" s="247"/>
      <c r="BJL92" s="247"/>
      <c r="BJM92" s="247"/>
      <c r="BJN92" s="247"/>
      <c r="BJO92" s="247"/>
      <c r="BJP92" s="247"/>
      <c r="BJQ92" s="247"/>
      <c r="BJR92" s="247"/>
      <c r="BJS92" s="247"/>
      <c r="BJT92" s="247"/>
      <c r="BJU92" s="247"/>
      <c r="BJV92" s="247"/>
      <c r="BJW92" s="247"/>
      <c r="BJX92" s="247"/>
      <c r="BJY92" s="247"/>
      <c r="BJZ92" s="247"/>
      <c r="BKA92" s="247"/>
      <c r="BKB92" s="247"/>
      <c r="BKC92" s="247"/>
      <c r="BKD92" s="247"/>
      <c r="BKE92" s="247"/>
      <c r="BKF92" s="247"/>
      <c r="BKG92" s="247"/>
      <c r="BKH92" s="247"/>
      <c r="BKI92" s="247"/>
      <c r="BKJ92" s="247"/>
      <c r="BKK92" s="247"/>
      <c r="BKL92" s="247"/>
      <c r="BKM92" s="247"/>
      <c r="BKN92" s="247"/>
      <c r="BKO92" s="247"/>
      <c r="BKP92" s="247"/>
      <c r="BKQ92" s="247"/>
      <c r="BKR92" s="247"/>
      <c r="BKS92" s="247"/>
      <c r="BKT92" s="247"/>
      <c r="BKU92" s="247"/>
      <c r="BKV92" s="247"/>
      <c r="BKW92" s="247"/>
      <c r="BKX92" s="247"/>
      <c r="BKY92" s="247"/>
      <c r="BKZ92" s="247"/>
      <c r="BLA92" s="247"/>
      <c r="BLB92" s="247"/>
      <c r="BLC92" s="247"/>
      <c r="BLD92" s="247"/>
      <c r="BLE92" s="247"/>
      <c r="BLF92" s="247"/>
      <c r="BLG92" s="247"/>
      <c r="BLH92" s="247"/>
      <c r="BLI92" s="247"/>
      <c r="BLJ92" s="247"/>
      <c r="BLK92" s="247"/>
      <c r="BLL92" s="247"/>
      <c r="BLM92" s="247"/>
      <c r="BLN92" s="247"/>
      <c r="BLO92" s="247"/>
      <c r="BLP92" s="247"/>
      <c r="BLQ92" s="247"/>
      <c r="BLR92" s="247"/>
      <c r="BLS92" s="247"/>
      <c r="BLT92" s="247"/>
      <c r="BLU92" s="247"/>
      <c r="BLV92" s="247"/>
      <c r="BLW92" s="247"/>
      <c r="BLX92" s="247"/>
      <c r="BLY92" s="247"/>
      <c r="BLZ92" s="247"/>
      <c r="BMA92" s="247"/>
      <c r="BMB92" s="247"/>
      <c r="BMC92" s="247"/>
      <c r="BMD92" s="247"/>
      <c r="BME92" s="247"/>
      <c r="BMF92" s="247"/>
      <c r="BMG92" s="247"/>
      <c r="BMH92" s="247"/>
      <c r="BMI92" s="247"/>
      <c r="BMJ92" s="247"/>
      <c r="BMK92" s="247"/>
      <c r="BML92" s="247"/>
      <c r="BMM92" s="247"/>
      <c r="BMN92" s="247"/>
      <c r="BMO92" s="247"/>
      <c r="BMP92" s="247"/>
      <c r="BMQ92" s="247"/>
      <c r="BMR92" s="247"/>
      <c r="BMS92" s="247"/>
      <c r="BMT92" s="247"/>
      <c r="BMU92" s="247"/>
      <c r="BMV92" s="247"/>
      <c r="BMW92" s="247"/>
      <c r="BMX92" s="247"/>
      <c r="BMY92" s="247"/>
      <c r="BMZ92" s="247"/>
      <c r="BNA92" s="247"/>
      <c r="BNB92" s="247"/>
      <c r="BNC92" s="247"/>
      <c r="BND92" s="247"/>
      <c r="BNE92" s="247"/>
      <c r="BNF92" s="247"/>
      <c r="BNG92" s="247"/>
      <c r="BNH92" s="247"/>
      <c r="BNI92" s="247"/>
      <c r="BNJ92" s="247"/>
      <c r="BNK92" s="247"/>
      <c r="BNL92" s="247"/>
      <c r="BNM92" s="247"/>
      <c r="BNN92" s="247"/>
      <c r="BNO92" s="247"/>
      <c r="BNP92" s="247"/>
      <c r="BNQ92" s="247"/>
      <c r="BNR92" s="247"/>
      <c r="BNS92" s="247"/>
      <c r="BNT92" s="247"/>
      <c r="BNU92" s="247"/>
      <c r="BNV92" s="247"/>
      <c r="BNW92" s="247"/>
      <c r="BNX92" s="247"/>
      <c r="BNY92" s="247"/>
      <c r="BNZ92" s="247"/>
      <c r="BOA92" s="247"/>
      <c r="BOB92" s="247"/>
      <c r="BOC92" s="247"/>
      <c r="BOD92" s="247"/>
      <c r="BOE92" s="247"/>
      <c r="BOF92" s="247"/>
      <c r="BOG92" s="247"/>
      <c r="BOH92" s="247"/>
      <c r="BOI92" s="247"/>
      <c r="BOJ92" s="247"/>
      <c r="BOK92" s="247"/>
      <c r="BOL92" s="247"/>
      <c r="BOM92" s="247"/>
      <c r="BON92" s="247"/>
      <c r="BOO92" s="247"/>
      <c r="BOP92" s="247"/>
      <c r="BOQ92" s="247"/>
      <c r="BOR92" s="247"/>
      <c r="BOS92" s="247"/>
      <c r="BOT92" s="247"/>
      <c r="BOU92" s="247"/>
      <c r="BOV92" s="247"/>
      <c r="BOW92" s="247"/>
      <c r="BOX92" s="247"/>
      <c r="BOY92" s="247"/>
      <c r="BOZ92" s="247"/>
      <c r="BPA92" s="247"/>
      <c r="BPB92" s="247"/>
      <c r="BPC92" s="247"/>
      <c r="BPD92" s="247"/>
      <c r="BPE92" s="247"/>
      <c r="BPF92" s="247"/>
      <c r="BPG92" s="247"/>
      <c r="BPH92" s="247"/>
      <c r="BPI92" s="247"/>
      <c r="BPJ92" s="247"/>
      <c r="BPK92" s="247"/>
      <c r="BPL92" s="247"/>
      <c r="BPM92" s="247"/>
      <c r="BPN92" s="247"/>
      <c r="BPO92" s="247"/>
      <c r="BPP92" s="247"/>
      <c r="BPQ92" s="247"/>
      <c r="BPR92" s="247"/>
      <c r="BPS92" s="247"/>
      <c r="BPT92" s="247"/>
      <c r="BPU92" s="247"/>
      <c r="BPV92" s="247"/>
      <c r="BPW92" s="247"/>
      <c r="BPX92" s="247"/>
      <c r="BPY92" s="247"/>
      <c r="BPZ92" s="247"/>
      <c r="BQA92" s="247"/>
      <c r="BQB92" s="247"/>
      <c r="BQC92" s="247"/>
      <c r="BQD92" s="247"/>
      <c r="BQE92" s="247"/>
      <c r="BQF92" s="247"/>
      <c r="BQG92" s="247"/>
      <c r="BQH92" s="247"/>
      <c r="BQI92" s="247"/>
      <c r="BQJ92" s="247"/>
      <c r="BQK92" s="247"/>
      <c r="BQL92" s="247"/>
      <c r="BQM92" s="247"/>
      <c r="BQN92" s="247"/>
      <c r="BQO92" s="247"/>
      <c r="BQP92" s="247"/>
      <c r="BQQ92" s="247"/>
      <c r="BQR92" s="247"/>
      <c r="BQS92" s="247"/>
      <c r="BQT92" s="247"/>
      <c r="BQU92" s="247"/>
      <c r="BQV92" s="247"/>
      <c r="BQW92" s="247"/>
      <c r="BQX92" s="247"/>
      <c r="BQY92" s="247"/>
      <c r="BQZ92" s="247"/>
      <c r="BRA92" s="247"/>
      <c r="BRB92" s="247"/>
      <c r="BRC92" s="247"/>
      <c r="BRD92" s="247"/>
      <c r="BRE92" s="247"/>
      <c r="BRF92" s="247"/>
      <c r="BRG92" s="247"/>
      <c r="BRH92" s="247"/>
      <c r="BRI92" s="247"/>
      <c r="BRJ92" s="247"/>
      <c r="BRK92" s="247"/>
      <c r="BRL92" s="247"/>
      <c r="BRM92" s="247"/>
      <c r="BRN92" s="247"/>
      <c r="BRO92" s="247"/>
      <c r="BRP92" s="247"/>
      <c r="BRQ92" s="247"/>
      <c r="BRR92" s="247"/>
      <c r="BRS92" s="247"/>
      <c r="BRT92" s="247"/>
      <c r="BRU92" s="247"/>
      <c r="BRV92" s="247"/>
      <c r="BRW92" s="247"/>
      <c r="BRX92" s="247"/>
      <c r="BRY92" s="247"/>
      <c r="BRZ92" s="247"/>
      <c r="BSA92" s="247"/>
      <c r="BSB92" s="247"/>
      <c r="BSC92" s="247"/>
      <c r="BSD92" s="247"/>
      <c r="BSE92" s="247"/>
      <c r="BSF92" s="247"/>
      <c r="BSG92" s="247"/>
      <c r="BSH92" s="247"/>
      <c r="BSI92" s="247"/>
      <c r="BSJ92" s="247"/>
      <c r="BSK92" s="247"/>
      <c r="BSL92" s="247"/>
      <c r="BSM92" s="247"/>
      <c r="BSN92" s="247"/>
      <c r="BSO92" s="247"/>
      <c r="BSP92" s="247"/>
      <c r="BSQ92" s="247"/>
      <c r="BSR92" s="247"/>
      <c r="BSS92" s="247"/>
      <c r="BST92" s="247"/>
      <c r="BSU92" s="247"/>
      <c r="BSV92" s="247"/>
      <c r="BSW92" s="247"/>
      <c r="BSX92" s="247"/>
      <c r="BSY92" s="247"/>
      <c r="BSZ92" s="247"/>
      <c r="BTA92" s="247"/>
      <c r="BTB92" s="247"/>
      <c r="BTC92" s="247"/>
      <c r="BTD92" s="247"/>
      <c r="BTE92" s="247"/>
      <c r="BTF92" s="247"/>
      <c r="BTG92" s="247"/>
      <c r="BTH92" s="247"/>
      <c r="BTI92" s="247"/>
      <c r="BTJ92" s="247"/>
      <c r="BTK92" s="247"/>
      <c r="BTL92" s="247"/>
      <c r="BTM92" s="247"/>
      <c r="BTN92" s="247"/>
      <c r="BTO92" s="247"/>
      <c r="BTP92" s="247"/>
      <c r="BTQ92" s="247"/>
      <c r="BTR92" s="247"/>
      <c r="BTS92" s="247"/>
      <c r="BTT92" s="247"/>
      <c r="BTU92" s="247"/>
      <c r="BTV92" s="247"/>
      <c r="BTW92" s="247"/>
      <c r="BTX92" s="247"/>
      <c r="BTY92" s="247"/>
      <c r="BTZ92" s="247"/>
      <c r="BUA92" s="247"/>
      <c r="BUB92" s="247"/>
      <c r="BUC92" s="247"/>
      <c r="BUD92" s="247"/>
      <c r="BUE92" s="247"/>
      <c r="BUF92" s="247"/>
      <c r="BUG92" s="247"/>
      <c r="BUH92" s="247"/>
      <c r="BUI92" s="247"/>
      <c r="BUJ92" s="247"/>
      <c r="BUK92" s="247"/>
      <c r="BUL92" s="247"/>
      <c r="BUM92" s="247"/>
      <c r="BUN92" s="247"/>
      <c r="BUO92" s="247"/>
      <c r="BUP92" s="247"/>
      <c r="BUQ92" s="247"/>
      <c r="BUR92" s="247"/>
      <c r="BUS92" s="247"/>
      <c r="BUT92" s="247"/>
      <c r="BUU92" s="247"/>
      <c r="BUV92" s="247"/>
      <c r="BUW92" s="247"/>
      <c r="BUX92" s="247"/>
      <c r="BUY92" s="247"/>
      <c r="BUZ92" s="247"/>
      <c r="BVA92" s="247"/>
      <c r="BVB92" s="247"/>
      <c r="BVC92" s="247"/>
      <c r="BVD92" s="247"/>
      <c r="BVE92" s="247"/>
      <c r="BVF92" s="247"/>
      <c r="BVG92" s="247"/>
      <c r="BVH92" s="247"/>
      <c r="BVI92" s="247"/>
      <c r="BVJ92" s="247"/>
      <c r="BVK92" s="247"/>
      <c r="BVL92" s="247"/>
      <c r="BVM92" s="247"/>
      <c r="BVN92" s="247"/>
      <c r="BVO92" s="247"/>
      <c r="BVP92" s="247"/>
      <c r="BVQ92" s="247"/>
      <c r="BVR92" s="247"/>
      <c r="BVS92" s="247"/>
      <c r="BVT92" s="247"/>
      <c r="BVU92" s="247"/>
      <c r="BVV92" s="247"/>
      <c r="BVW92" s="247"/>
      <c r="BVX92" s="247"/>
      <c r="BVY92" s="247"/>
      <c r="BVZ92" s="247"/>
      <c r="BWA92" s="247"/>
      <c r="BWB92" s="247"/>
      <c r="BWC92" s="247"/>
      <c r="BWD92" s="247"/>
      <c r="BWE92" s="247"/>
      <c r="BWF92" s="247"/>
      <c r="BWG92" s="247"/>
      <c r="BWH92" s="247"/>
      <c r="BWI92" s="247"/>
      <c r="BWJ92" s="247"/>
      <c r="BWK92" s="247"/>
      <c r="BWL92" s="247"/>
      <c r="BWM92" s="247"/>
      <c r="BWN92" s="247"/>
      <c r="BWO92" s="247"/>
      <c r="BWP92" s="247"/>
      <c r="BWQ92" s="247"/>
      <c r="BWR92" s="247"/>
      <c r="BWS92" s="247"/>
      <c r="BWT92" s="247"/>
      <c r="BWU92" s="247"/>
      <c r="BWV92" s="247"/>
      <c r="BWW92" s="247"/>
      <c r="BWX92" s="247"/>
      <c r="BWY92" s="247"/>
      <c r="BWZ92" s="247"/>
      <c r="BXA92" s="247"/>
      <c r="BXB92" s="247"/>
      <c r="BXC92" s="247"/>
      <c r="BXD92" s="247"/>
      <c r="BXE92" s="247"/>
      <c r="BXF92" s="247"/>
      <c r="BXG92" s="247"/>
      <c r="BXH92" s="247"/>
      <c r="BXI92" s="247"/>
      <c r="BXJ92" s="247"/>
      <c r="BXK92" s="247"/>
      <c r="BXL92" s="247"/>
      <c r="BXM92" s="247"/>
      <c r="BXN92" s="247"/>
      <c r="BXO92" s="247"/>
      <c r="BXP92" s="247"/>
      <c r="BXQ92" s="247"/>
      <c r="BXR92" s="247"/>
      <c r="BXS92" s="247"/>
      <c r="BXT92" s="247"/>
      <c r="BXU92" s="247"/>
      <c r="BXV92" s="247"/>
      <c r="BXW92" s="247"/>
      <c r="BXX92" s="247"/>
      <c r="BXY92" s="247"/>
      <c r="BXZ92" s="247"/>
      <c r="BYA92" s="247"/>
      <c r="BYB92" s="247"/>
      <c r="BYC92" s="247"/>
      <c r="BYD92" s="247"/>
      <c r="BYE92" s="247"/>
      <c r="BYF92" s="247"/>
      <c r="BYG92" s="247"/>
      <c r="BYH92" s="247"/>
      <c r="BYI92" s="247"/>
      <c r="BYJ92" s="247"/>
      <c r="BYK92" s="247"/>
      <c r="BYL92" s="247"/>
      <c r="BYM92" s="247"/>
      <c r="BYN92" s="247"/>
      <c r="BYO92" s="247"/>
      <c r="BYP92" s="247"/>
      <c r="BYQ92" s="247"/>
      <c r="BYR92" s="247"/>
      <c r="BYS92" s="247"/>
      <c r="BYT92" s="247"/>
      <c r="BYU92" s="247"/>
      <c r="BYV92" s="247"/>
      <c r="BYW92" s="247"/>
      <c r="BYX92" s="247"/>
      <c r="BYY92" s="247"/>
      <c r="BYZ92" s="247"/>
      <c r="BZA92" s="247"/>
      <c r="BZB92" s="247"/>
      <c r="BZC92" s="247"/>
      <c r="BZD92" s="247"/>
      <c r="BZE92" s="247"/>
      <c r="BZF92" s="247"/>
      <c r="BZG92" s="247"/>
      <c r="BZH92" s="247"/>
      <c r="BZI92" s="247"/>
      <c r="BZJ92" s="247"/>
      <c r="BZK92" s="247"/>
      <c r="BZL92" s="247"/>
      <c r="BZM92" s="247"/>
      <c r="BZN92" s="247"/>
      <c r="BZO92" s="247"/>
      <c r="BZP92" s="247"/>
      <c r="BZQ92" s="247"/>
      <c r="BZR92" s="247"/>
      <c r="BZS92" s="247"/>
      <c r="BZT92" s="247"/>
      <c r="BZU92" s="247"/>
      <c r="BZV92" s="247"/>
      <c r="BZW92" s="247"/>
      <c r="BZX92" s="247"/>
      <c r="BZY92" s="247"/>
      <c r="BZZ92" s="247"/>
      <c r="CAA92" s="247"/>
      <c r="CAB92" s="247"/>
      <c r="CAC92" s="247"/>
      <c r="CAD92" s="247"/>
      <c r="CAE92" s="247"/>
      <c r="CAF92" s="247"/>
      <c r="CAG92" s="247"/>
      <c r="CAH92" s="247"/>
      <c r="CAI92" s="247"/>
      <c r="CAJ92" s="247"/>
      <c r="CAK92" s="247"/>
      <c r="CAL92" s="247"/>
      <c r="CAM92" s="247"/>
      <c r="CAN92" s="247"/>
      <c r="CAO92" s="247"/>
      <c r="CAP92" s="247"/>
      <c r="CAQ92" s="247"/>
      <c r="CAR92" s="247"/>
      <c r="CAS92" s="247"/>
      <c r="CAT92" s="247"/>
      <c r="CAU92" s="247"/>
      <c r="CAV92" s="247"/>
      <c r="CAW92" s="247"/>
      <c r="CAX92" s="247"/>
      <c r="CAY92" s="247"/>
      <c r="CAZ92" s="247"/>
      <c r="CBA92" s="247"/>
      <c r="CBB92" s="247"/>
      <c r="CBC92" s="247"/>
      <c r="CBD92" s="247"/>
      <c r="CBE92" s="247"/>
      <c r="CBF92" s="247"/>
      <c r="CBG92" s="247"/>
      <c r="CBH92" s="247"/>
      <c r="CBI92" s="247"/>
      <c r="CBJ92" s="247"/>
      <c r="CBK92" s="247"/>
      <c r="CBL92" s="247"/>
      <c r="CBM92" s="247"/>
      <c r="CBN92" s="247"/>
      <c r="CBO92" s="247"/>
      <c r="CBP92" s="247"/>
      <c r="CBQ92" s="247"/>
      <c r="CBR92" s="247"/>
      <c r="CBS92" s="247"/>
      <c r="CBT92" s="247"/>
      <c r="CBU92" s="247"/>
      <c r="CBV92" s="247"/>
      <c r="CBW92" s="247"/>
      <c r="CBX92" s="247"/>
      <c r="CBY92" s="247"/>
      <c r="CBZ92" s="247"/>
      <c r="CCA92" s="247"/>
      <c r="CCB92" s="247"/>
      <c r="CCC92" s="247"/>
      <c r="CCD92" s="247"/>
      <c r="CCE92" s="247"/>
      <c r="CCF92" s="247"/>
      <c r="CCG92" s="247"/>
      <c r="CCH92" s="247"/>
      <c r="CCI92" s="247"/>
      <c r="CCJ92" s="247"/>
      <c r="CCK92" s="247"/>
      <c r="CCL92" s="247"/>
      <c r="CCM92" s="247"/>
      <c r="CCN92" s="247"/>
      <c r="CCO92" s="247"/>
      <c r="CCP92" s="247"/>
      <c r="CCQ92" s="247"/>
      <c r="CCR92" s="247"/>
      <c r="CCS92" s="247"/>
      <c r="CCT92" s="247"/>
      <c r="CCU92" s="247"/>
      <c r="CCV92" s="247"/>
      <c r="CCW92" s="247"/>
      <c r="CCX92" s="247"/>
      <c r="CCY92" s="247"/>
      <c r="CCZ92" s="247"/>
      <c r="CDA92" s="247"/>
      <c r="CDB92" s="247"/>
      <c r="CDC92" s="247"/>
      <c r="CDD92" s="247"/>
      <c r="CDE92" s="247"/>
      <c r="CDF92" s="247"/>
      <c r="CDG92" s="247"/>
      <c r="CDH92" s="247"/>
      <c r="CDI92" s="247"/>
      <c r="CDJ92" s="247"/>
      <c r="CDK92" s="247"/>
      <c r="CDL92" s="247"/>
      <c r="CDM92" s="247"/>
      <c r="CDN92" s="247"/>
      <c r="CDO92" s="247"/>
      <c r="CDP92" s="247"/>
      <c r="CDQ92" s="247"/>
      <c r="CDR92" s="247"/>
      <c r="CDS92" s="247"/>
      <c r="CDT92" s="247"/>
      <c r="CDU92" s="247"/>
      <c r="CDV92" s="247"/>
      <c r="CDW92" s="247"/>
      <c r="CDX92" s="247"/>
      <c r="CDY92" s="247"/>
      <c r="CDZ92" s="247"/>
      <c r="CEA92" s="247"/>
      <c r="CEB92" s="247"/>
      <c r="CEC92" s="247"/>
      <c r="CED92" s="247"/>
      <c r="CEE92" s="247"/>
      <c r="CEF92" s="247"/>
      <c r="CEG92" s="247"/>
    </row>
    <row r="93" spans="1:2174" ht="12.75" customHeight="1" thickBot="1">
      <c r="A93" s="258" t="s">
        <v>655</v>
      </c>
      <c r="B93" s="921">
        <v>8600</v>
      </c>
      <c r="C93" s="921">
        <v>7740</v>
      </c>
      <c r="D93" s="921">
        <v>8110</v>
      </c>
      <c r="E93" s="921">
        <v>7590</v>
      </c>
      <c r="F93" s="921">
        <v>8220</v>
      </c>
      <c r="G93" s="921">
        <v>8330</v>
      </c>
      <c r="H93" s="921">
        <v>8400</v>
      </c>
      <c r="I93" s="921">
        <v>8480</v>
      </c>
      <c r="J93" s="921">
        <v>8180</v>
      </c>
      <c r="K93" s="921">
        <v>8510</v>
      </c>
      <c r="L93" s="921">
        <v>8630</v>
      </c>
      <c r="M93" s="921">
        <v>8250</v>
      </c>
      <c r="N93" s="848">
        <v>8220</v>
      </c>
      <c r="O93" s="1363">
        <v>2280</v>
      </c>
      <c r="P93" s="267"/>
      <c r="Q93" s="1364"/>
      <c r="R93" s="1364"/>
      <c r="S93" s="267"/>
      <c r="T93" s="267"/>
      <c r="U93" s="267"/>
      <c r="V93" s="267"/>
      <c r="W93" s="267"/>
      <c r="X93" s="249"/>
    </row>
    <row r="94" spans="1:2174">
      <c r="A94" s="1490" t="s">
        <v>263</v>
      </c>
      <c r="B94" s="1491"/>
      <c r="C94" s="1491"/>
      <c r="D94" s="1491"/>
      <c r="E94" s="1491"/>
      <c r="F94" s="1491"/>
      <c r="G94" s="1491"/>
      <c r="H94" s="1491"/>
      <c r="I94" s="1491"/>
      <c r="J94" s="1491"/>
      <c r="K94" s="1491"/>
      <c r="L94" s="1491"/>
      <c r="M94" s="1491"/>
      <c r="N94" s="1491"/>
      <c r="O94" s="1491"/>
      <c r="P94" s="1492"/>
      <c r="Q94" s="1492"/>
      <c r="R94" s="1492"/>
      <c r="S94" s="1492"/>
      <c r="T94" s="1492"/>
      <c r="U94" s="1492"/>
      <c r="V94" s="1492"/>
      <c r="W94" s="1493"/>
    </row>
    <row r="95" spans="1:2174" ht="13.5">
      <c r="A95" s="1486" t="s">
        <v>836</v>
      </c>
      <c r="B95" s="1486"/>
      <c r="C95" s="1486"/>
      <c r="D95" s="1486"/>
      <c r="E95" s="1486"/>
      <c r="F95" s="1486"/>
      <c r="G95" s="1486"/>
      <c r="H95" s="1486"/>
      <c r="I95" s="1486"/>
      <c r="J95" s="1486"/>
      <c r="K95" s="1486"/>
      <c r="L95" s="1486"/>
      <c r="M95" s="1486"/>
      <c r="N95" s="1486"/>
      <c r="O95" s="1486"/>
      <c r="P95" s="1486"/>
      <c r="Q95" s="1486"/>
      <c r="R95" s="1486"/>
      <c r="S95" s="1486"/>
      <c r="T95" s="1486"/>
      <c r="U95" s="126"/>
      <c r="V95" s="126"/>
    </row>
    <row r="96" spans="1:2174" ht="13.5">
      <c r="A96" s="1322" t="s">
        <v>936</v>
      </c>
      <c r="B96" s="1200"/>
      <c r="C96" s="1200"/>
      <c r="D96" s="1200"/>
      <c r="E96" s="1200"/>
      <c r="F96" s="1200"/>
      <c r="G96" s="1200"/>
      <c r="H96" s="1200"/>
      <c r="I96" s="1200"/>
      <c r="J96" s="1200"/>
      <c r="K96" s="1200"/>
      <c r="L96" s="1200"/>
      <c r="M96" s="1200"/>
      <c r="N96" s="1200"/>
      <c r="O96" s="1200"/>
      <c r="P96" s="1200"/>
      <c r="Q96" s="1200"/>
      <c r="R96" s="1200"/>
      <c r="S96" s="1200"/>
      <c r="T96" s="1200"/>
      <c r="U96" s="126"/>
      <c r="V96" s="126"/>
    </row>
    <row r="97" spans="1:23" ht="13.5">
      <c r="A97" s="1322"/>
      <c r="B97" s="1354"/>
      <c r="C97" s="1354"/>
      <c r="D97" s="1354"/>
      <c r="E97" s="1354"/>
      <c r="F97" s="1354"/>
      <c r="G97" s="1354"/>
      <c r="H97" s="1354"/>
      <c r="I97" s="1354"/>
      <c r="J97" s="1354"/>
      <c r="K97" s="1354"/>
      <c r="L97" s="1354"/>
      <c r="M97" s="1354"/>
      <c r="N97" s="1354"/>
      <c r="O97" s="1354"/>
      <c r="P97" s="1354"/>
      <c r="Q97" s="1354"/>
      <c r="R97" s="1354"/>
      <c r="S97" s="1354"/>
      <c r="T97" s="1449"/>
      <c r="U97" s="126"/>
      <c r="V97" s="126"/>
    </row>
    <row r="98" spans="1:23">
      <c r="T98" s="248"/>
    </row>
    <row r="99" spans="1:23" ht="16" thickBot="1">
      <c r="A99" s="444" t="s">
        <v>1011</v>
      </c>
      <c r="B99" s="246"/>
      <c r="C99" s="246"/>
      <c r="D99" s="246"/>
      <c r="E99" s="248"/>
      <c r="F99" s="248"/>
      <c r="G99" s="248"/>
      <c r="H99" s="248"/>
      <c r="I99" s="248"/>
      <c r="J99" s="248"/>
      <c r="K99" s="248"/>
      <c r="L99" s="248"/>
      <c r="M99" s="248"/>
      <c r="N99" s="248"/>
      <c r="O99" s="248"/>
      <c r="P99" s="248"/>
      <c r="Q99" s="248"/>
      <c r="R99" s="248"/>
      <c r="S99" s="692"/>
      <c r="T99" s="267"/>
      <c r="U99" s="249"/>
    </row>
    <row r="100" spans="1:23" ht="13">
      <c r="A100" s="248"/>
      <c r="B100" s="1445" t="s">
        <v>1010</v>
      </c>
      <c r="C100" s="1445" t="s">
        <v>805</v>
      </c>
      <c r="D100" s="1445" t="s">
        <v>806</v>
      </c>
      <c r="E100" s="248"/>
      <c r="F100" s="248"/>
      <c r="G100" s="248"/>
      <c r="H100" s="248"/>
      <c r="I100" s="248"/>
      <c r="J100" s="248"/>
      <c r="K100" s="248"/>
      <c r="L100" s="248"/>
      <c r="M100" s="248"/>
      <c r="N100" s="248"/>
      <c r="O100" s="248"/>
      <c r="P100" s="248"/>
      <c r="Q100" s="248"/>
      <c r="R100" s="248"/>
      <c r="S100" s="692"/>
      <c r="T100" s="267"/>
      <c r="U100" s="249"/>
    </row>
    <row r="101" spans="1:23">
      <c r="A101" s="247" t="s">
        <v>22</v>
      </c>
      <c r="B101" s="1362">
        <v>30</v>
      </c>
      <c r="C101" s="1446">
        <v>32</v>
      </c>
      <c r="D101" s="1446">
        <v>29</v>
      </c>
      <c r="E101" s="248"/>
      <c r="F101" s="248"/>
      <c r="G101" s="248"/>
      <c r="H101" s="248"/>
      <c r="I101" s="248"/>
      <c r="J101" s="248"/>
      <c r="K101" s="248"/>
      <c r="L101" s="248"/>
      <c r="M101" s="248"/>
      <c r="N101" s="248"/>
      <c r="O101" s="248"/>
      <c r="P101" s="248"/>
      <c r="Q101" s="248"/>
      <c r="R101" s="248"/>
      <c r="S101" s="692"/>
      <c r="T101" s="267"/>
      <c r="U101" s="249"/>
    </row>
    <row r="102" spans="1:23">
      <c r="A102" s="247" t="s">
        <v>23</v>
      </c>
      <c r="B102" s="1361">
        <v>39.799999999999997</v>
      </c>
      <c r="C102" s="1446">
        <v>37</v>
      </c>
      <c r="D102" s="1446">
        <v>41</v>
      </c>
      <c r="E102" s="248"/>
      <c r="F102" s="248"/>
      <c r="G102" s="248"/>
      <c r="H102" s="248"/>
      <c r="I102" s="248"/>
      <c r="J102" s="248"/>
      <c r="K102" s="248"/>
      <c r="L102" s="248"/>
      <c r="M102" s="248"/>
      <c r="N102" s="248"/>
      <c r="O102" s="248"/>
      <c r="P102" s="248"/>
      <c r="Q102" s="248"/>
      <c r="R102" s="248"/>
      <c r="S102" s="692"/>
      <c r="T102" s="267"/>
      <c r="U102" s="249"/>
    </row>
    <row r="103" spans="1:23">
      <c r="A103" s="247" t="s">
        <v>24</v>
      </c>
      <c r="B103" s="1362">
        <v>15.5</v>
      </c>
      <c r="C103" s="1446">
        <v>17</v>
      </c>
      <c r="D103" s="1446">
        <v>15</v>
      </c>
      <c r="E103" s="248"/>
      <c r="F103" s="248"/>
      <c r="G103" s="248"/>
      <c r="H103" s="248"/>
      <c r="I103" s="248"/>
      <c r="J103" s="248"/>
      <c r="K103" s="248"/>
      <c r="L103" s="248"/>
      <c r="M103" s="248"/>
      <c r="N103" s="248"/>
      <c r="O103" s="248"/>
      <c r="P103" s="248"/>
      <c r="Q103" s="248"/>
      <c r="R103" s="248"/>
      <c r="S103" s="692"/>
      <c r="T103" s="267"/>
      <c r="U103" s="249"/>
    </row>
    <row r="104" spans="1:23">
      <c r="A104" s="247" t="s">
        <v>25</v>
      </c>
      <c r="B104" s="1362">
        <v>9.1999999999999993</v>
      </c>
      <c r="C104" s="1446">
        <v>8</v>
      </c>
      <c r="D104" s="1446">
        <v>9</v>
      </c>
      <c r="E104" s="248"/>
      <c r="F104" s="248"/>
      <c r="G104" s="248"/>
      <c r="H104" s="248"/>
      <c r="I104" s="248"/>
      <c r="J104" s="248"/>
      <c r="K104" s="248"/>
      <c r="L104" s="248"/>
      <c r="M104" s="248"/>
      <c r="N104" s="248"/>
      <c r="O104" s="248"/>
      <c r="P104" s="248"/>
      <c r="Q104" s="248"/>
      <c r="R104" s="248"/>
      <c r="S104" s="692"/>
      <c r="T104" s="267"/>
      <c r="U104" s="249"/>
    </row>
    <row r="105" spans="1:23">
      <c r="A105" s="1228" t="s">
        <v>26</v>
      </c>
      <c r="B105" s="1361">
        <v>5.4</v>
      </c>
      <c r="C105" s="267">
        <v>5</v>
      </c>
      <c r="D105" s="267">
        <v>5</v>
      </c>
      <c r="E105" s="267"/>
      <c r="F105" s="267"/>
      <c r="G105" s="267"/>
      <c r="H105" s="267"/>
      <c r="I105" s="267"/>
      <c r="J105" s="267"/>
      <c r="K105" s="267"/>
      <c r="L105" s="267"/>
      <c r="M105" s="267"/>
      <c r="N105" s="267"/>
      <c r="O105" s="267"/>
      <c r="P105" s="267"/>
      <c r="Q105" s="267"/>
      <c r="R105" s="267"/>
      <c r="S105" s="267"/>
      <c r="T105" s="267"/>
      <c r="U105" s="249"/>
    </row>
    <row r="106" spans="1:23" ht="15.5" thickBot="1">
      <c r="A106" s="258" t="s">
        <v>655</v>
      </c>
      <c r="B106" s="1447">
        <v>2280</v>
      </c>
      <c r="C106" s="1448">
        <v>590</v>
      </c>
      <c r="D106" s="1453">
        <v>1680</v>
      </c>
      <c r="E106" s="267"/>
      <c r="F106" s="267"/>
      <c r="G106" s="267"/>
      <c r="H106" s="267"/>
      <c r="I106" s="267"/>
      <c r="J106" s="267"/>
      <c r="K106" s="267"/>
      <c r="L106" s="267"/>
      <c r="M106" s="267"/>
      <c r="N106" s="267"/>
      <c r="O106" s="267"/>
      <c r="P106" s="267"/>
      <c r="Q106" s="267"/>
      <c r="R106" s="267"/>
      <c r="S106" s="267"/>
      <c r="T106" s="267"/>
      <c r="U106" s="249"/>
    </row>
    <row r="107" spans="1:23">
      <c r="A107" s="1490" t="s">
        <v>263</v>
      </c>
      <c r="B107" s="1491"/>
      <c r="C107" s="1491"/>
      <c r="D107" s="1491"/>
      <c r="E107" s="1492"/>
      <c r="F107" s="1492"/>
      <c r="G107" s="1492"/>
      <c r="H107" s="1492"/>
      <c r="I107" s="1492"/>
      <c r="J107" s="1492"/>
      <c r="K107" s="1492"/>
      <c r="L107" s="1492"/>
      <c r="M107" s="1492"/>
      <c r="N107" s="1492"/>
      <c r="O107" s="1492"/>
      <c r="P107" s="1492"/>
      <c r="Q107" s="1492"/>
      <c r="R107" s="1492"/>
      <c r="S107" s="1492"/>
      <c r="T107" s="1492"/>
      <c r="U107" s="1492"/>
      <c r="V107" s="1492"/>
      <c r="W107" s="1493"/>
    </row>
    <row r="108" spans="1:23" ht="13.5">
      <c r="A108" s="1486" t="s">
        <v>836</v>
      </c>
      <c r="B108" s="1486"/>
      <c r="C108" s="1486"/>
      <c r="D108" s="1486"/>
      <c r="E108" s="1486"/>
      <c r="F108" s="1486"/>
      <c r="G108" s="1486"/>
      <c r="H108" s="1486"/>
      <c r="I108" s="1486"/>
      <c r="J108" s="1486"/>
      <c r="K108" s="1486"/>
      <c r="L108" s="1486"/>
      <c r="M108" s="1486"/>
      <c r="N108" s="1486"/>
      <c r="O108" s="1486"/>
      <c r="P108" s="1486"/>
      <c r="Q108" s="1486"/>
      <c r="R108" s="1486"/>
      <c r="S108" s="1486"/>
      <c r="T108" s="1486"/>
      <c r="U108" s="126"/>
      <c r="V108" s="126"/>
    </row>
    <row r="109" spans="1:23" ht="13.5">
      <c r="A109" s="1449"/>
      <c r="B109" s="1449"/>
      <c r="C109" s="1449"/>
      <c r="D109" s="1449"/>
      <c r="E109" s="1449"/>
      <c r="F109" s="1449"/>
      <c r="G109" s="1449"/>
      <c r="H109" s="1449"/>
      <c r="I109" s="1449"/>
      <c r="J109" s="1449"/>
      <c r="K109" s="1449"/>
      <c r="L109" s="1449"/>
      <c r="M109" s="1449"/>
      <c r="N109" s="1449"/>
      <c r="O109" s="1449"/>
      <c r="P109" s="1449"/>
      <c r="Q109" s="1449"/>
      <c r="R109" s="1449"/>
      <c r="S109" s="1450"/>
      <c r="T109" s="1451"/>
      <c r="U109" s="1452"/>
      <c r="V109" s="126"/>
    </row>
    <row r="110" spans="1:23" ht="13.5">
      <c r="A110" s="1449"/>
      <c r="B110" s="1449"/>
      <c r="C110" s="1449"/>
      <c r="D110" s="1449"/>
      <c r="E110" s="1449"/>
      <c r="F110" s="1449"/>
      <c r="G110" s="1449"/>
      <c r="H110" s="1449"/>
      <c r="I110" s="1449"/>
      <c r="J110" s="1449"/>
      <c r="K110" s="1449"/>
      <c r="L110" s="1449"/>
      <c r="M110" s="1449"/>
      <c r="N110" s="1449"/>
      <c r="O110" s="1449"/>
      <c r="P110" s="1449"/>
      <c r="Q110" s="1449"/>
      <c r="R110" s="1449"/>
      <c r="S110" s="1450"/>
      <c r="T110" s="1451"/>
      <c r="U110" s="1452"/>
      <c r="V110" s="126"/>
    </row>
    <row r="111" spans="1:23" ht="19" thickBot="1">
      <c r="A111" s="444" t="s">
        <v>973</v>
      </c>
      <c r="B111" s="134"/>
      <c r="C111" s="134"/>
      <c r="D111" s="134"/>
      <c r="E111" s="134"/>
      <c r="F111" s="134"/>
      <c r="G111" s="134"/>
      <c r="H111" s="134"/>
      <c r="I111" s="134"/>
      <c r="J111" s="246"/>
      <c r="K111" s="246"/>
      <c r="L111" s="246"/>
      <c r="M111" s="246"/>
      <c r="N111" s="246"/>
      <c r="O111" s="246"/>
      <c r="P111" s="246"/>
      <c r="Q111" s="246"/>
      <c r="R111" s="246"/>
      <c r="S111" s="1359"/>
      <c r="T111" s="267"/>
      <c r="U111" s="249"/>
    </row>
    <row r="112" spans="1:23" ht="13">
      <c r="A112" s="144"/>
      <c r="B112" s="829" t="s">
        <v>687</v>
      </c>
      <c r="C112" s="829">
        <v>2004</v>
      </c>
      <c r="D112" s="829">
        <v>2005</v>
      </c>
      <c r="E112" s="829" t="s">
        <v>688</v>
      </c>
      <c r="F112" s="919">
        <v>2007</v>
      </c>
      <c r="G112" s="919">
        <v>2008</v>
      </c>
      <c r="H112" s="919">
        <v>2009</v>
      </c>
      <c r="I112" s="919">
        <v>2010</v>
      </c>
      <c r="J112" s="919">
        <v>2011</v>
      </c>
      <c r="K112" s="919">
        <v>2012</v>
      </c>
      <c r="L112" s="919">
        <v>2013</v>
      </c>
      <c r="M112" s="919">
        <v>2014</v>
      </c>
      <c r="N112" s="919">
        <v>2015</v>
      </c>
      <c r="O112" s="919">
        <v>2016</v>
      </c>
      <c r="P112" s="919">
        <v>2017</v>
      </c>
      <c r="Q112" s="919">
        <v>2018</v>
      </c>
      <c r="R112" s="1117">
        <v>2019</v>
      </c>
      <c r="S112" s="1116">
        <v>2020</v>
      </c>
      <c r="T112" s="251"/>
    </row>
    <row r="113" spans="1:21" ht="13">
      <c r="A113" s="143"/>
      <c r="B113" s="1318"/>
      <c r="C113" s="1318"/>
      <c r="D113" s="1318"/>
      <c r="E113" s="1318"/>
      <c r="F113" s="920"/>
      <c r="G113" s="920"/>
      <c r="H113" s="920"/>
      <c r="I113" s="920"/>
      <c r="J113" s="920"/>
      <c r="K113" s="920"/>
      <c r="L113" s="920"/>
      <c r="M113" s="920"/>
      <c r="N113" s="920"/>
      <c r="O113" s="920"/>
      <c r="P113" s="497"/>
      <c r="Q113" s="922"/>
      <c r="R113" s="1118" t="s">
        <v>179</v>
      </c>
      <c r="S113" s="1119"/>
    </row>
    <row r="114" spans="1:21">
      <c r="A114" s="127" t="s">
        <v>29</v>
      </c>
      <c r="B114" s="838">
        <v>21.8</v>
      </c>
      <c r="C114" s="838">
        <v>22.9</v>
      </c>
      <c r="D114" s="838">
        <v>23</v>
      </c>
      <c r="E114" s="838">
        <v>24.5</v>
      </c>
      <c r="F114" s="838">
        <v>23.5</v>
      </c>
      <c r="G114" s="838">
        <v>24.5</v>
      </c>
      <c r="H114" s="838">
        <v>26.4</v>
      </c>
      <c r="I114" s="838">
        <v>26.6</v>
      </c>
      <c r="J114" s="838">
        <v>26.7</v>
      </c>
      <c r="K114" s="838">
        <v>27</v>
      </c>
      <c r="L114" s="838">
        <v>26.3</v>
      </c>
      <c r="M114" s="838">
        <v>27</v>
      </c>
      <c r="N114" s="838">
        <v>27.6</v>
      </c>
      <c r="O114" s="838">
        <v>28.5</v>
      </c>
      <c r="P114" s="838">
        <v>27.7</v>
      </c>
      <c r="Q114" s="509" t="s">
        <v>20</v>
      </c>
      <c r="R114" s="839">
        <v>29</v>
      </c>
      <c r="S114" s="1120" t="s">
        <v>20</v>
      </c>
    </row>
    <row r="115" spans="1:21">
      <c r="A115" s="127" t="s">
        <v>30</v>
      </c>
      <c r="B115" s="838">
        <v>75.7</v>
      </c>
      <c r="C115" s="838">
        <v>78.2</v>
      </c>
      <c r="D115" s="838">
        <v>80.2</v>
      </c>
      <c r="E115" s="838">
        <v>82.6</v>
      </c>
      <c r="F115" s="838">
        <v>81.5</v>
      </c>
      <c r="G115" s="838">
        <v>84.3</v>
      </c>
      <c r="H115" s="838">
        <v>86.7</v>
      </c>
      <c r="I115" s="838">
        <v>87.1</v>
      </c>
      <c r="J115" s="838">
        <v>87.5</v>
      </c>
      <c r="K115" s="838">
        <v>88.4</v>
      </c>
      <c r="L115" s="838">
        <v>86.4</v>
      </c>
      <c r="M115" s="838">
        <v>87.3</v>
      </c>
      <c r="N115" s="838">
        <v>86.9</v>
      </c>
      <c r="O115" s="838">
        <v>87.2</v>
      </c>
      <c r="P115" s="838">
        <v>86.5</v>
      </c>
      <c r="Q115" s="509" t="s">
        <v>20</v>
      </c>
      <c r="R115" s="841">
        <v>88.7</v>
      </c>
      <c r="S115" s="1120" t="s">
        <v>20</v>
      </c>
    </row>
    <row r="116" spans="1:21">
      <c r="A116" s="127" t="s">
        <v>31</v>
      </c>
      <c r="B116" s="838">
        <v>60</v>
      </c>
      <c r="C116" s="838">
        <v>65.8</v>
      </c>
      <c r="D116" s="838">
        <v>69.3</v>
      </c>
      <c r="E116" s="838">
        <v>74.7</v>
      </c>
      <c r="F116" s="838">
        <v>74.900000000000006</v>
      </c>
      <c r="G116" s="838">
        <v>74.7</v>
      </c>
      <c r="H116" s="838">
        <v>78.099999999999994</v>
      </c>
      <c r="I116" s="838">
        <v>78.5</v>
      </c>
      <c r="J116" s="838">
        <v>80.3</v>
      </c>
      <c r="K116" s="838">
        <v>81.5</v>
      </c>
      <c r="L116" s="838">
        <v>75</v>
      </c>
      <c r="M116" s="838">
        <v>75.3</v>
      </c>
      <c r="N116" s="838">
        <v>73.8</v>
      </c>
      <c r="O116" s="838">
        <v>75.3</v>
      </c>
      <c r="P116" s="838">
        <v>73.599999999999994</v>
      </c>
      <c r="Q116" s="509" t="s">
        <v>20</v>
      </c>
      <c r="R116" s="841">
        <v>80.099999999999994</v>
      </c>
      <c r="S116" s="1120" t="s">
        <v>20</v>
      </c>
    </row>
    <row r="117" spans="1:21">
      <c r="A117" s="127" t="s">
        <v>32</v>
      </c>
      <c r="B117" s="838">
        <v>81</v>
      </c>
      <c r="C117" s="838">
        <v>82.2</v>
      </c>
      <c r="D117" s="838">
        <v>83.9</v>
      </c>
      <c r="E117" s="838">
        <v>85.3</v>
      </c>
      <c r="F117" s="838">
        <v>84</v>
      </c>
      <c r="G117" s="838">
        <v>88.1</v>
      </c>
      <c r="H117" s="838">
        <v>90</v>
      </c>
      <c r="I117" s="838">
        <v>90.5</v>
      </c>
      <c r="J117" s="838">
        <v>90.2</v>
      </c>
      <c r="K117" s="838">
        <v>91</v>
      </c>
      <c r="L117" s="838">
        <v>90.4</v>
      </c>
      <c r="M117" s="838">
        <v>91.3</v>
      </c>
      <c r="N117" s="838">
        <v>91.2</v>
      </c>
      <c r="O117" s="838">
        <v>91.2</v>
      </c>
      <c r="P117" s="838">
        <v>90.9</v>
      </c>
      <c r="Q117" s="509" t="s">
        <v>20</v>
      </c>
      <c r="R117" s="841">
        <v>91.7</v>
      </c>
      <c r="S117" s="1120" t="s">
        <v>20</v>
      </c>
    </row>
    <row r="118" spans="1:21" ht="13.5" thickBot="1">
      <c r="A118" s="142" t="s">
        <v>33</v>
      </c>
      <c r="B118" s="921">
        <v>10290</v>
      </c>
      <c r="C118" s="921">
        <v>14780</v>
      </c>
      <c r="D118" s="921">
        <v>14070</v>
      </c>
      <c r="E118" s="921">
        <v>14190</v>
      </c>
      <c r="F118" s="921">
        <v>12240</v>
      </c>
      <c r="G118" s="921">
        <v>12370</v>
      </c>
      <c r="H118" s="921">
        <v>12540</v>
      </c>
      <c r="I118" s="921">
        <v>12440</v>
      </c>
      <c r="J118" s="921">
        <v>12890</v>
      </c>
      <c r="K118" s="921">
        <v>9890</v>
      </c>
      <c r="L118" s="921">
        <v>9920</v>
      </c>
      <c r="M118" s="921">
        <v>9800</v>
      </c>
      <c r="N118" s="921">
        <v>9410</v>
      </c>
      <c r="O118" s="921">
        <v>9640</v>
      </c>
      <c r="P118" s="921">
        <v>9810</v>
      </c>
      <c r="Q118" s="510" t="s">
        <v>20</v>
      </c>
      <c r="R118" s="848">
        <v>9780</v>
      </c>
      <c r="S118" s="1121" t="s">
        <v>20</v>
      </c>
    </row>
    <row r="119" spans="1:21" ht="13.5">
      <c r="A119" s="438" t="s">
        <v>841</v>
      </c>
      <c r="B119" s="251"/>
      <c r="C119" s="251"/>
      <c r="D119" s="251"/>
      <c r="E119" s="251"/>
      <c r="F119" s="251"/>
      <c r="G119" s="251"/>
      <c r="H119" s="251"/>
      <c r="I119" s="251"/>
      <c r="J119" s="251"/>
      <c r="K119" s="251"/>
      <c r="L119" s="251"/>
      <c r="M119" s="251"/>
      <c r="N119" s="251"/>
      <c r="O119" s="251"/>
      <c r="P119" s="251"/>
      <c r="Q119" s="251"/>
      <c r="R119" s="251"/>
      <c r="S119" s="251"/>
      <c r="T119" s="251"/>
      <c r="U119" s="251"/>
    </row>
    <row r="120" spans="1:21">
      <c r="A120" s="439" t="s">
        <v>689</v>
      </c>
    </row>
    <row r="121" spans="1:21">
      <c r="A121" s="439" t="s">
        <v>690</v>
      </c>
    </row>
  </sheetData>
  <mergeCells count="7">
    <mergeCell ref="A1:H1"/>
    <mergeCell ref="A108:T108"/>
    <mergeCell ref="A95:T95"/>
    <mergeCell ref="A82:V82"/>
    <mergeCell ref="A61:V61"/>
    <mergeCell ref="A94:W94"/>
    <mergeCell ref="A107:W107"/>
  </mergeCells>
  <conditionalFormatting sqref="Y2:AI5 Y6:AH7 Y78:Z82 Y8:Y12 AC8:AI12 Z22:AI22 AB27:AK27 R86:V86 AC23:AL26 AA82:AE85">
    <cfRule type="cellIs" dxfId="3" priority="3" stopIfTrue="1" operator="notEqual">
      <formula>0</formula>
    </cfRule>
  </conditionalFormatting>
  <conditionalFormatting sqref="AB29:AK31 AF28:AK28">
    <cfRule type="cellIs" dxfId="2" priority="1" stopIfTrue="1" operator="notEqual">
      <formula>0</formula>
    </cfRule>
  </conditionalFormatting>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147"/>
  <sheetViews>
    <sheetView zoomScale="110" zoomScaleNormal="110" workbookViewId="0"/>
  </sheetViews>
  <sheetFormatPr defaultColWidth="9.1796875" defaultRowHeight="12.5"/>
  <cols>
    <col min="1" max="1" width="35.26953125" style="247" customWidth="1"/>
    <col min="2" max="2" width="10.7265625" style="247" customWidth="1"/>
    <col min="3" max="3" width="11.7265625" style="247" customWidth="1"/>
    <col min="4" max="11" width="10.7265625" style="247" customWidth="1"/>
    <col min="12" max="12" width="25.7265625" style="247" customWidth="1"/>
    <col min="13" max="13" width="10.7265625" style="247" customWidth="1"/>
    <col min="14" max="14" width="10.7265625" style="1403" customWidth="1"/>
    <col min="15" max="21" width="10.7265625" style="247" customWidth="1"/>
    <col min="22" max="26" width="9.1796875" style="247"/>
    <col min="27" max="27" width="14.81640625" style="247" customWidth="1"/>
    <col min="28" max="16384" width="9.1796875" style="247"/>
  </cols>
  <sheetData>
    <row r="1" spans="1:22" ht="15.5">
      <c r="A1" s="446" t="s">
        <v>767</v>
      </c>
      <c r="B1" s="115"/>
      <c r="C1" s="115"/>
      <c r="D1" s="115"/>
      <c r="E1" s="115"/>
      <c r="F1" s="115"/>
      <c r="G1" s="115"/>
      <c r="H1" s="115"/>
      <c r="I1" s="115"/>
      <c r="J1" s="115"/>
      <c r="K1" s="115"/>
      <c r="L1" s="115"/>
      <c r="N1" s="1393"/>
    </row>
    <row r="2" spans="1:22">
      <c r="A2" s="1495" t="s">
        <v>485</v>
      </c>
      <c r="B2" s="1495"/>
      <c r="C2" s="1495"/>
      <c r="D2" s="1495"/>
      <c r="E2" s="1495"/>
      <c r="F2" s="1495"/>
      <c r="G2" s="1495"/>
      <c r="H2" s="1495"/>
      <c r="I2" s="1495"/>
      <c r="J2" s="1495"/>
      <c r="K2" s="1495"/>
      <c r="L2" s="1495"/>
      <c r="N2" s="1393"/>
    </row>
    <row r="3" spans="1:22">
      <c r="A3" s="1356"/>
      <c r="B3" s="1356"/>
      <c r="C3" s="1356"/>
      <c r="D3" s="1356"/>
      <c r="E3" s="1356"/>
      <c r="F3" s="1356"/>
      <c r="G3" s="1356"/>
      <c r="H3" s="1356"/>
      <c r="I3" s="1356"/>
      <c r="J3" s="1356"/>
      <c r="K3" s="1356"/>
      <c r="L3" s="1356"/>
      <c r="M3" s="248"/>
      <c r="N3" s="1394"/>
      <c r="O3" s="248"/>
      <c r="P3" s="248"/>
      <c r="Q3" s="248"/>
      <c r="R3" s="248"/>
      <c r="S3" s="248"/>
      <c r="T3" s="248"/>
      <c r="U3" s="248"/>
    </row>
    <row r="4" spans="1:22">
      <c r="A4" s="115"/>
      <c r="B4" s="115"/>
      <c r="C4" s="115"/>
      <c r="D4" s="115"/>
      <c r="E4" s="115"/>
      <c r="F4" s="115"/>
      <c r="G4" s="115"/>
      <c r="H4" s="115"/>
      <c r="I4" s="115"/>
      <c r="J4" s="115"/>
      <c r="K4" s="115"/>
      <c r="L4" s="514"/>
      <c r="M4" s="48"/>
      <c r="N4" s="86"/>
      <c r="O4" s="48"/>
      <c r="P4" s="48"/>
      <c r="Q4" s="48"/>
      <c r="R4" s="48"/>
      <c r="S4" s="48"/>
      <c r="T4" s="48"/>
      <c r="U4" s="48"/>
      <c r="V4" s="1395"/>
    </row>
    <row r="5" spans="1:22" ht="16.5" customHeight="1" thickBot="1">
      <c r="A5" s="447" t="s">
        <v>875</v>
      </c>
      <c r="B5" s="167"/>
      <c r="C5" s="167"/>
      <c r="D5" s="167"/>
      <c r="E5" s="167"/>
      <c r="F5" s="167"/>
      <c r="G5" s="167"/>
      <c r="H5" s="167"/>
      <c r="I5" s="167"/>
      <c r="J5" s="167"/>
      <c r="K5" s="249"/>
      <c r="L5" s="249"/>
      <c r="M5" s="248"/>
      <c r="N5" s="248"/>
    </row>
    <row r="6" spans="1:22" ht="64.5" customHeight="1">
      <c r="A6" s="163"/>
      <c r="B6" s="163" t="s">
        <v>34</v>
      </c>
      <c r="C6" s="163" t="s">
        <v>35</v>
      </c>
      <c r="D6" s="163" t="s">
        <v>36</v>
      </c>
      <c r="E6" s="163" t="s">
        <v>74</v>
      </c>
      <c r="F6" s="163" t="s">
        <v>110</v>
      </c>
      <c r="G6" s="163" t="s">
        <v>258</v>
      </c>
      <c r="H6" s="163" t="s">
        <v>656</v>
      </c>
      <c r="I6" s="1444" t="s">
        <v>11</v>
      </c>
      <c r="J6" s="163" t="s">
        <v>666</v>
      </c>
      <c r="K6" s="1396"/>
      <c r="L6" s="692"/>
      <c r="M6" s="267"/>
      <c r="N6" s="267"/>
      <c r="O6" s="249"/>
    </row>
    <row r="7" spans="1:22" ht="13.9" customHeight="1">
      <c r="A7" s="135"/>
      <c r="B7" s="1397"/>
      <c r="C7" s="1397"/>
      <c r="D7" s="1397"/>
      <c r="E7" s="1397"/>
      <c r="F7" s="1397"/>
      <c r="G7" s="1397"/>
      <c r="H7" s="1398" t="s">
        <v>180</v>
      </c>
      <c r="I7" s="251"/>
      <c r="J7" s="1399"/>
      <c r="L7" s="251"/>
      <c r="M7" s="251"/>
      <c r="N7" s="251"/>
    </row>
    <row r="8" spans="1:22" ht="13.5" customHeight="1">
      <c r="A8" s="232" t="s">
        <v>0</v>
      </c>
      <c r="B8" s="838">
        <v>13</v>
      </c>
      <c r="C8" s="838">
        <v>68.5</v>
      </c>
      <c r="D8" s="838">
        <v>4.7</v>
      </c>
      <c r="E8" s="838">
        <v>2</v>
      </c>
      <c r="F8" s="838">
        <v>8</v>
      </c>
      <c r="G8" s="838">
        <v>1.3</v>
      </c>
      <c r="H8" s="838">
        <v>2.1</v>
      </c>
      <c r="I8" s="1400">
        <v>630</v>
      </c>
      <c r="J8" s="1374">
        <v>24.5</v>
      </c>
      <c r="N8" s="247"/>
    </row>
    <row r="9" spans="1:22" ht="15.75" customHeight="1">
      <c r="A9" s="231" t="s">
        <v>1</v>
      </c>
      <c r="B9" s="650"/>
      <c r="C9" s="650"/>
      <c r="D9" s="650"/>
      <c r="E9" s="650"/>
      <c r="F9" s="650"/>
      <c r="G9" s="650"/>
      <c r="H9" s="650"/>
      <c r="I9" s="1401"/>
      <c r="J9" s="1374"/>
      <c r="N9" s="247"/>
    </row>
    <row r="10" spans="1:22" ht="13">
      <c r="A10" s="233" t="s">
        <v>684</v>
      </c>
      <c r="B10" s="1402">
        <v>11</v>
      </c>
      <c r="C10" s="1403">
        <v>70</v>
      </c>
      <c r="D10" s="257">
        <v>4</v>
      </c>
      <c r="E10" s="257">
        <v>2</v>
      </c>
      <c r="F10" s="257">
        <v>9</v>
      </c>
      <c r="G10" s="257">
        <v>2</v>
      </c>
      <c r="H10" s="257">
        <v>3</v>
      </c>
      <c r="I10" s="1400">
        <v>290</v>
      </c>
      <c r="J10" s="1374">
        <v>22</v>
      </c>
      <c r="N10" s="247"/>
    </row>
    <row r="11" spans="1:22" ht="13">
      <c r="A11" s="233" t="s">
        <v>685</v>
      </c>
      <c r="B11" s="1402">
        <v>16</v>
      </c>
      <c r="C11" s="1403">
        <v>67</v>
      </c>
      <c r="D11" s="1374">
        <v>5</v>
      </c>
      <c r="E11" s="1374">
        <v>2</v>
      </c>
      <c r="F11" s="1374">
        <v>8</v>
      </c>
      <c r="G11" s="1374">
        <v>1</v>
      </c>
      <c r="H11" s="1374">
        <v>1</v>
      </c>
      <c r="I11" s="1400">
        <v>340</v>
      </c>
      <c r="J11" s="1374">
        <v>28</v>
      </c>
      <c r="L11" s="1404"/>
      <c r="N11" s="247"/>
    </row>
    <row r="12" spans="1:22" ht="13.5" customHeight="1">
      <c r="A12" s="694" t="s">
        <v>664</v>
      </c>
      <c r="B12" s="509" t="s">
        <v>282</v>
      </c>
      <c r="C12" s="509" t="s">
        <v>282</v>
      </c>
      <c r="D12" s="509" t="s">
        <v>282</v>
      </c>
      <c r="E12" s="509" t="s">
        <v>282</v>
      </c>
      <c r="F12" s="509" t="s">
        <v>282</v>
      </c>
      <c r="G12" s="509" t="s">
        <v>282</v>
      </c>
      <c r="H12" s="509" t="s">
        <v>282</v>
      </c>
      <c r="I12" s="1400">
        <v>0</v>
      </c>
      <c r="J12" s="509" t="s">
        <v>282</v>
      </c>
      <c r="M12" s="1404"/>
      <c r="N12" s="247"/>
    </row>
    <row r="13" spans="1:22" ht="15" customHeight="1">
      <c r="A13" s="233" t="s">
        <v>663</v>
      </c>
      <c r="B13" s="509" t="s">
        <v>282</v>
      </c>
      <c r="C13" s="509" t="s">
        <v>282</v>
      </c>
      <c r="D13" s="509" t="s">
        <v>282</v>
      </c>
      <c r="E13" s="509" t="s">
        <v>282</v>
      </c>
      <c r="F13" s="509" t="s">
        <v>282</v>
      </c>
      <c r="G13" s="509" t="s">
        <v>282</v>
      </c>
      <c r="H13" s="509" t="s">
        <v>282</v>
      </c>
      <c r="I13" s="1400">
        <v>0</v>
      </c>
      <c r="J13" s="509" t="s">
        <v>282</v>
      </c>
      <c r="M13" s="1404"/>
      <c r="N13" s="247"/>
    </row>
    <row r="14" spans="1:22" s="1404" customFormat="1" ht="15.75" customHeight="1">
      <c r="A14" s="1405" t="s">
        <v>2</v>
      </c>
      <c r="B14" s="1406"/>
      <c r="C14" s="1407"/>
      <c r="D14" s="1406"/>
      <c r="E14" s="1406"/>
      <c r="F14" s="1406"/>
      <c r="G14" s="1406"/>
      <c r="H14" s="1406"/>
      <c r="I14" s="1406"/>
      <c r="J14" s="1408"/>
      <c r="K14" s="247"/>
      <c r="L14" s="247"/>
      <c r="M14" s="247"/>
    </row>
    <row r="15" spans="1:22" ht="13">
      <c r="A15" s="1409" t="s">
        <v>518</v>
      </c>
      <c r="B15" s="1403" t="s">
        <v>282</v>
      </c>
      <c r="C15" s="1403" t="s">
        <v>282</v>
      </c>
      <c r="D15" s="1403" t="s">
        <v>282</v>
      </c>
      <c r="E15" s="1403" t="s">
        <v>282</v>
      </c>
      <c r="F15" s="1403" t="s">
        <v>282</v>
      </c>
      <c r="G15" s="1403" t="s">
        <v>282</v>
      </c>
      <c r="H15" s="1403" t="s">
        <v>282</v>
      </c>
      <c r="I15" s="1410">
        <v>10</v>
      </c>
      <c r="J15" s="1403" t="s">
        <v>282</v>
      </c>
      <c r="N15" s="247"/>
    </row>
    <row r="16" spans="1:22" ht="13">
      <c r="A16" s="1409" t="s">
        <v>519</v>
      </c>
      <c r="B16" s="497">
        <v>28</v>
      </c>
      <c r="C16" s="1411">
        <v>55</v>
      </c>
      <c r="D16" s="1374">
        <v>3</v>
      </c>
      <c r="E16" s="497">
        <v>1</v>
      </c>
      <c r="F16" s="1374">
        <v>11</v>
      </c>
      <c r="G16" s="1374">
        <v>0</v>
      </c>
      <c r="H16" s="1374">
        <v>2</v>
      </c>
      <c r="I16" s="1412">
        <v>60</v>
      </c>
      <c r="J16" s="497">
        <v>40</v>
      </c>
      <c r="N16" s="247"/>
    </row>
    <row r="17" spans="1:14" ht="13">
      <c r="A17" s="1409" t="s">
        <v>38</v>
      </c>
      <c r="B17" s="497">
        <v>5</v>
      </c>
      <c r="C17" s="1411">
        <v>74</v>
      </c>
      <c r="D17" s="1374">
        <v>4</v>
      </c>
      <c r="E17" s="497">
        <v>4</v>
      </c>
      <c r="F17" s="1374">
        <v>11</v>
      </c>
      <c r="G17" s="1374">
        <v>2</v>
      </c>
      <c r="H17" s="1374">
        <v>0</v>
      </c>
      <c r="I17" s="923">
        <v>110</v>
      </c>
      <c r="J17" s="497">
        <v>22</v>
      </c>
      <c r="N17" s="247"/>
    </row>
    <row r="18" spans="1:14" ht="12.75" customHeight="1">
      <c r="A18" s="1409" t="s">
        <v>39</v>
      </c>
      <c r="B18" s="497">
        <v>17</v>
      </c>
      <c r="C18" s="1411">
        <v>67</v>
      </c>
      <c r="D18" s="1374">
        <v>1</v>
      </c>
      <c r="E18" s="497">
        <v>2</v>
      </c>
      <c r="F18" s="1374">
        <v>9</v>
      </c>
      <c r="G18" s="1374">
        <v>2</v>
      </c>
      <c r="H18" s="1374">
        <v>3</v>
      </c>
      <c r="I18" s="923">
        <v>120</v>
      </c>
      <c r="J18" s="497">
        <v>30</v>
      </c>
      <c r="N18" s="247"/>
    </row>
    <row r="19" spans="1:14" ht="13.5" customHeight="1">
      <c r="A19" s="1409" t="s">
        <v>40</v>
      </c>
      <c r="B19" s="497">
        <v>10</v>
      </c>
      <c r="C19" s="1411">
        <v>75</v>
      </c>
      <c r="D19" s="1374">
        <v>3</v>
      </c>
      <c r="E19" s="497">
        <v>1</v>
      </c>
      <c r="F19" s="1374">
        <v>5</v>
      </c>
      <c r="G19" s="1374">
        <v>2</v>
      </c>
      <c r="H19" s="1374">
        <v>3</v>
      </c>
      <c r="I19" s="924">
        <v>200</v>
      </c>
      <c r="J19" s="497">
        <v>18</v>
      </c>
      <c r="N19" s="247"/>
    </row>
    <row r="20" spans="1:14" ht="13">
      <c r="A20" s="1409" t="s">
        <v>41</v>
      </c>
      <c r="B20" s="497">
        <v>15</v>
      </c>
      <c r="C20" s="925">
        <v>72</v>
      </c>
      <c r="D20" s="926">
        <v>7</v>
      </c>
      <c r="E20" s="497">
        <v>1</v>
      </c>
      <c r="F20" s="1374">
        <v>5</v>
      </c>
      <c r="G20" s="1374">
        <v>0</v>
      </c>
      <c r="H20" s="1374">
        <v>0</v>
      </c>
      <c r="I20" s="924">
        <v>140</v>
      </c>
      <c r="J20" s="497">
        <v>21</v>
      </c>
      <c r="N20" s="247"/>
    </row>
    <row r="21" spans="1:14" ht="14.25" customHeight="1">
      <c r="A21" s="1115" t="s">
        <v>823</v>
      </c>
      <c r="B21" s="1413"/>
      <c r="C21" s="1414"/>
      <c r="D21" s="1413"/>
      <c r="E21" s="1413"/>
      <c r="F21" s="1413"/>
      <c r="G21" s="1413"/>
      <c r="H21" s="1413"/>
      <c r="I21" s="1415"/>
      <c r="J21" s="1413"/>
      <c r="K21" s="1416"/>
      <c r="L21" s="1416"/>
      <c r="N21" s="247"/>
    </row>
    <row r="22" spans="1:14" ht="13">
      <c r="A22" s="739" t="s">
        <v>805</v>
      </c>
      <c r="B22" s="247">
        <v>13</v>
      </c>
      <c r="C22" s="247">
        <v>57</v>
      </c>
      <c r="D22" s="247">
        <v>9</v>
      </c>
      <c r="E22" s="247">
        <v>0</v>
      </c>
      <c r="F22" s="247">
        <v>13</v>
      </c>
      <c r="G22" s="247">
        <v>2</v>
      </c>
      <c r="H22" s="247">
        <v>5</v>
      </c>
      <c r="I22" s="923">
        <v>80</v>
      </c>
      <c r="J22" s="497">
        <v>31</v>
      </c>
      <c r="K22" s="1416"/>
      <c r="L22" s="1416"/>
      <c r="N22" s="247"/>
    </row>
    <row r="23" spans="1:14" ht="12.75" customHeight="1">
      <c r="A23" s="739" t="s">
        <v>806</v>
      </c>
      <c r="B23" s="247">
        <v>13</v>
      </c>
      <c r="C23" s="247">
        <v>70</v>
      </c>
      <c r="D23" s="247">
        <v>4</v>
      </c>
      <c r="E23" s="247">
        <v>2</v>
      </c>
      <c r="F23" s="247">
        <v>7</v>
      </c>
      <c r="G23" s="247">
        <v>1</v>
      </c>
      <c r="H23" s="247">
        <v>2</v>
      </c>
      <c r="I23" s="923">
        <v>550</v>
      </c>
      <c r="J23" s="497">
        <v>24</v>
      </c>
      <c r="K23" s="1416"/>
      <c r="L23" s="1416"/>
      <c r="N23" s="247"/>
    </row>
    <row r="24" spans="1:14" ht="15" customHeight="1">
      <c r="A24" s="1405" t="s">
        <v>42</v>
      </c>
      <c r="B24" s="1413"/>
      <c r="C24" s="1414"/>
      <c r="D24" s="1413"/>
      <c r="E24" s="1413"/>
      <c r="F24" s="1413"/>
      <c r="G24" s="1413"/>
      <c r="H24" s="1413"/>
      <c r="I24" s="1415"/>
      <c r="K24" s="1416"/>
      <c r="L24" s="1416"/>
      <c r="N24" s="247"/>
    </row>
    <row r="25" spans="1:14" ht="13">
      <c r="A25" s="1409" t="s">
        <v>266</v>
      </c>
      <c r="B25" s="509" t="s">
        <v>282</v>
      </c>
      <c r="C25" s="509" t="s">
        <v>282</v>
      </c>
      <c r="D25" s="509" t="s">
        <v>282</v>
      </c>
      <c r="E25" s="509" t="s">
        <v>282</v>
      </c>
      <c r="F25" s="509" t="s">
        <v>282</v>
      </c>
      <c r="G25" s="509" t="s">
        <v>282</v>
      </c>
      <c r="H25" s="509" t="s">
        <v>282</v>
      </c>
      <c r="I25" s="923">
        <v>30</v>
      </c>
      <c r="J25" s="1403" t="s">
        <v>282</v>
      </c>
      <c r="K25" s="1416"/>
      <c r="L25" s="1416"/>
      <c r="N25" s="247"/>
    </row>
    <row r="26" spans="1:14" ht="13">
      <c r="A26" s="1409" t="s">
        <v>267</v>
      </c>
      <c r="B26" s="247">
        <v>13</v>
      </c>
      <c r="C26" s="247">
        <v>68</v>
      </c>
      <c r="D26" s="247">
        <v>6</v>
      </c>
      <c r="E26" s="247">
        <v>2</v>
      </c>
      <c r="F26" s="247">
        <v>7</v>
      </c>
      <c r="G26" s="247">
        <v>1</v>
      </c>
      <c r="H26" s="247">
        <v>2</v>
      </c>
      <c r="I26" s="923">
        <v>440</v>
      </c>
      <c r="J26" s="497">
        <v>24</v>
      </c>
      <c r="K26" s="1416"/>
      <c r="L26" s="1416"/>
      <c r="N26" s="247"/>
    </row>
    <row r="27" spans="1:14" ht="13">
      <c r="A27" s="1409" t="s">
        <v>268</v>
      </c>
      <c r="B27" s="247">
        <v>14</v>
      </c>
      <c r="C27" s="247">
        <v>69</v>
      </c>
      <c r="D27" s="247">
        <v>3</v>
      </c>
      <c r="E27" s="247">
        <v>1</v>
      </c>
      <c r="F27" s="247">
        <v>11</v>
      </c>
      <c r="G27" s="247">
        <v>1</v>
      </c>
      <c r="H27" s="247">
        <v>1</v>
      </c>
      <c r="I27" s="923">
        <v>160</v>
      </c>
      <c r="J27" s="497">
        <v>27</v>
      </c>
      <c r="K27" s="1416"/>
      <c r="L27" s="1416"/>
      <c r="N27" s="247"/>
    </row>
    <row r="28" spans="1:14" ht="14.25" customHeight="1">
      <c r="A28" s="1405" t="s">
        <v>43</v>
      </c>
      <c r="B28" s="497"/>
      <c r="C28" s="1403"/>
      <c r="D28" s="497"/>
      <c r="E28" s="497"/>
      <c r="F28" s="497"/>
      <c r="G28" s="497"/>
      <c r="H28" s="497"/>
      <c r="I28" s="497"/>
      <c r="J28" s="497"/>
      <c r="N28" s="247"/>
    </row>
    <row r="29" spans="1:14" ht="13">
      <c r="A29" s="1409" t="s">
        <v>873</v>
      </c>
      <c r="B29" s="497">
        <v>20</v>
      </c>
      <c r="C29" s="1403">
        <v>53</v>
      </c>
      <c r="D29" s="497">
        <v>3</v>
      </c>
      <c r="E29" s="497">
        <v>2</v>
      </c>
      <c r="F29" s="497">
        <v>17</v>
      </c>
      <c r="G29" s="497">
        <v>1</v>
      </c>
      <c r="H29" s="497">
        <v>4</v>
      </c>
      <c r="I29" s="923">
        <v>120</v>
      </c>
      <c r="J29" s="497">
        <v>40</v>
      </c>
      <c r="N29" s="247"/>
    </row>
    <row r="30" spans="1:14" ht="12.75" customHeight="1">
      <c r="A30" s="1409" t="s">
        <v>874</v>
      </c>
      <c r="B30" s="497">
        <v>19</v>
      </c>
      <c r="C30" s="1403">
        <v>68</v>
      </c>
      <c r="D30" s="497">
        <v>7</v>
      </c>
      <c r="E30" s="497">
        <v>2</v>
      </c>
      <c r="F30" s="497">
        <v>4</v>
      </c>
      <c r="G30" s="497">
        <v>0</v>
      </c>
      <c r="H30" s="497">
        <v>0</v>
      </c>
      <c r="I30" s="923">
        <v>120</v>
      </c>
      <c r="J30" s="497">
        <v>25</v>
      </c>
      <c r="N30" s="247"/>
    </row>
    <row r="31" spans="1:14" ht="13">
      <c r="A31" s="1409" t="s">
        <v>49</v>
      </c>
      <c r="B31" s="497">
        <v>12</v>
      </c>
      <c r="C31" s="1403">
        <v>73</v>
      </c>
      <c r="D31" s="497">
        <v>2</v>
      </c>
      <c r="E31" s="497">
        <v>2</v>
      </c>
      <c r="F31" s="497">
        <v>8</v>
      </c>
      <c r="G31" s="497">
        <v>2</v>
      </c>
      <c r="H31" s="497">
        <v>1</v>
      </c>
      <c r="I31" s="923">
        <v>130</v>
      </c>
      <c r="J31" s="497">
        <v>24</v>
      </c>
      <c r="N31" s="247"/>
    </row>
    <row r="32" spans="1:14" ht="13">
      <c r="A32" s="1409" t="s">
        <v>671</v>
      </c>
      <c r="B32" s="497">
        <v>12</v>
      </c>
      <c r="C32" s="1403">
        <v>66</v>
      </c>
      <c r="D32" s="497">
        <v>8</v>
      </c>
      <c r="E32" s="497">
        <v>1</v>
      </c>
      <c r="F32" s="497">
        <v>7</v>
      </c>
      <c r="G32" s="497">
        <v>1</v>
      </c>
      <c r="H32" s="497">
        <v>5</v>
      </c>
      <c r="I32" s="923">
        <v>120</v>
      </c>
      <c r="J32" s="497">
        <v>21</v>
      </c>
      <c r="N32" s="247"/>
    </row>
    <row r="33" spans="1:23" s="1404" customFormat="1" ht="12.75" customHeight="1">
      <c r="A33" s="1409" t="s">
        <v>672</v>
      </c>
      <c r="B33" s="497">
        <v>6</v>
      </c>
      <c r="C33" s="1403">
        <v>78</v>
      </c>
      <c r="D33" s="497">
        <v>4</v>
      </c>
      <c r="E33" s="497">
        <v>3</v>
      </c>
      <c r="F33" s="497">
        <v>6</v>
      </c>
      <c r="G33" s="497">
        <v>2</v>
      </c>
      <c r="H33" s="497">
        <v>1</v>
      </c>
      <c r="I33" s="923">
        <v>130</v>
      </c>
      <c r="J33" s="497">
        <v>16</v>
      </c>
    </row>
    <row r="34" spans="1:23" ht="15.75" customHeight="1">
      <c r="A34" s="1405" t="s">
        <v>51</v>
      </c>
      <c r="B34" s="497"/>
      <c r="C34" s="1403"/>
      <c r="D34" s="497"/>
      <c r="E34" s="497"/>
      <c r="F34" s="497"/>
      <c r="G34" s="497"/>
      <c r="H34" s="497"/>
      <c r="I34" s="1379"/>
      <c r="J34" s="1379"/>
      <c r="N34" s="247"/>
      <c r="Q34" s="1404"/>
      <c r="R34" s="1404"/>
      <c r="S34" s="1404"/>
      <c r="T34" s="1404"/>
      <c r="U34" s="1404"/>
      <c r="V34" s="1404"/>
      <c r="W34" s="1404"/>
    </row>
    <row r="35" spans="1:23" ht="13">
      <c r="A35" s="1409" t="s">
        <v>807</v>
      </c>
      <c r="B35" s="257">
        <v>9</v>
      </c>
      <c r="C35" s="257">
        <v>59</v>
      </c>
      <c r="D35" s="257">
        <v>10</v>
      </c>
      <c r="E35" s="257">
        <v>4</v>
      </c>
      <c r="F35" s="257">
        <v>13</v>
      </c>
      <c r="G35" s="257">
        <v>1</v>
      </c>
      <c r="H35" s="257">
        <v>3</v>
      </c>
      <c r="I35" s="923">
        <v>80</v>
      </c>
      <c r="J35" s="497">
        <v>28</v>
      </c>
      <c r="N35" s="247"/>
    </row>
    <row r="36" spans="1:23" ht="13">
      <c r="A36" s="1409">
        <v>2</v>
      </c>
      <c r="B36" s="497">
        <v>16</v>
      </c>
      <c r="C36" s="1403">
        <v>59</v>
      </c>
      <c r="D36" s="497">
        <v>10</v>
      </c>
      <c r="E36" s="497">
        <v>1</v>
      </c>
      <c r="F36" s="497">
        <v>13</v>
      </c>
      <c r="G36" s="497">
        <v>0</v>
      </c>
      <c r="H36" s="497">
        <v>1</v>
      </c>
      <c r="I36" s="923">
        <v>100</v>
      </c>
      <c r="J36" s="497">
        <v>30</v>
      </c>
      <c r="N36" s="247"/>
    </row>
    <row r="37" spans="1:23" ht="13">
      <c r="A37" s="1409">
        <v>3</v>
      </c>
      <c r="B37" s="497">
        <v>15</v>
      </c>
      <c r="C37" s="1403">
        <v>67</v>
      </c>
      <c r="D37" s="497">
        <v>1</v>
      </c>
      <c r="E37" s="497">
        <v>2</v>
      </c>
      <c r="F37" s="497">
        <v>13</v>
      </c>
      <c r="G37" s="497">
        <v>1</v>
      </c>
      <c r="H37" s="497">
        <v>1</v>
      </c>
      <c r="I37" s="923">
        <v>160</v>
      </c>
      <c r="J37" s="497">
        <v>31</v>
      </c>
      <c r="N37" s="247"/>
    </row>
    <row r="38" spans="1:23" ht="13">
      <c r="A38" s="1409">
        <v>4</v>
      </c>
      <c r="B38" s="257">
        <v>12</v>
      </c>
      <c r="C38" s="257">
        <v>79</v>
      </c>
      <c r="D38" s="257">
        <v>4</v>
      </c>
      <c r="E38" s="257">
        <v>2</v>
      </c>
      <c r="F38" s="257">
        <v>1</v>
      </c>
      <c r="G38" s="257">
        <v>1</v>
      </c>
      <c r="H38" s="257">
        <v>2</v>
      </c>
      <c r="I38" s="923">
        <v>160</v>
      </c>
      <c r="J38" s="497">
        <v>16</v>
      </c>
      <c r="N38" s="247"/>
    </row>
    <row r="39" spans="1:23" ht="13">
      <c r="A39" s="1409" t="s">
        <v>808</v>
      </c>
      <c r="B39" s="497">
        <v>14</v>
      </c>
      <c r="C39" s="1403">
        <v>74</v>
      </c>
      <c r="D39" s="497">
        <v>0</v>
      </c>
      <c r="E39" s="497">
        <v>1</v>
      </c>
      <c r="F39" s="497">
        <v>4</v>
      </c>
      <c r="G39" s="497">
        <v>3</v>
      </c>
      <c r="H39" s="497">
        <v>4</v>
      </c>
      <c r="I39" s="923">
        <v>120</v>
      </c>
      <c r="J39" s="497">
        <v>23</v>
      </c>
      <c r="N39" s="247"/>
    </row>
    <row r="40" spans="1:23" ht="13">
      <c r="A40" s="1405" t="s">
        <v>54</v>
      </c>
      <c r="B40" s="257"/>
      <c r="C40" s="257"/>
      <c r="D40" s="257"/>
      <c r="E40" s="257"/>
      <c r="F40" s="257"/>
      <c r="G40" s="257"/>
      <c r="H40" s="257"/>
      <c r="I40" s="497"/>
      <c r="J40" s="497"/>
      <c r="N40" s="247"/>
    </row>
    <row r="41" spans="1:23" ht="15.75" customHeight="1">
      <c r="A41" s="1409" t="s">
        <v>55</v>
      </c>
      <c r="B41" s="497">
        <v>17</v>
      </c>
      <c r="C41" s="497">
        <v>57</v>
      </c>
      <c r="D41" s="497">
        <v>7</v>
      </c>
      <c r="E41" s="497">
        <v>3</v>
      </c>
      <c r="F41" s="497">
        <v>12</v>
      </c>
      <c r="G41" s="497">
        <v>2</v>
      </c>
      <c r="H41" s="497">
        <v>2</v>
      </c>
      <c r="I41" s="923">
        <v>160</v>
      </c>
      <c r="J41" s="497">
        <v>35</v>
      </c>
      <c r="N41" s="247"/>
    </row>
    <row r="42" spans="1:23" ht="13">
      <c r="A42" s="1409" t="s">
        <v>809</v>
      </c>
      <c r="B42" s="257">
        <v>12</v>
      </c>
      <c r="C42" s="257">
        <v>72</v>
      </c>
      <c r="D42" s="257">
        <v>4</v>
      </c>
      <c r="E42" s="257">
        <v>1</v>
      </c>
      <c r="F42" s="257">
        <v>8</v>
      </c>
      <c r="G42" s="257">
        <v>1</v>
      </c>
      <c r="H42" s="257">
        <v>2</v>
      </c>
      <c r="I42" s="923">
        <v>190</v>
      </c>
      <c r="J42" s="497">
        <v>22</v>
      </c>
      <c r="N42" s="247"/>
    </row>
    <row r="43" spans="1:23" ht="13">
      <c r="A43" s="1409" t="s">
        <v>700</v>
      </c>
      <c r="B43" s="497">
        <v>19</v>
      </c>
      <c r="C43" s="497">
        <v>71</v>
      </c>
      <c r="D43" s="497">
        <v>0</v>
      </c>
      <c r="E43" s="497">
        <v>4</v>
      </c>
      <c r="F43" s="497">
        <v>4</v>
      </c>
      <c r="G43" s="497">
        <v>1</v>
      </c>
      <c r="H43" s="497">
        <v>1</v>
      </c>
      <c r="I43" s="923">
        <v>70</v>
      </c>
      <c r="J43" s="497">
        <v>28</v>
      </c>
      <c r="L43" s="1404"/>
      <c r="N43" s="247"/>
    </row>
    <row r="44" spans="1:23" ht="13">
      <c r="A44" s="1409" t="s">
        <v>669</v>
      </c>
      <c r="B44" s="1403" t="s">
        <v>282</v>
      </c>
      <c r="C44" s="1403" t="s">
        <v>282</v>
      </c>
      <c r="D44" s="1403" t="s">
        <v>282</v>
      </c>
      <c r="E44" s="1403" t="s">
        <v>282</v>
      </c>
      <c r="F44" s="1403" t="s">
        <v>282</v>
      </c>
      <c r="G44" s="1403" t="s">
        <v>282</v>
      </c>
      <c r="H44" s="1403" t="s">
        <v>282</v>
      </c>
      <c r="I44" s="1417">
        <v>40</v>
      </c>
      <c r="J44" s="1403" t="s">
        <v>282</v>
      </c>
      <c r="K44" s="1404"/>
      <c r="N44" s="247"/>
    </row>
    <row r="45" spans="1:23" ht="13.5" customHeight="1">
      <c r="A45" s="1409" t="s">
        <v>59</v>
      </c>
      <c r="B45" s="497">
        <v>4</v>
      </c>
      <c r="C45" s="1403">
        <v>83</v>
      </c>
      <c r="D45" s="497">
        <v>6</v>
      </c>
      <c r="E45" s="497">
        <v>0</v>
      </c>
      <c r="F45" s="497">
        <v>4</v>
      </c>
      <c r="G45" s="497">
        <v>0</v>
      </c>
      <c r="H45" s="497">
        <v>2</v>
      </c>
      <c r="I45" s="923">
        <v>70</v>
      </c>
      <c r="J45" s="497">
        <v>8</v>
      </c>
      <c r="L45" s="1404"/>
      <c r="N45" s="247"/>
    </row>
    <row r="46" spans="1:23" ht="13">
      <c r="A46" s="1409" t="s">
        <v>60</v>
      </c>
      <c r="B46" s="497">
        <v>7</v>
      </c>
      <c r="C46" s="1403">
        <v>79</v>
      </c>
      <c r="D46" s="497">
        <v>2</v>
      </c>
      <c r="E46" s="497">
        <v>4</v>
      </c>
      <c r="F46" s="497">
        <v>4</v>
      </c>
      <c r="G46" s="497">
        <v>0</v>
      </c>
      <c r="H46" s="497">
        <v>4</v>
      </c>
      <c r="I46" s="923">
        <v>100</v>
      </c>
      <c r="J46" s="497">
        <v>15</v>
      </c>
      <c r="N46" s="247"/>
      <c r="P46" s="1404"/>
    </row>
    <row r="47" spans="1:23" s="1404" customFormat="1" ht="15.75" customHeight="1">
      <c r="A47" s="1405" t="s">
        <v>61</v>
      </c>
      <c r="B47" s="497"/>
      <c r="C47" s="1403"/>
      <c r="D47" s="497"/>
      <c r="E47" s="497"/>
      <c r="F47" s="497"/>
      <c r="G47" s="497"/>
      <c r="H47" s="497"/>
      <c r="I47" s="497"/>
      <c r="J47" s="497"/>
      <c r="K47" s="247"/>
      <c r="L47" s="247"/>
      <c r="P47" s="247"/>
      <c r="Q47" s="247"/>
      <c r="R47" s="247"/>
      <c r="S47" s="247"/>
      <c r="T47" s="247"/>
      <c r="U47" s="247"/>
      <c r="V47" s="247"/>
      <c r="W47" s="247"/>
    </row>
    <row r="48" spans="1:23" ht="13">
      <c r="A48" s="1409" t="s">
        <v>62</v>
      </c>
      <c r="B48" s="927">
        <v>48</v>
      </c>
      <c r="C48" s="928">
        <v>4</v>
      </c>
      <c r="D48" s="929">
        <v>1</v>
      </c>
      <c r="E48" s="930">
        <v>7</v>
      </c>
      <c r="F48" s="930">
        <v>34</v>
      </c>
      <c r="G48" s="497">
        <v>6</v>
      </c>
      <c r="H48" s="930">
        <v>1</v>
      </c>
      <c r="I48" s="923">
        <v>70</v>
      </c>
      <c r="J48" s="497">
        <v>92</v>
      </c>
      <c r="N48" s="247"/>
    </row>
    <row r="49" spans="1:23" ht="13">
      <c r="A49" s="1409" t="s">
        <v>63</v>
      </c>
      <c r="B49" s="927">
        <v>12</v>
      </c>
      <c r="C49" s="928">
        <v>68</v>
      </c>
      <c r="D49" s="929">
        <v>7</v>
      </c>
      <c r="E49" s="930">
        <v>3</v>
      </c>
      <c r="F49" s="930">
        <v>7</v>
      </c>
      <c r="G49" s="497">
        <v>1</v>
      </c>
      <c r="H49" s="930">
        <v>3</v>
      </c>
      <c r="I49" s="923">
        <v>270</v>
      </c>
      <c r="J49" s="497">
        <v>23</v>
      </c>
      <c r="N49" s="247"/>
    </row>
    <row r="50" spans="1:23" ht="13">
      <c r="A50" s="1409" t="s">
        <v>64</v>
      </c>
      <c r="B50" s="927">
        <v>7</v>
      </c>
      <c r="C50" s="928">
        <v>83</v>
      </c>
      <c r="D50" s="929">
        <v>4</v>
      </c>
      <c r="E50" s="930">
        <v>1</v>
      </c>
      <c r="F50" s="930">
        <v>3</v>
      </c>
      <c r="G50" s="497">
        <v>1</v>
      </c>
      <c r="H50" s="930">
        <v>2</v>
      </c>
      <c r="I50" s="923">
        <v>300</v>
      </c>
      <c r="J50" s="497">
        <v>11</v>
      </c>
      <c r="L50" s="1404"/>
      <c r="N50" s="247"/>
    </row>
    <row r="51" spans="1:23" ht="13">
      <c r="A51" s="1405" t="s">
        <v>83</v>
      </c>
      <c r="B51" s="927"/>
      <c r="C51" s="928"/>
      <c r="D51" s="930"/>
      <c r="E51" s="930"/>
      <c r="F51" s="930"/>
      <c r="G51" s="497"/>
      <c r="H51" s="930"/>
      <c r="I51" s="497"/>
      <c r="J51" s="497"/>
      <c r="K51" s="1404"/>
      <c r="N51" s="247"/>
    </row>
    <row r="52" spans="1:23" ht="13">
      <c r="A52" s="1409" t="s">
        <v>66</v>
      </c>
      <c r="B52" s="927">
        <v>21</v>
      </c>
      <c r="C52" s="928">
        <v>56</v>
      </c>
      <c r="D52" s="930">
        <v>0</v>
      </c>
      <c r="E52" s="930">
        <v>4</v>
      </c>
      <c r="F52" s="930">
        <v>14</v>
      </c>
      <c r="G52" s="497">
        <v>2</v>
      </c>
      <c r="H52" s="930">
        <v>2</v>
      </c>
      <c r="I52" s="923">
        <v>110</v>
      </c>
      <c r="J52" s="497">
        <v>42</v>
      </c>
      <c r="L52" s="1404"/>
      <c r="N52" s="247"/>
    </row>
    <row r="53" spans="1:23" ht="13">
      <c r="A53" s="1409" t="s">
        <v>67</v>
      </c>
      <c r="B53" s="927">
        <v>14</v>
      </c>
      <c r="C53" s="928">
        <v>72</v>
      </c>
      <c r="D53" s="930">
        <v>3</v>
      </c>
      <c r="E53" s="930">
        <v>1</v>
      </c>
      <c r="F53" s="930">
        <v>6</v>
      </c>
      <c r="G53" s="497">
        <v>2</v>
      </c>
      <c r="H53" s="930">
        <v>2</v>
      </c>
      <c r="I53" s="923">
        <v>170</v>
      </c>
      <c r="J53" s="497">
        <v>23</v>
      </c>
      <c r="N53" s="247"/>
      <c r="P53" s="1404"/>
    </row>
    <row r="54" spans="1:23" s="1404" customFormat="1" ht="12.75" customHeight="1">
      <c r="A54" s="1409" t="s">
        <v>68</v>
      </c>
      <c r="B54" s="931" t="s">
        <v>282</v>
      </c>
      <c r="C54" s="931" t="s">
        <v>282</v>
      </c>
      <c r="D54" s="931" t="s">
        <v>282</v>
      </c>
      <c r="E54" s="931" t="s">
        <v>282</v>
      </c>
      <c r="F54" s="931" t="s">
        <v>282</v>
      </c>
      <c r="G54" s="931" t="s">
        <v>282</v>
      </c>
      <c r="H54" s="931" t="s">
        <v>282</v>
      </c>
      <c r="I54" s="923">
        <v>20</v>
      </c>
      <c r="J54" s="1403" t="s">
        <v>282</v>
      </c>
      <c r="K54" s="247"/>
      <c r="L54" s="247"/>
      <c r="P54" s="247"/>
      <c r="Q54" s="247"/>
      <c r="R54" s="247"/>
      <c r="S54" s="247"/>
      <c r="T54" s="247"/>
      <c r="U54" s="247"/>
      <c r="V54" s="247"/>
      <c r="W54" s="247"/>
    </row>
    <row r="55" spans="1:23" ht="13">
      <c r="A55" s="1409" t="s">
        <v>69</v>
      </c>
      <c r="B55" s="931">
        <v>7</v>
      </c>
      <c r="C55" s="931">
        <v>73</v>
      </c>
      <c r="D55" s="930">
        <v>0</v>
      </c>
      <c r="E55" s="930">
        <v>6</v>
      </c>
      <c r="F55" s="930">
        <v>11</v>
      </c>
      <c r="G55" s="1403">
        <v>2</v>
      </c>
      <c r="H55" s="930">
        <v>2</v>
      </c>
      <c r="I55" s="923">
        <v>100</v>
      </c>
      <c r="J55" s="1403">
        <v>27</v>
      </c>
      <c r="K55" s="1404"/>
      <c r="L55" s="1404"/>
      <c r="N55" s="247"/>
    </row>
    <row r="56" spans="1:23" ht="13">
      <c r="A56" s="1409" t="s">
        <v>70</v>
      </c>
      <c r="B56" s="931" t="s">
        <v>282</v>
      </c>
      <c r="C56" s="931" t="s">
        <v>282</v>
      </c>
      <c r="D56" s="931" t="s">
        <v>282</v>
      </c>
      <c r="E56" s="931" t="s">
        <v>282</v>
      </c>
      <c r="F56" s="931" t="s">
        <v>282</v>
      </c>
      <c r="G56" s="931" t="s">
        <v>282</v>
      </c>
      <c r="H56" s="931" t="s">
        <v>282</v>
      </c>
      <c r="I56" s="923">
        <v>30</v>
      </c>
      <c r="J56" s="1403" t="s">
        <v>282</v>
      </c>
      <c r="L56" s="1404"/>
      <c r="N56" s="247"/>
    </row>
    <row r="57" spans="1:23" ht="13">
      <c r="A57" s="1409" t="s">
        <v>71</v>
      </c>
      <c r="B57" s="927">
        <v>12</v>
      </c>
      <c r="C57" s="1418">
        <v>70</v>
      </c>
      <c r="D57" s="497">
        <v>7</v>
      </c>
      <c r="E57" s="930">
        <v>0</v>
      </c>
      <c r="F57" s="930">
        <v>5</v>
      </c>
      <c r="G57" s="497">
        <v>0</v>
      </c>
      <c r="H57" s="930">
        <v>5</v>
      </c>
      <c r="I57" s="923">
        <v>80</v>
      </c>
      <c r="J57" s="497">
        <v>18</v>
      </c>
      <c r="N57" s="247"/>
      <c r="P57" s="1404"/>
      <c r="Q57" s="1404"/>
      <c r="R57" s="1404"/>
      <c r="S57" s="1404"/>
      <c r="T57" s="1404"/>
      <c r="U57" s="1404"/>
      <c r="V57" s="1404"/>
      <c r="W57" s="1404"/>
    </row>
    <row r="58" spans="1:23" s="1404" customFormat="1" ht="15.75" customHeight="1" thickBot="1">
      <c r="A58" s="1419" t="s">
        <v>72</v>
      </c>
      <c r="B58" s="932">
        <v>13</v>
      </c>
      <c r="C58" s="1420">
        <v>69</v>
      </c>
      <c r="D58" s="1421">
        <v>5</v>
      </c>
      <c r="E58" s="1421">
        <v>4</v>
      </c>
      <c r="F58" s="934">
        <v>10</v>
      </c>
      <c r="G58" s="934">
        <v>0</v>
      </c>
      <c r="H58" s="1421">
        <v>0</v>
      </c>
      <c r="I58" s="1422">
        <v>110</v>
      </c>
      <c r="J58" s="1421">
        <v>26</v>
      </c>
      <c r="K58" s="247"/>
      <c r="L58" s="247"/>
      <c r="P58" s="247"/>
      <c r="Q58" s="247"/>
      <c r="R58" s="247"/>
      <c r="S58" s="247"/>
      <c r="T58" s="247"/>
      <c r="U58" s="247"/>
      <c r="V58" s="247"/>
      <c r="W58" s="247"/>
    </row>
    <row r="59" spans="1:23">
      <c r="A59" s="1496" t="s">
        <v>686</v>
      </c>
      <c r="B59" s="1497"/>
      <c r="C59" s="1497"/>
      <c r="D59" s="1497"/>
      <c r="E59" s="1497"/>
      <c r="F59" s="1497"/>
      <c r="G59" s="1423"/>
      <c r="H59" s="1423"/>
      <c r="I59" s="1423"/>
      <c r="J59" s="1423"/>
      <c r="N59" s="247"/>
    </row>
    <row r="60" spans="1:23">
      <c r="A60" s="121" t="s">
        <v>698</v>
      </c>
      <c r="B60" s="121"/>
      <c r="C60" s="121"/>
      <c r="D60" s="121"/>
      <c r="E60" s="121"/>
      <c r="F60" s="121"/>
      <c r="G60" s="1424"/>
      <c r="H60" s="1424"/>
      <c r="I60" s="1424"/>
      <c r="J60" s="1424"/>
      <c r="N60" s="247"/>
    </row>
    <row r="61" spans="1:23" ht="14.5">
      <c r="A61" s="497" t="s">
        <v>925</v>
      </c>
      <c r="B61" s="497"/>
      <c r="C61" s="497"/>
      <c r="D61" s="497"/>
      <c r="E61" s="497"/>
      <c r="F61" s="497"/>
      <c r="G61" s="1424"/>
      <c r="H61" s="1424"/>
      <c r="I61" s="1424"/>
      <c r="J61" s="1424"/>
      <c r="N61" s="247"/>
    </row>
    <row r="62" spans="1:23">
      <c r="A62" s="497"/>
      <c r="B62" s="497"/>
      <c r="C62" s="497"/>
      <c r="D62" s="497"/>
      <c r="E62" s="497"/>
      <c r="F62" s="497"/>
      <c r="G62" s="1424"/>
      <c r="H62" s="1424"/>
      <c r="I62" s="1424"/>
      <c r="J62" s="1424"/>
      <c r="N62" s="247"/>
    </row>
    <row r="63" spans="1:23">
      <c r="N63" s="247"/>
    </row>
    <row r="64" spans="1:23" ht="16" thickBot="1">
      <c r="A64" s="1431" t="s">
        <v>1002</v>
      </c>
      <c r="B64" s="246"/>
      <c r="C64" s="246"/>
      <c r="D64" s="246"/>
      <c r="N64" s="247"/>
    </row>
    <row r="65" spans="1:20" ht="46.5" customHeight="1">
      <c r="A65" s="1432"/>
      <c r="B65" s="1443" t="s">
        <v>1004</v>
      </c>
      <c r="C65" s="1443" t="s">
        <v>1005</v>
      </c>
      <c r="D65" s="1439" t="s">
        <v>198</v>
      </c>
      <c r="N65" s="247"/>
    </row>
    <row r="66" spans="1:20" ht="13">
      <c r="A66" s="1433" t="s">
        <v>1006</v>
      </c>
      <c r="B66" s="1428">
        <v>52.6</v>
      </c>
      <c r="C66" s="1428">
        <v>47.4</v>
      </c>
      <c r="D66" s="1440">
        <v>1330</v>
      </c>
      <c r="H66" s="267"/>
      <c r="I66" s="267"/>
      <c r="N66" s="247"/>
    </row>
    <row r="67" spans="1:20" ht="15.75" customHeight="1">
      <c r="A67" s="1435" t="s">
        <v>1007</v>
      </c>
      <c r="B67" s="1425"/>
      <c r="C67" s="1425"/>
      <c r="D67" s="1441"/>
      <c r="H67" s="267"/>
      <c r="I67" s="267"/>
      <c r="N67" s="247"/>
    </row>
    <row r="68" spans="1:20" ht="13">
      <c r="A68" s="1434" t="s">
        <v>1003</v>
      </c>
      <c r="B68" s="1428">
        <v>42</v>
      </c>
      <c r="C68" s="1428">
        <v>58</v>
      </c>
      <c r="D68" s="1441">
        <v>220</v>
      </c>
      <c r="H68" s="1426"/>
      <c r="I68" s="1426"/>
      <c r="N68" s="247"/>
    </row>
    <row r="69" spans="1:20" ht="13">
      <c r="A69" s="1434" t="s">
        <v>874</v>
      </c>
      <c r="B69" s="1429">
        <v>54</v>
      </c>
      <c r="C69" s="1429">
        <v>46</v>
      </c>
      <c r="D69" s="1441">
        <v>270</v>
      </c>
      <c r="H69" s="1427"/>
      <c r="I69" s="1427"/>
      <c r="L69" s="260"/>
      <c r="M69" s="512"/>
      <c r="N69" s="228"/>
      <c r="O69" s="259"/>
      <c r="P69" s="259"/>
      <c r="Q69" s="259"/>
    </row>
    <row r="70" spans="1:20" ht="13">
      <c r="A70" s="1434" t="s">
        <v>49</v>
      </c>
      <c r="B70" s="1430">
        <v>49</v>
      </c>
      <c r="C70" s="1430">
        <v>51</v>
      </c>
      <c r="D70" s="1441">
        <v>270</v>
      </c>
      <c r="H70" s="249"/>
      <c r="I70" s="249"/>
      <c r="L70" s="260"/>
      <c r="M70" s="512"/>
      <c r="N70" s="229"/>
      <c r="O70" s="259"/>
      <c r="P70" s="259"/>
      <c r="Q70" s="259"/>
    </row>
    <row r="71" spans="1:20" ht="13">
      <c r="A71" s="1434" t="s">
        <v>671</v>
      </c>
      <c r="B71" s="1393">
        <v>49</v>
      </c>
      <c r="C71" s="1393">
        <v>51</v>
      </c>
      <c r="D71" s="1441">
        <v>230</v>
      </c>
      <c r="L71" s="260"/>
      <c r="M71" s="512"/>
      <c r="N71" s="229"/>
      <c r="R71" s="249"/>
    </row>
    <row r="72" spans="1:20" ht="13.5" thickBot="1">
      <c r="A72" s="1436" t="s">
        <v>672</v>
      </c>
      <c r="B72" s="1437">
        <v>62</v>
      </c>
      <c r="C72" s="1437">
        <v>38</v>
      </c>
      <c r="D72" s="1442">
        <v>340</v>
      </c>
      <c r="L72" s="260"/>
      <c r="M72" s="513"/>
      <c r="N72" s="227"/>
      <c r="O72" s="248"/>
      <c r="P72" s="248"/>
      <c r="Q72" s="248"/>
      <c r="R72" s="249"/>
    </row>
    <row r="73" spans="1:20" ht="13">
      <c r="A73" s="267"/>
      <c r="B73" s="267"/>
      <c r="C73" s="267"/>
      <c r="D73" s="1396"/>
      <c r="M73" s="260"/>
      <c r="N73" s="513"/>
      <c r="O73" s="230"/>
      <c r="P73" s="228"/>
      <c r="Q73" s="228"/>
      <c r="R73" s="228"/>
      <c r="S73" s="249"/>
    </row>
    <row r="74" spans="1:20" ht="13">
      <c r="A74" s="267"/>
      <c r="B74" s="267"/>
      <c r="C74" s="267"/>
      <c r="D74" s="249"/>
      <c r="M74" s="260"/>
      <c r="N74" s="513"/>
      <c r="O74" s="230"/>
      <c r="P74" s="229"/>
      <c r="Q74" s="229"/>
      <c r="R74" s="229"/>
      <c r="S74" s="249"/>
    </row>
    <row r="75" spans="1:20" ht="13">
      <c r="A75" s="267"/>
      <c r="B75" s="267"/>
      <c r="C75" s="267"/>
      <c r="D75" s="249"/>
      <c r="N75" s="513"/>
      <c r="O75" s="230"/>
      <c r="P75" s="229"/>
      <c r="Q75" s="229"/>
      <c r="R75" s="229"/>
      <c r="S75" s="249"/>
    </row>
    <row r="76" spans="1:20" ht="13">
      <c r="A76" s="251"/>
      <c r="B76" s="251"/>
      <c r="C76" s="251"/>
      <c r="N76" s="513"/>
      <c r="O76" s="230"/>
      <c r="P76" s="227"/>
      <c r="Q76" s="227"/>
      <c r="R76" s="227"/>
      <c r="S76" s="249"/>
    </row>
    <row r="77" spans="1:20" ht="13">
      <c r="N77" s="513"/>
      <c r="O77" s="227"/>
      <c r="P77" s="230"/>
      <c r="Q77" s="230"/>
      <c r="R77" s="230"/>
      <c r="S77" s="249"/>
    </row>
    <row r="78" spans="1:20" ht="13">
      <c r="M78" s="1228"/>
      <c r="N78" s="513"/>
      <c r="O78" s="227"/>
      <c r="P78" s="230"/>
      <c r="Q78" s="230"/>
      <c r="R78" s="230"/>
      <c r="S78" s="249"/>
    </row>
    <row r="79" spans="1:20" ht="13">
      <c r="M79" s="1228"/>
      <c r="N79" s="513"/>
      <c r="O79" s="227"/>
      <c r="P79" s="230"/>
      <c r="Q79" s="230"/>
      <c r="R79" s="230"/>
      <c r="S79" s="249"/>
    </row>
    <row r="80" spans="1:20" ht="13">
      <c r="M80" s="1228"/>
      <c r="N80" s="513"/>
      <c r="O80" s="230"/>
      <c r="P80" s="230"/>
      <c r="Q80" s="230"/>
      <c r="R80" s="230"/>
      <c r="S80" s="249"/>
      <c r="T80" s="259">
        <v>0</v>
      </c>
    </row>
    <row r="81" spans="13:20" ht="13">
      <c r="M81" s="1228"/>
      <c r="N81" s="513"/>
      <c r="O81" s="230"/>
      <c r="P81" s="227"/>
      <c r="Q81" s="227"/>
      <c r="R81" s="227"/>
      <c r="S81" s="249"/>
      <c r="T81" s="259"/>
    </row>
    <row r="82" spans="13:20" ht="13">
      <c r="M82" s="1228"/>
      <c r="N82" s="513"/>
      <c r="O82" s="227"/>
      <c r="P82" s="227"/>
      <c r="Q82" s="227"/>
      <c r="R82" s="227"/>
      <c r="S82" s="249"/>
    </row>
    <row r="83" spans="13:20" ht="13">
      <c r="M83" s="1228"/>
      <c r="N83" s="513"/>
      <c r="O83" s="227"/>
      <c r="P83" s="227"/>
      <c r="Q83" s="227"/>
      <c r="R83" s="227"/>
      <c r="S83" s="249"/>
      <c r="T83" s="248"/>
    </row>
    <row r="84" spans="13:20" ht="13">
      <c r="M84" s="1228"/>
      <c r="N84" s="513"/>
      <c r="O84" s="227"/>
      <c r="P84" s="230"/>
      <c r="Q84" s="230"/>
      <c r="R84" s="230"/>
      <c r="S84" s="249"/>
      <c r="T84" s="228"/>
    </row>
    <row r="85" spans="13:20" ht="13">
      <c r="M85" s="227"/>
      <c r="N85" s="227"/>
      <c r="O85" s="227"/>
      <c r="P85" s="227"/>
      <c r="Q85" s="230"/>
      <c r="R85" s="230"/>
      <c r="S85" s="226"/>
      <c r="T85" s="229"/>
    </row>
    <row r="86" spans="13:20" ht="13">
      <c r="M86" s="227"/>
      <c r="N86" s="227"/>
      <c r="O86" s="227"/>
      <c r="P86" s="227"/>
      <c r="Q86" s="227"/>
      <c r="R86" s="227"/>
      <c r="S86" s="226"/>
      <c r="T86" s="229"/>
    </row>
    <row r="87" spans="13:20">
      <c r="M87" s="227"/>
      <c r="N87" s="227"/>
      <c r="O87" s="227"/>
      <c r="P87" s="227"/>
      <c r="Q87" s="227"/>
      <c r="R87" s="227"/>
      <c r="S87" s="226"/>
      <c r="T87" s="227"/>
    </row>
    <row r="88" spans="13:20">
      <c r="M88" s="227"/>
      <c r="N88" s="227"/>
      <c r="O88" s="227"/>
      <c r="P88" s="227"/>
      <c r="Q88" s="227"/>
      <c r="R88" s="227"/>
      <c r="S88" s="226"/>
      <c r="T88" s="230"/>
    </row>
    <row r="89" spans="13:20" ht="12.75" customHeight="1">
      <c r="M89" s="227"/>
      <c r="N89" s="227"/>
      <c r="O89" s="227"/>
      <c r="P89" s="227"/>
      <c r="Q89" s="227"/>
      <c r="R89" s="227"/>
      <c r="S89" s="108"/>
      <c r="T89" s="230"/>
    </row>
    <row r="90" spans="13:20">
      <c r="M90" s="1355"/>
      <c r="N90" s="1355"/>
      <c r="O90" s="1494"/>
      <c r="P90" s="1494"/>
      <c r="Q90" s="227"/>
      <c r="R90" s="227"/>
      <c r="S90" s="108"/>
      <c r="T90" s="230"/>
    </row>
    <row r="91" spans="13:20">
      <c r="M91" s="1355"/>
      <c r="N91" s="1355"/>
      <c r="O91" s="1494"/>
      <c r="P91" s="1494"/>
      <c r="Q91" s="1494"/>
      <c r="R91" s="1494"/>
      <c r="S91" s="108"/>
      <c r="T91" s="230"/>
    </row>
    <row r="92" spans="13:20">
      <c r="M92" s="1355"/>
      <c r="N92" s="1355"/>
      <c r="O92" s="1355"/>
      <c r="P92" s="1355"/>
      <c r="Q92" s="1494"/>
      <c r="R92" s="1494"/>
      <c r="S92" s="108"/>
      <c r="T92" s="227"/>
    </row>
    <row r="93" spans="13:20">
      <c r="M93" s="1355"/>
      <c r="N93" s="1355"/>
      <c r="O93" s="1355"/>
      <c r="P93" s="1355"/>
      <c r="Q93" s="1355"/>
      <c r="R93" s="1355"/>
      <c r="S93" s="108"/>
      <c r="T93" s="227"/>
    </row>
    <row r="94" spans="13:20">
      <c r="M94" s="1355"/>
      <c r="N94" s="1355"/>
      <c r="O94" s="1355"/>
      <c r="P94" s="1355"/>
      <c r="Q94" s="1355"/>
      <c r="R94" s="1355"/>
      <c r="S94" s="108"/>
      <c r="T94" s="227"/>
    </row>
    <row r="95" spans="13:20">
      <c r="M95" s="1355"/>
      <c r="N95" s="1355"/>
      <c r="O95" s="1355"/>
      <c r="P95" s="1355"/>
      <c r="Q95" s="1355"/>
      <c r="R95" s="1355"/>
      <c r="S95" s="108"/>
      <c r="T95" s="230"/>
    </row>
    <row r="96" spans="13:20" ht="13">
      <c r="M96" s="108"/>
      <c r="N96" s="513"/>
      <c r="O96" s="227"/>
      <c r="P96" s="1355"/>
      <c r="Q96" s="1355"/>
      <c r="R96" s="1355"/>
      <c r="S96" s="226"/>
      <c r="T96" s="226"/>
    </row>
    <row r="97" spans="13:20" ht="13">
      <c r="M97" s="108"/>
      <c r="N97" s="513"/>
      <c r="O97" s="227"/>
      <c r="P97" s="1355"/>
      <c r="Q97" s="1355"/>
      <c r="R97" s="1355"/>
      <c r="S97" s="226"/>
      <c r="T97" s="226"/>
    </row>
    <row r="98" spans="13:20" ht="13">
      <c r="M98" s="108"/>
      <c r="N98" s="513"/>
      <c r="O98" s="230"/>
      <c r="P98" s="230"/>
      <c r="Q98" s="230"/>
      <c r="R98" s="230"/>
      <c r="S98" s="226"/>
      <c r="T98" s="226"/>
    </row>
    <row r="99" spans="13:20" ht="13">
      <c r="N99" s="513"/>
      <c r="O99" s="230"/>
      <c r="P99" s="230"/>
      <c r="Q99" s="230"/>
      <c r="R99" s="230"/>
      <c r="S99" s="249"/>
      <c r="T99" s="108"/>
    </row>
    <row r="100" spans="13:20" ht="13">
      <c r="N100" s="513"/>
      <c r="O100" s="227"/>
      <c r="P100" s="227"/>
      <c r="Q100" s="227"/>
      <c r="R100" s="227"/>
      <c r="S100" s="249"/>
      <c r="T100" s="108"/>
    </row>
    <row r="101" spans="13:20" ht="13">
      <c r="N101" s="513"/>
      <c r="O101" s="227"/>
      <c r="P101" s="227"/>
      <c r="Q101" s="227"/>
      <c r="R101" s="227"/>
      <c r="S101" s="249"/>
      <c r="T101" s="108"/>
    </row>
    <row r="102" spans="13:20" ht="13">
      <c r="N102" s="513"/>
      <c r="O102" s="227"/>
      <c r="P102" s="230"/>
      <c r="Q102" s="230"/>
      <c r="R102" s="230"/>
      <c r="S102" s="249"/>
      <c r="T102" s="108"/>
    </row>
    <row r="103" spans="13:20" ht="13">
      <c r="M103" s="1228"/>
      <c r="N103" s="513"/>
      <c r="O103" s="227"/>
      <c r="P103" s="230"/>
      <c r="Q103" s="230"/>
      <c r="R103" s="230"/>
      <c r="S103" s="249"/>
      <c r="T103" s="108"/>
    </row>
    <row r="104" spans="13:20" ht="13">
      <c r="M104" s="1228"/>
      <c r="N104" s="513"/>
      <c r="O104" s="227"/>
      <c r="P104" s="227"/>
      <c r="Q104" s="227"/>
      <c r="R104" s="227"/>
      <c r="S104" s="249"/>
      <c r="T104" s="108"/>
    </row>
    <row r="105" spans="13:20" ht="13">
      <c r="M105" s="1228"/>
      <c r="N105" s="513"/>
      <c r="O105" s="227"/>
      <c r="P105" s="227"/>
      <c r="Q105" s="227"/>
      <c r="R105" s="227"/>
      <c r="S105" s="249"/>
      <c r="T105" s="108"/>
    </row>
    <row r="106" spans="13:20" ht="13">
      <c r="M106" s="1228"/>
      <c r="N106" s="513"/>
      <c r="O106" s="227"/>
      <c r="P106" s="227"/>
      <c r="Q106" s="227"/>
      <c r="R106" s="227"/>
      <c r="S106" s="249"/>
      <c r="T106" s="226"/>
    </row>
    <row r="107" spans="13:20" ht="13">
      <c r="M107" s="1228"/>
      <c r="N107" s="513"/>
      <c r="O107" s="230"/>
      <c r="P107" s="227"/>
      <c r="Q107" s="227"/>
      <c r="R107" s="227"/>
      <c r="S107" s="249"/>
      <c r="T107" s="1355"/>
    </row>
    <row r="108" spans="13:20" ht="13">
      <c r="M108" s="1228"/>
      <c r="N108" s="513"/>
      <c r="O108" s="230"/>
      <c r="P108" s="227"/>
      <c r="Q108" s="227"/>
      <c r="R108" s="227"/>
      <c r="S108" s="249"/>
      <c r="T108" s="1355"/>
    </row>
    <row r="109" spans="13:20" ht="13">
      <c r="M109" s="1228"/>
      <c r="N109" s="513"/>
      <c r="O109" s="227"/>
      <c r="P109" s="227"/>
      <c r="Q109" s="227"/>
      <c r="R109" s="227"/>
      <c r="S109" s="249"/>
      <c r="T109" s="230"/>
    </row>
    <row r="110" spans="13:20" ht="13">
      <c r="M110" s="1228"/>
      <c r="N110" s="513"/>
      <c r="O110" s="227"/>
      <c r="P110" s="227"/>
      <c r="Q110" s="227"/>
      <c r="R110" s="227"/>
      <c r="S110" s="249"/>
      <c r="T110" s="230"/>
    </row>
    <row r="111" spans="13:20" ht="13">
      <c r="M111" s="1228"/>
      <c r="N111" s="513"/>
      <c r="O111" s="227"/>
      <c r="P111" s="230"/>
      <c r="Q111" s="230"/>
      <c r="R111" s="230"/>
      <c r="S111" s="249"/>
      <c r="T111" s="227"/>
    </row>
    <row r="112" spans="13:20" ht="13">
      <c r="M112" s="1228"/>
      <c r="N112" s="513"/>
      <c r="O112" s="227"/>
      <c r="P112" s="230"/>
      <c r="Q112" s="230"/>
      <c r="R112" s="230"/>
      <c r="S112" s="249"/>
      <c r="T112" s="227"/>
    </row>
    <row r="113" spans="13:20" ht="13">
      <c r="M113" s="1228"/>
      <c r="N113" s="513"/>
      <c r="O113" s="230"/>
      <c r="P113" s="227"/>
      <c r="Q113" s="227"/>
      <c r="R113" s="227"/>
      <c r="S113" s="249"/>
      <c r="T113" s="230"/>
    </row>
    <row r="114" spans="13:20" ht="13">
      <c r="M114" s="1228"/>
      <c r="N114" s="513"/>
      <c r="O114" s="230"/>
      <c r="P114" s="227"/>
      <c r="Q114" s="227"/>
      <c r="R114" s="227"/>
      <c r="S114" s="249"/>
      <c r="T114" s="230"/>
    </row>
    <row r="115" spans="13:20" ht="13">
      <c r="M115" s="1228"/>
      <c r="N115" s="513"/>
      <c r="O115" s="227"/>
      <c r="P115" s="227"/>
      <c r="Q115" s="227"/>
      <c r="R115" s="227"/>
      <c r="S115" s="249"/>
      <c r="T115" s="227"/>
    </row>
    <row r="116" spans="13:20" ht="13">
      <c r="M116" s="1228"/>
      <c r="N116" s="513"/>
      <c r="O116" s="227"/>
      <c r="P116" s="227"/>
      <c r="Q116" s="227"/>
      <c r="R116" s="227"/>
      <c r="S116" s="249"/>
      <c r="T116" s="227"/>
    </row>
    <row r="117" spans="13:20" ht="13">
      <c r="M117" s="1228"/>
      <c r="N117" s="513"/>
      <c r="O117" s="227"/>
      <c r="P117" s="230"/>
      <c r="Q117" s="230"/>
      <c r="R117" s="230"/>
      <c r="S117" s="249"/>
      <c r="T117" s="227"/>
    </row>
    <row r="118" spans="13:20" ht="13">
      <c r="M118" s="1228"/>
      <c r="N118" s="513"/>
      <c r="O118" s="227"/>
      <c r="P118" s="230"/>
      <c r="Q118" s="230"/>
      <c r="R118" s="230"/>
      <c r="S118" s="249"/>
      <c r="T118" s="227"/>
    </row>
    <row r="119" spans="13:20" ht="13">
      <c r="M119" s="1228"/>
      <c r="N119" s="513"/>
      <c r="O119" s="227"/>
      <c r="P119" s="227"/>
      <c r="Q119" s="227"/>
      <c r="R119" s="227"/>
      <c r="S119" s="249"/>
      <c r="T119" s="227"/>
    </row>
    <row r="120" spans="13:20" ht="13">
      <c r="M120" s="1228"/>
      <c r="N120" s="513"/>
      <c r="O120" s="230"/>
      <c r="P120" s="227"/>
      <c r="Q120" s="227"/>
      <c r="R120" s="227"/>
      <c r="S120" s="249"/>
      <c r="T120" s="227"/>
    </row>
    <row r="121" spans="13:20" ht="13">
      <c r="M121" s="1228"/>
      <c r="N121" s="513"/>
      <c r="O121" s="230"/>
      <c r="P121" s="227"/>
      <c r="Q121" s="227"/>
      <c r="R121" s="227"/>
      <c r="S121" s="249"/>
      <c r="T121" s="227"/>
    </row>
    <row r="122" spans="13:20" ht="13">
      <c r="M122" s="1228"/>
      <c r="N122" s="513"/>
      <c r="O122" s="227"/>
      <c r="P122" s="227"/>
      <c r="Q122" s="227"/>
      <c r="R122" s="227"/>
      <c r="S122" s="249"/>
      <c r="T122" s="230"/>
    </row>
    <row r="123" spans="13:20" ht="13">
      <c r="M123" s="1228"/>
      <c r="N123" s="513"/>
      <c r="O123" s="227"/>
      <c r="P123" s="227"/>
      <c r="Q123" s="227"/>
      <c r="R123" s="227"/>
      <c r="S123" s="249"/>
      <c r="T123" s="230"/>
    </row>
    <row r="124" spans="13:20" ht="13">
      <c r="M124" s="1228"/>
      <c r="N124" s="513"/>
      <c r="O124" s="230"/>
      <c r="P124" s="230"/>
      <c r="Q124" s="230"/>
      <c r="R124" s="230"/>
      <c r="S124" s="249"/>
      <c r="T124" s="227"/>
    </row>
    <row r="125" spans="13:20" ht="13">
      <c r="M125" s="1228"/>
      <c r="N125" s="513"/>
      <c r="O125" s="230"/>
      <c r="P125" s="230"/>
      <c r="Q125" s="230"/>
      <c r="R125" s="230"/>
      <c r="S125" s="249"/>
      <c r="T125" s="227"/>
    </row>
    <row r="126" spans="13:20" ht="13">
      <c r="M126" s="1228"/>
      <c r="N126" s="513"/>
      <c r="O126" s="227"/>
      <c r="P126" s="227"/>
      <c r="Q126" s="227"/>
      <c r="R126" s="227"/>
      <c r="S126" s="249"/>
      <c r="T126" s="227"/>
    </row>
    <row r="127" spans="13:20" ht="13">
      <c r="M127" s="1228"/>
      <c r="N127" s="513"/>
      <c r="O127" s="227"/>
      <c r="P127" s="227"/>
      <c r="Q127" s="227"/>
      <c r="R127" s="227"/>
      <c r="S127" s="249"/>
      <c r="T127" s="227"/>
    </row>
    <row r="128" spans="13:20" ht="13">
      <c r="M128" s="1228"/>
      <c r="N128" s="513"/>
      <c r="O128" s="227"/>
      <c r="P128" s="230"/>
      <c r="Q128" s="230"/>
      <c r="R128" s="230"/>
      <c r="S128" s="249"/>
      <c r="T128" s="230"/>
    </row>
    <row r="129" spans="13:20" ht="13">
      <c r="M129" s="1228"/>
      <c r="N129" s="513"/>
      <c r="O129" s="227"/>
      <c r="P129" s="230"/>
      <c r="Q129" s="230"/>
      <c r="R129" s="230"/>
      <c r="S129" s="249"/>
      <c r="T129" s="230"/>
    </row>
    <row r="130" spans="13:20" ht="13">
      <c r="M130" s="1228"/>
      <c r="N130" s="513"/>
      <c r="O130" s="227"/>
      <c r="P130" s="227"/>
      <c r="Q130" s="227"/>
      <c r="R130" s="227"/>
      <c r="S130" s="249"/>
      <c r="T130" s="227"/>
    </row>
    <row r="131" spans="13:20" ht="13">
      <c r="M131" s="1228"/>
      <c r="N131" s="513"/>
      <c r="O131" s="227"/>
      <c r="P131" s="227"/>
      <c r="Q131" s="227"/>
      <c r="R131" s="227"/>
      <c r="S131" s="249"/>
      <c r="T131" s="227"/>
    </row>
    <row r="132" spans="13:20">
      <c r="M132" s="1228"/>
      <c r="N132" s="1418"/>
      <c r="O132" s="251"/>
      <c r="P132" s="227"/>
      <c r="Q132" s="227"/>
      <c r="R132" s="227"/>
      <c r="S132" s="249"/>
      <c r="T132" s="227"/>
    </row>
    <row r="133" spans="13:20">
      <c r="M133" s="1228"/>
      <c r="P133" s="227"/>
      <c r="Q133" s="227"/>
      <c r="R133" s="227"/>
      <c r="S133" s="249"/>
      <c r="T133" s="227"/>
    </row>
    <row r="134" spans="13:20">
      <c r="M134" s="1228"/>
      <c r="P134" s="227"/>
      <c r="Q134" s="227"/>
      <c r="R134" s="227"/>
      <c r="T134" s="227"/>
    </row>
    <row r="135" spans="13:20">
      <c r="M135" s="1228"/>
      <c r="P135" s="227"/>
      <c r="Q135" s="227"/>
      <c r="R135" s="227"/>
      <c r="T135" s="230"/>
    </row>
    <row r="136" spans="13:20">
      <c r="M136" s="1228"/>
      <c r="P136" s="251"/>
      <c r="Q136" s="251"/>
      <c r="R136" s="251"/>
      <c r="T136" s="230"/>
    </row>
    <row r="137" spans="13:20">
      <c r="M137" s="1228"/>
      <c r="T137" s="227"/>
    </row>
    <row r="138" spans="13:20">
      <c r="M138" s="1228"/>
      <c r="T138" s="227"/>
    </row>
    <row r="139" spans="13:20">
      <c r="M139" s="1228"/>
      <c r="T139" s="230"/>
    </row>
    <row r="140" spans="13:20">
      <c r="M140" s="1228"/>
      <c r="T140" s="230"/>
    </row>
    <row r="141" spans="13:20">
      <c r="T141" s="227"/>
    </row>
    <row r="142" spans="13:20">
      <c r="T142" s="227"/>
    </row>
    <row r="143" spans="13:20">
      <c r="T143" s="227"/>
    </row>
    <row r="144" spans="13:20">
      <c r="T144" s="227"/>
    </row>
    <row r="145" spans="20:20">
      <c r="T145" s="227"/>
    </row>
    <row r="146" spans="20:20">
      <c r="T146" s="227"/>
    </row>
    <row r="147" spans="20:20">
      <c r="T147" s="251"/>
    </row>
  </sheetData>
  <mergeCells count="6">
    <mergeCell ref="Q91:Q92"/>
    <mergeCell ref="R91:R92"/>
    <mergeCell ref="A2:L2"/>
    <mergeCell ref="A59:F59"/>
    <mergeCell ref="O90:O91"/>
    <mergeCell ref="P90:P91"/>
  </mergeCell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M83"/>
  <sheetViews>
    <sheetView zoomScale="110" zoomScaleNormal="110" workbookViewId="0"/>
  </sheetViews>
  <sheetFormatPr defaultColWidth="9.1796875" defaultRowHeight="12.5"/>
  <cols>
    <col min="1" max="1" width="41.81640625" style="266" customWidth="1"/>
    <col min="2" max="6" width="10.7265625" style="266" customWidth="1"/>
    <col min="7" max="7" width="9.1796875" style="266" bestFit="1" customWidth="1"/>
    <col min="8" max="8" width="10.26953125" style="266" bestFit="1" customWidth="1"/>
    <col min="9" max="9" width="11.1796875" style="266" bestFit="1" customWidth="1"/>
    <col min="10" max="16" width="9.1796875" style="266"/>
    <col min="17" max="18" width="10.26953125" style="266" bestFit="1" customWidth="1"/>
    <col min="19" max="19" width="11.453125" style="266" bestFit="1" customWidth="1"/>
    <col min="20" max="21" width="9.54296875" style="266" bestFit="1" customWidth="1"/>
    <col min="22" max="22" width="12.1796875" style="266" bestFit="1" customWidth="1"/>
    <col min="23" max="16384" width="9.1796875" style="266"/>
  </cols>
  <sheetData>
    <row r="1" spans="1:39" ht="19" thickBot="1">
      <c r="A1" s="1123" t="s">
        <v>877</v>
      </c>
      <c r="B1" s="1124"/>
      <c r="C1" s="1124"/>
      <c r="D1" s="1124"/>
      <c r="E1" s="1124"/>
      <c r="F1" s="1124"/>
      <c r="H1" s="290"/>
    </row>
    <row r="2" spans="1:39" ht="26">
      <c r="A2" s="1125"/>
      <c r="B2" s="1125" t="s">
        <v>137</v>
      </c>
      <c r="C2" s="1125" t="s">
        <v>138</v>
      </c>
      <c r="D2" s="1125" t="s">
        <v>110</v>
      </c>
      <c r="E2" s="1125" t="s">
        <v>37</v>
      </c>
      <c r="F2" s="1125" t="s">
        <v>0</v>
      </c>
      <c r="L2" s="262"/>
      <c r="Q2" s="273"/>
      <c r="R2" s="273"/>
      <c r="S2" s="273"/>
      <c r="T2" s="273"/>
      <c r="U2" s="273"/>
      <c r="V2" s="273"/>
      <c r="W2" s="273"/>
      <c r="X2" s="273"/>
      <c r="Y2" s="273"/>
      <c r="Z2" s="273"/>
      <c r="AA2" s="273"/>
      <c r="AB2" s="273"/>
      <c r="AC2" s="273"/>
      <c r="AD2" s="273"/>
      <c r="AE2" s="273"/>
      <c r="AF2" s="273"/>
      <c r="AG2" s="273"/>
      <c r="AH2" s="273"/>
      <c r="AI2" s="273"/>
      <c r="AJ2" s="273"/>
      <c r="AK2" s="273"/>
      <c r="AL2" s="273"/>
      <c r="AM2" s="273"/>
    </row>
    <row r="3" spans="1:39" ht="21" customHeight="1">
      <c r="A3" s="1320" t="s">
        <v>483</v>
      </c>
      <c r="B3" s="297"/>
      <c r="C3" s="297"/>
      <c r="D3" s="297"/>
      <c r="E3" s="297"/>
      <c r="F3" s="1057" t="s">
        <v>139</v>
      </c>
      <c r="I3" s="261"/>
      <c r="J3" s="262"/>
      <c r="K3" s="263"/>
      <c r="L3" s="263"/>
      <c r="M3" s="264"/>
      <c r="N3" s="261"/>
      <c r="Q3" s="273"/>
      <c r="R3" s="273"/>
      <c r="S3" s="273"/>
      <c r="T3" s="273"/>
      <c r="U3" s="273"/>
      <c r="V3" s="273"/>
      <c r="W3" s="273"/>
      <c r="X3" s="273"/>
      <c r="Y3" s="273"/>
      <c r="Z3" s="273"/>
      <c r="AA3" s="273"/>
      <c r="AB3" s="273"/>
      <c r="AC3" s="273"/>
      <c r="AD3" s="273"/>
      <c r="AE3" s="273"/>
      <c r="AF3" s="273"/>
      <c r="AG3" s="273"/>
      <c r="AH3" s="273"/>
      <c r="AI3" s="273"/>
      <c r="AJ3" s="273"/>
      <c r="AK3" s="273"/>
      <c r="AL3" s="273"/>
      <c r="AM3" s="273"/>
    </row>
    <row r="4" spans="1:39">
      <c r="A4" s="696" t="s">
        <v>133</v>
      </c>
      <c r="B4" s="783">
        <v>44.4</v>
      </c>
      <c r="C4" s="783">
        <v>31.6</v>
      </c>
      <c r="D4" s="372">
        <v>45</v>
      </c>
      <c r="E4" s="783">
        <v>8.1999999999999993</v>
      </c>
      <c r="F4" s="783">
        <v>34.299999999999997</v>
      </c>
      <c r="I4" s="265"/>
      <c r="N4" s="265"/>
      <c r="Q4" s="273"/>
      <c r="R4" s="273"/>
      <c r="S4" s="273"/>
      <c r="T4" s="273"/>
      <c r="U4" s="273"/>
      <c r="V4" s="276"/>
      <c r="W4" s="276"/>
      <c r="X4" s="276"/>
      <c r="Y4" s="276"/>
      <c r="Z4" s="276"/>
      <c r="AA4" s="273"/>
      <c r="AB4" s="273"/>
      <c r="AC4" s="273"/>
      <c r="AD4" s="273"/>
      <c r="AE4" s="273"/>
      <c r="AF4" s="273"/>
      <c r="AG4" s="273"/>
      <c r="AH4" s="273"/>
      <c r="AI4" s="273"/>
      <c r="AJ4" s="273"/>
      <c r="AK4" s="273"/>
      <c r="AL4" s="273"/>
      <c r="AM4" s="273"/>
    </row>
    <row r="5" spans="1:39">
      <c r="A5" s="696" t="s">
        <v>105</v>
      </c>
      <c r="B5" s="783">
        <v>19.7</v>
      </c>
      <c r="C5" s="783">
        <v>18.8</v>
      </c>
      <c r="D5" s="783">
        <v>20.3</v>
      </c>
      <c r="E5" s="372">
        <v>7</v>
      </c>
      <c r="F5" s="783">
        <v>16.399999999999999</v>
      </c>
      <c r="Q5" s="273"/>
      <c r="R5" s="273"/>
      <c r="S5" s="273"/>
      <c r="T5" s="273"/>
      <c r="U5" s="273"/>
      <c r="V5" s="276"/>
      <c r="W5" s="276"/>
      <c r="X5" s="276"/>
      <c r="Y5" s="276"/>
      <c r="Z5" s="276"/>
      <c r="AA5" s="273"/>
      <c r="AB5" s="273"/>
      <c r="AC5" s="273"/>
      <c r="AD5" s="273"/>
      <c r="AE5" s="273"/>
      <c r="AF5" s="273"/>
      <c r="AG5" s="273"/>
      <c r="AH5" s="273"/>
      <c r="AI5" s="273"/>
      <c r="AJ5" s="273"/>
      <c r="AK5" s="273"/>
      <c r="AL5" s="273"/>
      <c r="AM5" s="273"/>
    </row>
    <row r="6" spans="1:39">
      <c r="A6" s="696" t="s">
        <v>136</v>
      </c>
      <c r="B6" s="783">
        <v>35.9</v>
      </c>
      <c r="C6" s="783">
        <v>49.6</v>
      </c>
      <c r="D6" s="783">
        <v>34.799999999999997</v>
      </c>
      <c r="E6" s="783">
        <v>84.8</v>
      </c>
      <c r="F6" s="783">
        <v>49.4</v>
      </c>
      <c r="Q6" s="273"/>
      <c r="R6" s="273"/>
      <c r="S6" s="273"/>
      <c r="T6" s="273"/>
      <c r="U6" s="273"/>
      <c r="V6" s="276"/>
      <c r="W6" s="276"/>
      <c r="X6" s="276"/>
      <c r="Y6" s="276"/>
      <c r="Z6" s="276"/>
      <c r="AA6" s="273"/>
      <c r="AB6" s="273"/>
      <c r="AC6" s="273"/>
      <c r="AD6" s="273"/>
      <c r="AE6" s="273"/>
      <c r="AF6" s="273"/>
      <c r="AG6" s="273"/>
      <c r="AH6" s="273"/>
      <c r="AI6" s="273"/>
      <c r="AJ6" s="273"/>
      <c r="AK6" s="273"/>
      <c r="AL6" s="273"/>
      <c r="AM6" s="273"/>
    </row>
    <row r="7" spans="1:39" ht="13">
      <c r="A7" s="1126" t="s">
        <v>11</v>
      </c>
      <c r="B7" s="1127">
        <v>12860</v>
      </c>
      <c r="C7" s="1127">
        <v>1100</v>
      </c>
      <c r="D7" s="1127">
        <v>2430</v>
      </c>
      <c r="E7" s="1127">
        <v>5360</v>
      </c>
      <c r="F7" s="1127">
        <v>21750</v>
      </c>
      <c r="J7" s="261"/>
      <c r="K7" s="262"/>
      <c r="L7" s="263"/>
      <c r="M7" s="263"/>
      <c r="N7" s="264"/>
      <c r="O7" s="261"/>
      <c r="Q7" s="278"/>
      <c r="R7" s="278"/>
      <c r="S7" s="278"/>
      <c r="T7" s="273"/>
      <c r="U7" s="273"/>
      <c r="V7" s="279"/>
      <c r="W7" s="279"/>
      <c r="X7" s="279"/>
      <c r="Y7" s="279"/>
      <c r="Z7" s="279"/>
      <c r="AA7" s="273"/>
      <c r="AB7" s="273"/>
      <c r="AC7" s="273"/>
      <c r="AD7" s="273"/>
      <c r="AE7" s="273"/>
      <c r="AF7" s="273"/>
      <c r="AG7" s="273"/>
      <c r="AH7" s="273"/>
      <c r="AI7" s="273"/>
      <c r="AJ7" s="273"/>
      <c r="AK7" s="273"/>
      <c r="AL7" s="273"/>
      <c r="AM7" s="273"/>
    </row>
    <row r="8" spans="1:39" ht="22.5" customHeight="1">
      <c r="A8" s="319" t="s">
        <v>484</v>
      </c>
      <c r="B8" s="783"/>
      <c r="C8" s="783"/>
      <c r="D8" s="783"/>
      <c r="E8" s="783"/>
      <c r="F8" s="783"/>
      <c r="M8" s="262"/>
      <c r="Q8" s="273"/>
      <c r="R8" s="273"/>
      <c r="S8" s="273"/>
      <c r="T8" s="273"/>
      <c r="U8" s="273"/>
      <c r="V8" s="273"/>
      <c r="W8" s="273"/>
      <c r="X8" s="273"/>
      <c r="Y8" s="273"/>
      <c r="Z8" s="273"/>
      <c r="AA8" s="273"/>
      <c r="AB8" s="273"/>
      <c r="AC8" s="273"/>
      <c r="AD8" s="273"/>
      <c r="AE8" s="273"/>
      <c r="AF8" s="273"/>
      <c r="AG8" s="273"/>
      <c r="AH8" s="273"/>
      <c r="AI8" s="273"/>
      <c r="AJ8" s="273"/>
      <c r="AK8" s="273"/>
      <c r="AL8" s="273"/>
      <c r="AM8" s="273"/>
    </row>
    <row r="9" spans="1:39">
      <c r="A9" s="696" t="s">
        <v>78</v>
      </c>
      <c r="B9" s="783">
        <v>19.399999999999999</v>
      </c>
      <c r="C9" s="783">
        <v>23.7</v>
      </c>
      <c r="D9" s="1128">
        <v>24.9</v>
      </c>
      <c r="E9" s="783">
        <v>32.9</v>
      </c>
      <c r="F9" s="783">
        <v>21.6</v>
      </c>
      <c r="M9" s="262"/>
      <c r="Q9" s="276"/>
      <c r="R9" s="276"/>
      <c r="S9" s="276"/>
      <c r="T9" s="273"/>
      <c r="U9" s="273"/>
      <c r="V9" s="276"/>
      <c r="W9" s="276"/>
      <c r="X9" s="276"/>
      <c r="Y9" s="276"/>
      <c r="Z9" s="276"/>
      <c r="AA9" s="273"/>
      <c r="AB9" s="273"/>
      <c r="AC9" s="273"/>
      <c r="AD9" s="273"/>
      <c r="AE9" s="273"/>
      <c r="AF9" s="273"/>
      <c r="AG9" s="273"/>
      <c r="AH9" s="273"/>
      <c r="AI9" s="273"/>
      <c r="AJ9" s="273"/>
      <c r="AK9" s="273"/>
      <c r="AL9" s="273"/>
      <c r="AM9" s="273"/>
    </row>
    <row r="10" spans="1:39">
      <c r="A10" s="696" t="s">
        <v>565</v>
      </c>
      <c r="B10" s="783">
        <v>9.3000000000000007</v>
      </c>
      <c r="C10" s="783">
        <v>12.7</v>
      </c>
      <c r="D10" s="1128">
        <v>7.9</v>
      </c>
      <c r="E10" s="783">
        <v>13.1</v>
      </c>
      <c r="F10" s="783">
        <v>9.5</v>
      </c>
      <c r="M10" s="262"/>
      <c r="Q10" s="276"/>
      <c r="R10" s="276"/>
      <c r="S10" s="276"/>
      <c r="T10" s="273"/>
      <c r="U10" s="273"/>
      <c r="V10" s="276"/>
      <c r="W10" s="276"/>
      <c r="X10" s="276"/>
      <c r="Y10" s="276"/>
      <c r="Z10" s="276"/>
      <c r="AA10" s="273"/>
      <c r="AB10" s="273"/>
      <c r="AC10" s="273"/>
      <c r="AD10" s="273"/>
      <c r="AE10" s="273"/>
      <c r="AF10" s="273"/>
      <c r="AG10" s="273"/>
      <c r="AH10" s="273"/>
      <c r="AI10" s="273"/>
      <c r="AJ10" s="273"/>
      <c r="AK10" s="273"/>
      <c r="AL10" s="273"/>
      <c r="AM10" s="273"/>
    </row>
    <row r="11" spans="1:39">
      <c r="A11" s="696" t="s">
        <v>140</v>
      </c>
      <c r="B11" s="783">
        <v>30.6</v>
      </c>
      <c r="C11" s="783">
        <v>33.5</v>
      </c>
      <c r="D11" s="1128">
        <v>27.6</v>
      </c>
      <c r="E11" s="783">
        <v>27.4</v>
      </c>
      <c r="F11" s="783">
        <v>30.1</v>
      </c>
      <c r="M11" s="262"/>
      <c r="Q11" s="276"/>
      <c r="R11" s="276"/>
      <c r="S11" s="276"/>
      <c r="T11" s="273"/>
      <c r="U11" s="273"/>
      <c r="V11" s="276"/>
      <c r="W11" s="276"/>
      <c r="X11" s="276"/>
      <c r="Y11" s="276"/>
      <c r="Z11" s="276"/>
      <c r="AA11" s="273"/>
      <c r="AB11" s="273"/>
      <c r="AC11" s="273"/>
      <c r="AD11" s="273"/>
      <c r="AE11" s="273"/>
      <c r="AF11" s="273"/>
      <c r="AG11" s="273"/>
      <c r="AH11" s="273"/>
      <c r="AI11" s="273"/>
      <c r="AJ11" s="273"/>
      <c r="AK11" s="273"/>
      <c r="AL11" s="273"/>
      <c r="AM11" s="273"/>
    </row>
    <row r="12" spans="1:39">
      <c r="A12" s="696" t="s">
        <v>141</v>
      </c>
      <c r="B12" s="783">
        <v>31.3</v>
      </c>
      <c r="C12" s="783">
        <v>25</v>
      </c>
      <c r="D12" s="1128">
        <v>28.4</v>
      </c>
      <c r="E12" s="783">
        <v>18.5</v>
      </c>
      <c r="F12" s="783">
        <v>29.5</v>
      </c>
      <c r="M12" s="262"/>
      <c r="Q12" s="276"/>
      <c r="R12" s="276"/>
      <c r="S12" s="276"/>
      <c r="T12" s="273"/>
      <c r="U12" s="273"/>
      <c r="V12" s="276"/>
      <c r="W12" s="276"/>
      <c r="X12" s="276"/>
      <c r="Y12" s="276"/>
      <c r="Z12" s="276"/>
      <c r="AA12" s="273"/>
      <c r="AB12" s="273"/>
      <c r="AC12" s="273"/>
      <c r="AD12" s="273"/>
      <c r="AE12" s="273"/>
      <c r="AF12" s="273"/>
      <c r="AG12" s="273"/>
      <c r="AH12" s="273"/>
      <c r="AI12" s="273"/>
      <c r="AJ12" s="273"/>
      <c r="AK12" s="273"/>
      <c r="AL12" s="273"/>
      <c r="AM12" s="273"/>
    </row>
    <row r="13" spans="1:39">
      <c r="A13" s="696" t="s">
        <v>142</v>
      </c>
      <c r="B13" s="783">
        <v>7.7</v>
      </c>
      <c r="C13" s="783">
        <v>4.2</v>
      </c>
      <c r="D13" s="1128">
        <v>8.6</v>
      </c>
      <c r="E13" s="783">
        <v>6.6</v>
      </c>
      <c r="F13" s="783">
        <v>7.6</v>
      </c>
      <c r="M13" s="262"/>
      <c r="Q13" s="276"/>
      <c r="R13" s="276"/>
      <c r="S13" s="276"/>
      <c r="T13" s="273"/>
      <c r="U13" s="273"/>
      <c r="V13" s="276"/>
      <c r="W13" s="276"/>
      <c r="X13" s="276"/>
      <c r="Y13" s="276"/>
      <c r="Z13" s="276"/>
      <c r="AA13" s="273"/>
      <c r="AB13" s="273"/>
      <c r="AC13" s="273"/>
      <c r="AD13" s="273"/>
      <c r="AE13" s="273"/>
      <c r="AF13" s="273"/>
      <c r="AG13" s="273"/>
      <c r="AH13" s="273"/>
      <c r="AI13" s="273"/>
      <c r="AJ13" s="273"/>
      <c r="AK13" s="273"/>
      <c r="AL13" s="273"/>
      <c r="AM13" s="273"/>
    </row>
    <row r="14" spans="1:39">
      <c r="A14" s="696" t="s">
        <v>143</v>
      </c>
      <c r="B14" s="783">
        <v>1.7</v>
      </c>
      <c r="C14" s="783">
        <v>0.8</v>
      </c>
      <c r="D14" s="1128">
        <v>2.7</v>
      </c>
      <c r="E14" s="783">
        <v>1.4</v>
      </c>
      <c r="F14" s="783">
        <v>1.8</v>
      </c>
      <c r="M14" s="262"/>
      <c r="Q14" s="276"/>
      <c r="R14" s="276"/>
      <c r="S14" s="276"/>
      <c r="T14" s="273"/>
      <c r="U14" s="273"/>
      <c r="V14" s="276"/>
      <c r="W14" s="276"/>
      <c r="X14" s="276"/>
      <c r="Y14" s="276"/>
      <c r="Z14" s="276"/>
      <c r="AA14" s="273"/>
      <c r="AB14" s="273"/>
      <c r="AC14" s="273"/>
      <c r="AD14" s="273"/>
      <c r="AE14" s="273"/>
      <c r="AF14" s="273"/>
      <c r="AG14" s="273"/>
      <c r="AH14" s="273"/>
      <c r="AI14" s="273"/>
      <c r="AJ14" s="273"/>
      <c r="AK14" s="273"/>
      <c r="AL14" s="273"/>
      <c r="AM14" s="273"/>
    </row>
    <row r="15" spans="1:39" ht="13.5" thickBot="1">
      <c r="A15" s="1129" t="s">
        <v>11</v>
      </c>
      <c r="B15" s="291">
        <v>7360</v>
      </c>
      <c r="C15" s="291">
        <v>500</v>
      </c>
      <c r="D15" s="291">
        <v>1470</v>
      </c>
      <c r="E15" s="291">
        <v>740</v>
      </c>
      <c r="F15" s="291">
        <v>10070</v>
      </c>
      <c r="M15" s="262"/>
      <c r="Q15" s="283"/>
      <c r="R15" s="283"/>
      <c r="S15" s="283"/>
      <c r="T15" s="273"/>
      <c r="U15" s="273"/>
      <c r="V15" s="284"/>
      <c r="W15" s="284"/>
      <c r="X15" s="284"/>
      <c r="Y15" s="284"/>
      <c r="Z15" s="284"/>
      <c r="AA15" s="273"/>
      <c r="AB15" s="273"/>
      <c r="AC15" s="273"/>
      <c r="AD15" s="273"/>
      <c r="AE15" s="273"/>
      <c r="AF15" s="273"/>
      <c r="AG15" s="273"/>
      <c r="AH15" s="273"/>
      <c r="AI15" s="273"/>
      <c r="AJ15" s="273"/>
      <c r="AK15" s="273"/>
      <c r="AL15" s="273"/>
      <c r="AM15" s="273"/>
    </row>
    <row r="16" spans="1:39" ht="14.5">
      <c r="A16" s="265" t="s">
        <v>878</v>
      </c>
      <c r="B16" s="265"/>
      <c r="C16" s="265"/>
      <c r="D16" s="265"/>
      <c r="E16" s="265"/>
      <c r="F16" s="265"/>
      <c r="M16" s="262"/>
    </row>
    <row r="17" spans="1:38" s="782" customFormat="1">
      <c r="A17" s="265"/>
      <c r="B17" s="265"/>
      <c r="C17" s="265"/>
      <c r="D17" s="265"/>
      <c r="E17" s="265"/>
      <c r="F17" s="265"/>
      <c r="M17" s="262"/>
    </row>
    <row r="18" spans="1:38">
      <c r="M18" s="262"/>
      <c r="Q18" s="285"/>
      <c r="R18" s="285"/>
      <c r="S18" s="285"/>
    </row>
    <row r="19" spans="1:38" ht="13.5" customHeight="1">
      <c r="A19" s="448" t="s">
        <v>768</v>
      </c>
      <c r="B19" s="286"/>
      <c r="C19" s="286"/>
      <c r="D19" s="286"/>
      <c r="E19" s="286"/>
      <c r="F19" s="286"/>
      <c r="G19" s="286"/>
      <c r="H19" s="286"/>
      <c r="I19" s="286"/>
      <c r="Q19" s="285"/>
      <c r="R19" s="285"/>
      <c r="S19" s="285"/>
    </row>
    <row r="20" spans="1:38" ht="12.75" customHeight="1">
      <c r="A20" s="1501" t="s">
        <v>486</v>
      </c>
      <c r="B20" s="1501"/>
      <c r="C20" s="1501"/>
      <c r="D20" s="1501"/>
      <c r="E20" s="1501"/>
      <c r="F20" s="1501"/>
      <c r="G20" s="1501"/>
      <c r="H20" s="1501"/>
      <c r="I20" s="1501"/>
    </row>
    <row r="21" spans="1:38">
      <c r="A21" s="1501"/>
      <c r="B21" s="1501"/>
      <c r="C21" s="1501"/>
      <c r="D21" s="1501"/>
      <c r="E21" s="1501"/>
      <c r="F21" s="1501"/>
      <c r="G21" s="1501"/>
      <c r="H21" s="1501"/>
      <c r="I21" s="1501"/>
    </row>
    <row r="23" spans="1:38" ht="19" thickBot="1">
      <c r="A23" s="1131" t="s">
        <v>879</v>
      </c>
      <c r="B23" s="803"/>
      <c r="C23" s="803"/>
      <c r="D23" s="803"/>
      <c r="E23" s="803"/>
      <c r="F23" s="803"/>
      <c r="G23" s="803"/>
      <c r="H23" s="803"/>
      <c r="I23" s="803"/>
      <c r="L23" s="261"/>
      <c r="M23" s="262"/>
      <c r="N23" s="263"/>
      <c r="O23" s="263"/>
      <c r="P23" s="263"/>
      <c r="Q23" s="263"/>
      <c r="R23" s="263"/>
      <c r="S23" s="264"/>
      <c r="T23" s="261"/>
    </row>
    <row r="24" spans="1:38" ht="13">
      <c r="A24" s="1132"/>
      <c r="B24" s="1502" t="s">
        <v>145</v>
      </c>
      <c r="C24" s="1503"/>
      <c r="D24" s="1503"/>
      <c r="E24" s="1503"/>
      <c r="F24" s="1503"/>
      <c r="G24" s="1503"/>
      <c r="H24" s="1503"/>
      <c r="I24" s="1503"/>
      <c r="L24" s="265"/>
      <c r="T24" s="265"/>
    </row>
    <row r="25" spans="1:38" ht="13.9" customHeight="1">
      <c r="A25" s="1133"/>
      <c r="B25" s="1133" t="s">
        <v>34</v>
      </c>
      <c r="C25" s="1133" t="s">
        <v>35</v>
      </c>
      <c r="D25" s="1133" t="s">
        <v>36</v>
      </c>
      <c r="E25" s="1133" t="s">
        <v>74</v>
      </c>
      <c r="F25" s="1133" t="s">
        <v>110</v>
      </c>
      <c r="G25" s="1133" t="s">
        <v>258</v>
      </c>
      <c r="H25" s="1133" t="s">
        <v>37</v>
      </c>
      <c r="I25" s="1133" t="s">
        <v>0</v>
      </c>
    </row>
    <row r="26" spans="1:38" ht="15.75" customHeight="1">
      <c r="A26" s="1320" t="s">
        <v>144</v>
      </c>
      <c r="B26" s="297"/>
      <c r="C26" s="297"/>
      <c r="D26" s="297"/>
      <c r="E26" s="297"/>
      <c r="F26" s="297"/>
      <c r="G26" s="297"/>
      <c r="H26" s="297"/>
      <c r="I26" s="1057" t="s">
        <v>139</v>
      </c>
    </row>
    <row r="27" spans="1:38">
      <c r="A27" s="696" t="s">
        <v>34</v>
      </c>
      <c r="B27" s="783">
        <v>87</v>
      </c>
      <c r="C27" s="783">
        <v>1</v>
      </c>
      <c r="D27" s="783">
        <v>2</v>
      </c>
      <c r="E27" s="783">
        <v>4</v>
      </c>
      <c r="F27" s="783">
        <v>5</v>
      </c>
      <c r="G27" s="783">
        <v>2</v>
      </c>
      <c r="H27" s="783">
        <v>1</v>
      </c>
      <c r="I27" s="372">
        <v>12</v>
      </c>
      <c r="Z27" s="177"/>
      <c r="AA27" s="177"/>
      <c r="AB27" s="177"/>
      <c r="AC27" s="177"/>
      <c r="AD27" s="177"/>
      <c r="AE27" s="177"/>
      <c r="AF27" s="177"/>
      <c r="AG27" s="177"/>
      <c r="AH27" s="177"/>
      <c r="AI27" s="177"/>
      <c r="AJ27" s="177"/>
      <c r="AK27" s="177"/>
      <c r="AL27" s="177"/>
    </row>
    <row r="28" spans="1:38">
      <c r="A28" s="696" t="s">
        <v>35</v>
      </c>
      <c r="B28" s="783">
        <v>6</v>
      </c>
      <c r="C28" s="783">
        <v>98</v>
      </c>
      <c r="D28" s="783">
        <v>7</v>
      </c>
      <c r="E28" s="783">
        <v>6</v>
      </c>
      <c r="F28" s="783">
        <v>6</v>
      </c>
      <c r="G28" s="783">
        <v>8</v>
      </c>
      <c r="H28" s="783">
        <v>6</v>
      </c>
      <c r="I28" s="372">
        <v>63.7</v>
      </c>
      <c r="Z28" s="177"/>
      <c r="AA28" s="177"/>
      <c r="AB28" s="177"/>
      <c r="AC28" s="177"/>
      <c r="AD28" s="177"/>
      <c r="AE28" s="177"/>
      <c r="AF28" s="177"/>
      <c r="AG28" s="177"/>
      <c r="AH28" s="177"/>
      <c r="AI28" s="177"/>
      <c r="AJ28" s="177"/>
      <c r="AK28" s="177"/>
      <c r="AL28" s="177"/>
    </row>
    <row r="29" spans="1:38">
      <c r="A29" s="696" t="s">
        <v>36</v>
      </c>
      <c r="B29" s="783">
        <v>2</v>
      </c>
      <c r="C29" s="783">
        <v>0</v>
      </c>
      <c r="D29" s="783">
        <v>85</v>
      </c>
      <c r="E29" s="783">
        <v>1</v>
      </c>
      <c r="F29" s="783">
        <v>2</v>
      </c>
      <c r="G29" s="783">
        <v>0</v>
      </c>
      <c r="H29" s="783">
        <v>2</v>
      </c>
      <c r="I29" s="372">
        <v>5</v>
      </c>
      <c r="Z29" s="177"/>
      <c r="AA29" s="177"/>
      <c r="AB29" s="177"/>
      <c r="AC29" s="177"/>
      <c r="AD29" s="177"/>
      <c r="AE29" s="177"/>
      <c r="AF29" s="177"/>
      <c r="AG29" s="177"/>
      <c r="AH29" s="177"/>
      <c r="AI29" s="177"/>
      <c r="AJ29" s="177"/>
      <c r="AK29" s="177"/>
      <c r="AL29" s="177"/>
    </row>
    <row r="30" spans="1:38">
      <c r="A30" s="696" t="s">
        <v>74</v>
      </c>
      <c r="B30" s="783">
        <v>1</v>
      </c>
      <c r="C30" s="783">
        <v>0</v>
      </c>
      <c r="D30" s="783">
        <v>0</v>
      </c>
      <c r="E30" s="783">
        <v>86</v>
      </c>
      <c r="F30" s="783">
        <v>1</v>
      </c>
      <c r="G30" s="783">
        <v>1</v>
      </c>
      <c r="H30" s="783">
        <v>0</v>
      </c>
      <c r="I30" s="372">
        <v>2.6</v>
      </c>
      <c r="K30" s="290"/>
      <c r="N30" s="298"/>
      <c r="O30" s="298"/>
      <c r="P30" s="298"/>
      <c r="Z30" s="177"/>
      <c r="AA30" s="177"/>
      <c r="AB30" s="177"/>
      <c r="AC30" s="177"/>
      <c r="AD30" s="177"/>
      <c r="AE30" s="177"/>
      <c r="AF30" s="177"/>
      <c r="AG30" s="177"/>
      <c r="AH30" s="177"/>
      <c r="AI30" s="177"/>
      <c r="AJ30" s="177"/>
      <c r="AK30" s="177"/>
      <c r="AL30" s="177"/>
    </row>
    <row r="31" spans="1:38">
      <c r="A31" s="696" t="s">
        <v>110</v>
      </c>
      <c r="B31" s="783">
        <v>3</v>
      </c>
      <c r="C31" s="783">
        <v>1</v>
      </c>
      <c r="D31" s="783">
        <v>3</v>
      </c>
      <c r="E31" s="783">
        <v>2</v>
      </c>
      <c r="F31" s="783">
        <v>85</v>
      </c>
      <c r="G31" s="783">
        <v>2</v>
      </c>
      <c r="H31" s="783">
        <v>2</v>
      </c>
      <c r="I31" s="372">
        <v>9.6999999999999993</v>
      </c>
      <c r="Z31" s="177"/>
      <c r="AA31" s="177"/>
      <c r="AB31" s="177"/>
      <c r="AC31" s="177"/>
      <c r="AD31" s="177"/>
      <c r="AE31" s="177"/>
      <c r="AF31" s="177"/>
      <c r="AG31" s="177"/>
      <c r="AH31" s="177"/>
      <c r="AI31" s="177"/>
      <c r="AJ31" s="177"/>
      <c r="AK31" s="177"/>
      <c r="AL31" s="177"/>
    </row>
    <row r="32" spans="1:38">
      <c r="A32" s="696" t="s">
        <v>258</v>
      </c>
      <c r="B32" s="783">
        <v>1</v>
      </c>
      <c r="C32" s="783">
        <v>0</v>
      </c>
      <c r="D32" s="783">
        <v>1</v>
      </c>
      <c r="E32" s="783">
        <v>1</v>
      </c>
      <c r="F32" s="783">
        <v>1</v>
      </c>
      <c r="G32" s="783">
        <v>86</v>
      </c>
      <c r="H32" s="783">
        <v>0</v>
      </c>
      <c r="I32" s="372">
        <v>4.9000000000000004</v>
      </c>
      <c r="Z32" s="177"/>
      <c r="AA32" s="177"/>
      <c r="AB32" s="177"/>
      <c r="AC32" s="177"/>
      <c r="AD32" s="177"/>
      <c r="AE32" s="177"/>
      <c r="AF32" s="177"/>
      <c r="AG32" s="177"/>
      <c r="AH32" s="177"/>
      <c r="AI32" s="177"/>
      <c r="AJ32" s="177"/>
      <c r="AK32" s="177"/>
      <c r="AL32" s="177"/>
    </row>
    <row r="33" spans="1:38">
      <c r="A33" s="696" t="s">
        <v>37</v>
      </c>
      <c r="B33" s="783">
        <v>1</v>
      </c>
      <c r="C33" s="783">
        <v>0</v>
      </c>
      <c r="D33" s="783">
        <v>2</v>
      </c>
      <c r="E33" s="783">
        <v>0</v>
      </c>
      <c r="F33" s="783">
        <v>0</v>
      </c>
      <c r="G33" s="783">
        <v>1</v>
      </c>
      <c r="H33" s="783">
        <v>88</v>
      </c>
      <c r="I33" s="372">
        <v>2</v>
      </c>
      <c r="Z33" s="177"/>
      <c r="AA33" s="177"/>
      <c r="AB33" s="177"/>
      <c r="AC33" s="177"/>
      <c r="AD33" s="177"/>
      <c r="AE33" s="177"/>
      <c r="AF33" s="177"/>
      <c r="AG33" s="177"/>
      <c r="AH33" s="177"/>
      <c r="AI33" s="177"/>
      <c r="AJ33" s="177"/>
      <c r="AK33" s="177"/>
      <c r="AL33" s="177"/>
    </row>
    <row r="34" spans="1:38" ht="13.5" thickBot="1">
      <c r="A34" s="1134" t="s">
        <v>11</v>
      </c>
      <c r="B34" s="291">
        <v>2380</v>
      </c>
      <c r="C34" s="291">
        <v>11920</v>
      </c>
      <c r="D34" s="291">
        <v>840</v>
      </c>
      <c r="E34" s="291">
        <v>410</v>
      </c>
      <c r="F34" s="291">
        <v>1830</v>
      </c>
      <c r="G34" s="291">
        <v>870</v>
      </c>
      <c r="H34" s="291">
        <v>410</v>
      </c>
      <c r="I34" s="291">
        <v>18650</v>
      </c>
      <c r="Z34" s="177"/>
      <c r="AA34" s="177"/>
      <c r="AB34" s="177"/>
      <c r="AC34" s="177"/>
      <c r="AD34" s="177"/>
      <c r="AE34" s="177"/>
      <c r="AF34" s="177"/>
      <c r="AG34" s="177"/>
    </row>
    <row r="35" spans="1:38" ht="13">
      <c r="A35" s="1045" t="s">
        <v>571</v>
      </c>
      <c r="B35" s="1046"/>
      <c r="C35" s="1046"/>
      <c r="D35" s="1046"/>
      <c r="E35" s="1046"/>
      <c r="F35" s="1046"/>
      <c r="G35" s="1046"/>
      <c r="H35" s="1046"/>
      <c r="I35" s="1046"/>
    </row>
    <row r="36" spans="1:38" ht="24.75" customHeight="1">
      <c r="A36" s="1504" t="s">
        <v>738</v>
      </c>
      <c r="B36" s="1504"/>
      <c r="C36" s="1504"/>
      <c r="D36" s="1504"/>
      <c r="E36" s="1504"/>
      <c r="F36" s="1504"/>
      <c r="G36" s="1504"/>
      <c r="H36" s="1504"/>
      <c r="I36" s="1504"/>
    </row>
    <row r="37" spans="1:38" s="782" customFormat="1">
      <c r="A37" s="1348" t="s">
        <v>966</v>
      </c>
      <c r="B37" s="1130"/>
      <c r="C37" s="1130"/>
      <c r="D37" s="1130"/>
      <c r="E37" s="1130"/>
      <c r="F37" s="1130"/>
      <c r="G37" s="1130"/>
      <c r="H37" s="1130"/>
      <c r="I37" s="955"/>
    </row>
    <row r="38" spans="1:38" s="782" customFormat="1">
      <c r="A38" s="1130"/>
      <c r="B38" s="1130"/>
      <c r="C38" s="1130"/>
      <c r="D38" s="1130"/>
      <c r="E38" s="1130"/>
      <c r="F38" s="1130"/>
      <c r="G38" s="1130"/>
      <c r="H38" s="1130"/>
      <c r="I38" s="955"/>
    </row>
    <row r="39" spans="1:38" ht="24.75" customHeight="1" thickBot="1">
      <c r="A39" s="450" t="s">
        <v>842</v>
      </c>
      <c r="B39" s="293"/>
      <c r="C39" s="294"/>
      <c r="D39" s="295"/>
      <c r="E39" s="294"/>
      <c r="F39" s="294"/>
      <c r="G39" s="294"/>
      <c r="H39" s="294"/>
      <c r="I39" s="302"/>
      <c r="J39" s="290"/>
    </row>
    <row r="40" spans="1:38" ht="15">
      <c r="A40" s="296"/>
      <c r="B40" s="936">
        <v>2012</v>
      </c>
      <c r="C40" s="296">
        <v>2013</v>
      </c>
      <c r="D40" s="296">
        <v>2014</v>
      </c>
      <c r="E40" s="296">
        <v>2015</v>
      </c>
      <c r="F40" s="296">
        <v>2016</v>
      </c>
      <c r="G40" s="937">
        <v>2017</v>
      </c>
      <c r="H40" s="937">
        <v>2018</v>
      </c>
      <c r="I40" s="938">
        <v>2019</v>
      </c>
      <c r="J40" s="939">
        <v>2020</v>
      </c>
      <c r="K40" s="940" t="s">
        <v>880</v>
      </c>
      <c r="M40" s="290"/>
    </row>
    <row r="41" spans="1:38" ht="13">
      <c r="A41" s="297"/>
      <c r="B41" s="297"/>
      <c r="C41" s="297"/>
      <c r="D41" s="297"/>
      <c r="E41" s="297"/>
      <c r="F41" s="941"/>
      <c r="G41" s="783"/>
      <c r="H41" s="783"/>
      <c r="I41" s="942"/>
      <c r="J41" s="943"/>
      <c r="K41" s="944" t="s">
        <v>139</v>
      </c>
      <c r="L41" s="264"/>
      <c r="M41" s="290"/>
    </row>
    <row r="42" spans="1:38">
      <c r="A42" s="298" t="s">
        <v>436</v>
      </c>
      <c r="B42" s="945">
        <v>36</v>
      </c>
      <c r="C42" s="945">
        <v>29</v>
      </c>
      <c r="D42" s="945">
        <v>42</v>
      </c>
      <c r="E42" s="945">
        <v>35</v>
      </c>
      <c r="F42" s="945">
        <v>39</v>
      </c>
      <c r="G42" s="945">
        <v>31</v>
      </c>
      <c r="H42" s="945">
        <v>30</v>
      </c>
      <c r="I42" s="946">
        <v>38</v>
      </c>
      <c r="J42" s="947" t="s">
        <v>282</v>
      </c>
      <c r="K42" s="948">
        <v>34.4</v>
      </c>
      <c r="AB42" s="177"/>
      <c r="AC42" s="177"/>
      <c r="AD42" s="177"/>
      <c r="AE42" s="177"/>
      <c r="AF42" s="177"/>
      <c r="AG42" s="177"/>
      <c r="AH42" s="177"/>
      <c r="AI42" s="177"/>
    </row>
    <row r="43" spans="1:38">
      <c r="A43" s="298" t="s">
        <v>437</v>
      </c>
      <c r="B43" s="755">
        <v>24</v>
      </c>
      <c r="C43" s="755">
        <v>23</v>
      </c>
      <c r="D43" s="755">
        <v>21</v>
      </c>
      <c r="E43" s="755">
        <v>25</v>
      </c>
      <c r="F43" s="755">
        <v>20</v>
      </c>
      <c r="G43" s="949">
        <v>19</v>
      </c>
      <c r="H43" s="949">
        <v>24</v>
      </c>
      <c r="I43" s="950">
        <v>21</v>
      </c>
      <c r="J43" s="947" t="s">
        <v>282</v>
      </c>
      <c r="K43" s="948">
        <v>22.3</v>
      </c>
      <c r="AB43" s="177"/>
      <c r="AC43" s="177"/>
      <c r="AD43" s="177"/>
      <c r="AE43" s="177"/>
      <c r="AF43" s="177"/>
      <c r="AG43" s="177"/>
      <c r="AH43" s="177"/>
      <c r="AI43" s="177"/>
    </row>
    <row r="44" spans="1:38">
      <c r="A44" s="298" t="s">
        <v>438</v>
      </c>
      <c r="B44" s="755">
        <v>4</v>
      </c>
      <c r="C44" s="755">
        <v>11</v>
      </c>
      <c r="D44" s="755">
        <v>2</v>
      </c>
      <c r="E44" s="755">
        <v>8</v>
      </c>
      <c r="F44" s="755">
        <v>4</v>
      </c>
      <c r="G44" s="949">
        <v>4</v>
      </c>
      <c r="H44" s="949">
        <v>5</v>
      </c>
      <c r="I44" s="950">
        <v>7</v>
      </c>
      <c r="J44" s="947" t="s">
        <v>282</v>
      </c>
      <c r="K44" s="948">
        <v>5.8</v>
      </c>
      <c r="AB44" s="177"/>
      <c r="AC44" s="177"/>
      <c r="AD44" s="177"/>
      <c r="AE44" s="177"/>
      <c r="AF44" s="177"/>
      <c r="AG44" s="177"/>
      <c r="AH44" s="177"/>
      <c r="AI44" s="177"/>
    </row>
    <row r="45" spans="1:38">
      <c r="A45" s="298" t="s">
        <v>439</v>
      </c>
      <c r="B45" s="755">
        <v>4</v>
      </c>
      <c r="C45" s="755">
        <v>6</v>
      </c>
      <c r="D45" s="755">
        <v>9</v>
      </c>
      <c r="E45" s="755">
        <v>7</v>
      </c>
      <c r="F45" s="755">
        <v>7</v>
      </c>
      <c r="G45" s="949">
        <v>12</v>
      </c>
      <c r="H45" s="949">
        <v>9</v>
      </c>
      <c r="I45" s="950">
        <v>10</v>
      </c>
      <c r="J45" s="947" t="s">
        <v>282</v>
      </c>
      <c r="K45" s="948">
        <v>8.9</v>
      </c>
      <c r="AB45" s="177"/>
      <c r="AC45" s="177"/>
      <c r="AD45" s="177"/>
      <c r="AE45" s="177"/>
      <c r="AF45" s="177"/>
      <c r="AG45" s="177"/>
      <c r="AH45" s="177"/>
      <c r="AI45" s="177"/>
    </row>
    <row r="46" spans="1:38">
      <c r="A46" s="298" t="s">
        <v>440</v>
      </c>
      <c r="B46" s="755">
        <v>3</v>
      </c>
      <c r="C46" s="755">
        <v>2</v>
      </c>
      <c r="D46" s="755">
        <v>2</v>
      </c>
      <c r="E46" s="755">
        <v>2</v>
      </c>
      <c r="F46" s="755">
        <v>0</v>
      </c>
      <c r="G46" s="949">
        <v>1</v>
      </c>
      <c r="H46" s="949">
        <v>2</v>
      </c>
      <c r="I46" s="950">
        <v>1</v>
      </c>
      <c r="J46" s="947" t="s">
        <v>282</v>
      </c>
      <c r="K46" s="948">
        <v>1.2</v>
      </c>
      <c r="AB46" s="177"/>
      <c r="AC46" s="177"/>
      <c r="AD46" s="177"/>
      <c r="AE46" s="177"/>
      <c r="AF46" s="177"/>
      <c r="AG46" s="177"/>
      <c r="AH46" s="177"/>
      <c r="AI46" s="177"/>
    </row>
    <row r="47" spans="1:38">
      <c r="A47" s="298" t="s">
        <v>441</v>
      </c>
      <c r="B47" s="755">
        <v>1</v>
      </c>
      <c r="C47" s="755">
        <v>1</v>
      </c>
      <c r="D47" s="755">
        <v>1</v>
      </c>
      <c r="E47" s="755">
        <v>0</v>
      </c>
      <c r="F47" s="755">
        <v>0</v>
      </c>
      <c r="G47" s="949">
        <v>1</v>
      </c>
      <c r="H47" s="949">
        <v>1</v>
      </c>
      <c r="I47" s="950">
        <v>1</v>
      </c>
      <c r="J47" s="947" t="s">
        <v>282</v>
      </c>
      <c r="K47" s="948">
        <v>0.6</v>
      </c>
      <c r="AB47" s="177"/>
      <c r="AC47" s="177"/>
      <c r="AD47" s="177"/>
      <c r="AE47" s="177"/>
      <c r="AF47" s="177"/>
      <c r="AG47" s="177"/>
      <c r="AH47" s="177"/>
      <c r="AI47" s="177"/>
    </row>
    <row r="48" spans="1:38">
      <c r="A48" s="298" t="s">
        <v>442</v>
      </c>
      <c r="B48" s="755">
        <v>0</v>
      </c>
      <c r="C48" s="755">
        <v>1</v>
      </c>
      <c r="D48" s="755">
        <v>1</v>
      </c>
      <c r="E48" s="755">
        <v>1</v>
      </c>
      <c r="F48" s="755">
        <v>0</v>
      </c>
      <c r="G48" s="949">
        <v>0</v>
      </c>
      <c r="H48" s="949">
        <v>1</v>
      </c>
      <c r="I48" s="950">
        <v>1</v>
      </c>
      <c r="J48" s="947" t="s">
        <v>282</v>
      </c>
      <c r="K48" s="948">
        <v>0.6</v>
      </c>
      <c r="AB48" s="177"/>
      <c r="AC48" s="177"/>
      <c r="AD48" s="177"/>
      <c r="AE48" s="177"/>
      <c r="AF48" s="177"/>
      <c r="AG48" s="177"/>
      <c r="AH48" s="177"/>
      <c r="AI48" s="177"/>
    </row>
    <row r="49" spans="1:35">
      <c r="A49" s="298" t="s">
        <v>443</v>
      </c>
      <c r="B49" s="755">
        <v>1</v>
      </c>
      <c r="C49" s="755">
        <v>0</v>
      </c>
      <c r="D49" s="755">
        <v>0</v>
      </c>
      <c r="E49" s="755">
        <v>2</v>
      </c>
      <c r="F49" s="755">
        <v>0</v>
      </c>
      <c r="G49" s="949">
        <v>0</v>
      </c>
      <c r="H49" s="949">
        <v>0</v>
      </c>
      <c r="I49" s="950">
        <v>0</v>
      </c>
      <c r="J49" s="947" t="s">
        <v>282</v>
      </c>
      <c r="K49" s="948">
        <v>0.5</v>
      </c>
      <c r="AB49" s="177"/>
      <c r="AC49" s="177"/>
      <c r="AD49" s="177"/>
      <c r="AE49" s="177"/>
      <c r="AF49" s="177"/>
      <c r="AG49" s="177"/>
      <c r="AH49" s="177"/>
      <c r="AI49" s="177"/>
    </row>
    <row r="50" spans="1:35">
      <c r="A50" s="298" t="s">
        <v>444</v>
      </c>
      <c r="B50" s="755">
        <v>2</v>
      </c>
      <c r="C50" s="755">
        <v>1</v>
      </c>
      <c r="D50" s="755">
        <v>3</v>
      </c>
      <c r="E50" s="755">
        <v>4</v>
      </c>
      <c r="F50" s="755">
        <v>4</v>
      </c>
      <c r="G50" s="949">
        <v>3</v>
      </c>
      <c r="H50" s="949">
        <v>4</v>
      </c>
      <c r="I50" s="950">
        <v>2</v>
      </c>
      <c r="J50" s="947" t="s">
        <v>282</v>
      </c>
      <c r="K50" s="948">
        <v>3.4</v>
      </c>
      <c r="AB50" s="177"/>
      <c r="AC50" s="177"/>
      <c r="AD50" s="177"/>
      <c r="AE50" s="177"/>
      <c r="AF50" s="177"/>
      <c r="AG50" s="177"/>
      <c r="AH50" s="177"/>
      <c r="AI50" s="177"/>
    </row>
    <row r="51" spans="1:35">
      <c r="A51" s="298" t="s">
        <v>445</v>
      </c>
      <c r="B51" s="755">
        <v>0</v>
      </c>
      <c r="C51" s="755">
        <v>2</v>
      </c>
      <c r="D51" s="755">
        <v>1</v>
      </c>
      <c r="E51" s="755">
        <v>0</v>
      </c>
      <c r="F51" s="755">
        <v>0</v>
      </c>
      <c r="G51" s="949">
        <v>1</v>
      </c>
      <c r="H51" s="949">
        <v>1</v>
      </c>
      <c r="I51" s="950">
        <v>1</v>
      </c>
      <c r="J51" s="947" t="s">
        <v>282</v>
      </c>
      <c r="K51" s="948">
        <v>0.7</v>
      </c>
      <c r="AB51" s="177"/>
      <c r="AC51" s="177"/>
      <c r="AD51" s="177"/>
      <c r="AE51" s="177"/>
      <c r="AF51" s="177"/>
      <c r="AG51" s="177"/>
      <c r="AH51" s="177"/>
      <c r="AI51" s="177"/>
    </row>
    <row r="52" spans="1:35">
      <c r="A52" s="298" t="s">
        <v>446</v>
      </c>
      <c r="B52" s="755">
        <v>3</v>
      </c>
      <c r="C52" s="755">
        <v>2</v>
      </c>
      <c r="D52" s="755">
        <v>3</v>
      </c>
      <c r="E52" s="755">
        <v>6</v>
      </c>
      <c r="F52" s="755">
        <v>4</v>
      </c>
      <c r="G52" s="949">
        <v>4</v>
      </c>
      <c r="H52" s="949">
        <v>3</v>
      </c>
      <c r="I52" s="950">
        <v>5</v>
      </c>
      <c r="J52" s="947" t="s">
        <v>282</v>
      </c>
      <c r="K52" s="948">
        <v>4.4000000000000004</v>
      </c>
      <c r="AB52" s="177"/>
      <c r="AC52" s="177"/>
      <c r="AD52" s="177"/>
      <c r="AE52" s="177"/>
      <c r="AF52" s="177"/>
      <c r="AG52" s="177"/>
      <c r="AH52" s="177"/>
      <c r="AI52" s="177"/>
    </row>
    <row r="53" spans="1:35">
      <c r="A53" s="298" t="s">
        <v>647</v>
      </c>
      <c r="B53" s="755">
        <v>0</v>
      </c>
      <c r="C53" s="755">
        <v>2</v>
      </c>
      <c r="D53" s="755">
        <v>1</v>
      </c>
      <c r="E53" s="755">
        <v>0</v>
      </c>
      <c r="F53" s="755">
        <v>0</v>
      </c>
      <c r="G53" s="949">
        <v>0</v>
      </c>
      <c r="H53" s="949">
        <v>1</v>
      </c>
      <c r="I53" s="950">
        <v>3</v>
      </c>
      <c r="J53" s="947" t="s">
        <v>282</v>
      </c>
      <c r="K53" s="948">
        <v>1</v>
      </c>
      <c r="AB53" s="177"/>
      <c r="AC53" s="177"/>
      <c r="AD53" s="177"/>
      <c r="AE53" s="177"/>
      <c r="AF53" s="177"/>
      <c r="AG53" s="177"/>
      <c r="AH53" s="177"/>
      <c r="AI53" s="177"/>
    </row>
    <row r="54" spans="1:35">
      <c r="A54" s="298" t="s">
        <v>447</v>
      </c>
      <c r="B54" s="755">
        <v>2</v>
      </c>
      <c r="C54" s="755">
        <v>6</v>
      </c>
      <c r="D54" s="755">
        <v>2</v>
      </c>
      <c r="E54" s="755">
        <v>3</v>
      </c>
      <c r="F54" s="755">
        <v>6</v>
      </c>
      <c r="G54" s="949">
        <v>3</v>
      </c>
      <c r="H54" s="949">
        <v>4</v>
      </c>
      <c r="I54" s="950">
        <v>2</v>
      </c>
      <c r="J54" s="947" t="s">
        <v>282</v>
      </c>
      <c r="K54" s="948">
        <v>3.4</v>
      </c>
      <c r="AB54" s="177"/>
      <c r="AC54" s="177"/>
      <c r="AD54" s="177"/>
      <c r="AE54" s="177"/>
      <c r="AF54" s="177"/>
      <c r="AG54" s="177"/>
      <c r="AH54" s="177"/>
      <c r="AI54" s="177"/>
    </row>
    <row r="55" spans="1:35">
      <c r="A55" s="298" t="s">
        <v>37</v>
      </c>
      <c r="B55" s="755">
        <v>29</v>
      </c>
      <c r="C55" s="755">
        <v>26</v>
      </c>
      <c r="D55" s="755">
        <v>22</v>
      </c>
      <c r="E55" s="755">
        <v>16</v>
      </c>
      <c r="F55" s="755">
        <v>18</v>
      </c>
      <c r="G55" s="949">
        <v>25</v>
      </c>
      <c r="H55" s="949">
        <v>24</v>
      </c>
      <c r="I55" s="950">
        <v>20</v>
      </c>
      <c r="J55" s="947" t="s">
        <v>282</v>
      </c>
      <c r="K55" s="948">
        <v>20.399999999999999</v>
      </c>
      <c r="AB55" s="177"/>
      <c r="AC55" s="177"/>
      <c r="AD55" s="177"/>
      <c r="AE55" s="177"/>
      <c r="AF55" s="177"/>
      <c r="AG55" s="177"/>
      <c r="AH55" s="177"/>
      <c r="AI55" s="177"/>
    </row>
    <row r="56" spans="1:35" ht="13.5" thickBot="1">
      <c r="A56" s="299" t="s">
        <v>648</v>
      </c>
      <c r="B56" s="291">
        <v>210</v>
      </c>
      <c r="C56" s="291">
        <v>230</v>
      </c>
      <c r="D56" s="291">
        <v>240</v>
      </c>
      <c r="E56" s="291">
        <v>250</v>
      </c>
      <c r="F56" s="291">
        <v>190</v>
      </c>
      <c r="G56" s="951">
        <v>200</v>
      </c>
      <c r="H56" s="951">
        <v>240</v>
      </c>
      <c r="I56" s="952">
        <v>200</v>
      </c>
      <c r="J56" s="953">
        <v>40</v>
      </c>
      <c r="K56" s="954">
        <v>1086</v>
      </c>
      <c r="M56" s="300"/>
      <c r="P56" s="300"/>
      <c r="Q56" s="300"/>
      <c r="R56" s="300"/>
    </row>
    <row r="57" spans="1:35" ht="13">
      <c r="A57" s="1046" t="s">
        <v>947</v>
      </c>
      <c r="B57" s="301"/>
      <c r="C57" s="301"/>
      <c r="D57" s="301"/>
      <c r="E57" s="301"/>
      <c r="F57" s="301"/>
      <c r="G57" s="301"/>
      <c r="H57" s="301"/>
    </row>
    <row r="58" spans="1:35" ht="13">
      <c r="A58" s="302" t="s">
        <v>949</v>
      </c>
      <c r="B58" s="303"/>
      <c r="C58" s="303"/>
      <c r="D58" s="303"/>
      <c r="E58" s="303"/>
      <c r="F58" s="303"/>
      <c r="G58" s="303"/>
      <c r="H58" s="303"/>
      <c r="I58" s="1325"/>
      <c r="J58" s="1325"/>
      <c r="K58" s="1325"/>
    </row>
    <row r="59" spans="1:35" ht="13">
      <c r="A59" s="286" t="s">
        <v>950</v>
      </c>
      <c r="B59" s="304"/>
      <c r="C59" s="304"/>
      <c r="D59" s="304"/>
      <c r="E59" s="304"/>
      <c r="F59" s="304"/>
      <c r="G59" s="304"/>
      <c r="H59" s="304"/>
      <c r="I59" s="1325"/>
      <c r="J59" s="1325"/>
      <c r="K59" s="1325"/>
    </row>
    <row r="60" spans="1:35" s="782" customFormat="1" ht="25.5" customHeight="1">
      <c r="A60" s="1498" t="s">
        <v>951</v>
      </c>
      <c r="B60" s="1499"/>
      <c r="C60" s="1499"/>
      <c r="D60" s="1499"/>
      <c r="E60" s="1499"/>
      <c r="F60" s="1499"/>
      <c r="G60" s="1499"/>
      <c r="H60" s="1499"/>
      <c r="I60" s="1499"/>
      <c r="J60" s="1499"/>
      <c r="K60" s="1500"/>
    </row>
    <row r="62" spans="1:35" ht="19" thickBot="1">
      <c r="A62" s="449" t="s">
        <v>881</v>
      </c>
      <c r="B62" s="287"/>
    </row>
    <row r="63" spans="1:35" ht="13">
      <c r="A63" s="305"/>
      <c r="B63" s="306" t="s">
        <v>729</v>
      </c>
      <c r="C63" s="290"/>
      <c r="D63" s="290"/>
      <c r="G63" s="286"/>
      <c r="H63" s="286"/>
      <c r="I63" s="286"/>
      <c r="J63" s="286"/>
      <c r="K63" s="286"/>
      <c r="N63" s="286"/>
      <c r="O63" s="286"/>
      <c r="P63" s="286"/>
    </row>
    <row r="64" spans="1:35" ht="13">
      <c r="A64" s="292"/>
      <c r="B64" s="307" t="s">
        <v>139</v>
      </c>
      <c r="C64" s="290"/>
      <c r="G64" s="286"/>
      <c r="H64" s="286"/>
      <c r="I64" s="286"/>
      <c r="J64" s="286"/>
      <c r="K64" s="286"/>
      <c r="N64" s="286"/>
      <c r="O64" s="286"/>
      <c r="P64" s="286"/>
    </row>
    <row r="65" spans="1:16" ht="13">
      <c r="A65" s="282" t="s">
        <v>480</v>
      </c>
      <c r="G65" s="282"/>
      <c r="H65" s="308"/>
      <c r="I65" s="308"/>
      <c r="J65" s="308"/>
      <c r="K65" s="309"/>
      <c r="N65" s="309"/>
      <c r="O65" s="309"/>
      <c r="P65" s="309"/>
    </row>
    <row r="66" spans="1:16">
      <c r="A66" s="275" t="s">
        <v>146</v>
      </c>
      <c r="B66" s="515">
        <v>9.3000000000000007</v>
      </c>
      <c r="G66" s="275"/>
      <c r="H66" s="286"/>
      <c r="I66" s="286"/>
      <c r="J66" s="310"/>
      <c r="K66" s="311"/>
      <c r="N66" s="311"/>
      <c r="O66" s="311"/>
      <c r="P66" s="311"/>
    </row>
    <row r="67" spans="1:16">
      <c r="A67" s="312" t="s">
        <v>147</v>
      </c>
      <c r="B67" s="515">
        <v>90.7</v>
      </c>
      <c r="G67" s="312"/>
      <c r="H67" s="286"/>
      <c r="I67" s="286"/>
      <c r="J67" s="310"/>
      <c r="K67" s="311"/>
      <c r="N67" s="311"/>
      <c r="O67" s="311"/>
      <c r="P67" s="311"/>
    </row>
    <row r="68" spans="1:16" ht="13">
      <c r="A68" s="313" t="s">
        <v>11</v>
      </c>
      <c r="B68" s="323">
        <v>6259</v>
      </c>
      <c r="G68" s="313"/>
      <c r="H68" s="315"/>
      <c r="I68" s="315"/>
      <c r="J68" s="314"/>
      <c r="K68" s="316"/>
      <c r="N68" s="316"/>
      <c r="O68" s="316"/>
      <c r="P68" s="316"/>
    </row>
    <row r="69" spans="1:16">
      <c r="A69" s="286"/>
      <c r="B69" s="517"/>
      <c r="G69" s="286"/>
      <c r="H69" s="286"/>
      <c r="I69" s="286"/>
      <c r="J69" s="286"/>
      <c r="K69" s="302"/>
      <c r="N69" s="302"/>
      <c r="O69" s="302"/>
      <c r="P69" s="302"/>
    </row>
    <row r="70" spans="1:16" ht="13">
      <c r="A70" s="282" t="s">
        <v>481</v>
      </c>
      <c r="B70" s="517"/>
      <c r="G70" s="282"/>
      <c r="H70" s="286"/>
      <c r="I70" s="286"/>
      <c r="J70" s="286"/>
      <c r="K70" s="302"/>
      <c r="N70" s="302"/>
      <c r="O70" s="302"/>
      <c r="P70" s="302"/>
    </row>
    <row r="71" spans="1:16">
      <c r="A71" s="275" t="s">
        <v>148</v>
      </c>
      <c r="B71" s="302">
        <v>91</v>
      </c>
      <c r="G71" s="275"/>
      <c r="H71" s="286"/>
      <c r="I71" s="286"/>
      <c r="J71" s="286"/>
      <c r="K71" s="311"/>
      <c r="N71" s="311"/>
      <c r="O71" s="311"/>
      <c r="P71" s="311"/>
    </row>
    <row r="72" spans="1:16">
      <c r="A72" s="275" t="s">
        <v>531</v>
      </c>
      <c r="B72" s="302">
        <v>8</v>
      </c>
      <c r="G72" s="275"/>
      <c r="H72" s="286"/>
      <c r="I72" s="286"/>
      <c r="J72" s="286"/>
      <c r="K72" s="311"/>
      <c r="N72" s="311"/>
      <c r="O72" s="311"/>
      <c r="P72" s="311"/>
    </row>
    <row r="73" spans="1:16">
      <c r="A73" s="312" t="s">
        <v>37</v>
      </c>
      <c r="B73" s="302">
        <v>1</v>
      </c>
      <c r="G73" s="312"/>
      <c r="H73" s="286"/>
      <c r="I73" s="286"/>
      <c r="J73" s="286"/>
      <c r="K73" s="311"/>
      <c r="N73" s="311"/>
      <c r="O73" s="311"/>
      <c r="P73" s="311"/>
    </row>
    <row r="74" spans="1:16" ht="13">
      <c r="A74" s="313" t="s">
        <v>11</v>
      </c>
      <c r="B74" s="516">
        <v>580</v>
      </c>
      <c r="G74" s="313"/>
      <c r="H74" s="315"/>
      <c r="I74" s="315"/>
      <c r="J74" s="317"/>
      <c r="K74" s="316"/>
      <c r="N74" s="316"/>
      <c r="O74" s="316"/>
      <c r="P74" s="316"/>
    </row>
    <row r="75" spans="1:16" ht="13">
      <c r="A75" s="313"/>
      <c r="G75" s="313"/>
      <c r="H75" s="315"/>
      <c r="I75" s="315"/>
      <c r="J75" s="286"/>
      <c r="K75" s="318"/>
      <c r="N75" s="318"/>
      <c r="O75" s="318"/>
      <c r="P75" s="318"/>
    </row>
    <row r="76" spans="1:16" ht="13">
      <c r="A76" s="319" t="s">
        <v>482</v>
      </c>
      <c r="B76" s="290"/>
      <c r="G76" s="282"/>
      <c r="H76" s="315"/>
      <c r="I76" s="315"/>
      <c r="J76" s="286"/>
      <c r="K76" s="318"/>
      <c r="N76" s="318"/>
      <c r="O76" s="318"/>
      <c r="P76" s="318"/>
    </row>
    <row r="77" spans="1:16" ht="57" customHeight="1">
      <c r="A77" s="1498" t="s">
        <v>696</v>
      </c>
      <c r="B77" s="1500"/>
      <c r="C77" s="286"/>
      <c r="D77" s="286"/>
      <c r="E77" s="286"/>
      <c r="F77" s="286"/>
      <c r="G77" s="286"/>
      <c r="H77" s="286"/>
      <c r="I77" s="286"/>
      <c r="J77" s="286"/>
      <c r="K77" s="286"/>
      <c r="L77" s="286"/>
      <c r="N77" s="286"/>
      <c r="O77" s="286"/>
      <c r="P77" s="286"/>
    </row>
    <row r="78" spans="1:16" ht="13.5" thickBot="1">
      <c r="A78" s="320"/>
      <c r="B78" s="321"/>
      <c r="C78" s="322"/>
      <c r="G78" s="282"/>
      <c r="H78" s="315"/>
      <c r="I78" s="315"/>
      <c r="J78" s="286"/>
      <c r="K78" s="323"/>
      <c r="N78" s="323"/>
      <c r="O78" s="323"/>
      <c r="P78" s="323"/>
    </row>
    <row r="79" spans="1:16" ht="14.5">
      <c r="A79" s="292" t="s">
        <v>882</v>
      </c>
      <c r="B79" s="265"/>
    </row>
    <row r="80" spans="1:16" ht="41.25" customHeight="1">
      <c r="A80" s="1498" t="s">
        <v>948</v>
      </c>
      <c r="B80" s="1499"/>
      <c r="C80" s="1499"/>
      <c r="D80" s="1500"/>
    </row>
    <row r="83" spans="5:5">
      <c r="E83" s="120"/>
    </row>
  </sheetData>
  <mergeCells count="6">
    <mergeCell ref="A80:D80"/>
    <mergeCell ref="A20:I21"/>
    <mergeCell ref="B24:I24"/>
    <mergeCell ref="A36:I36"/>
    <mergeCell ref="A77:B77"/>
    <mergeCell ref="A60:K60"/>
  </mergeCells>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O158"/>
  <sheetViews>
    <sheetView zoomScaleNormal="100" workbookViewId="0"/>
  </sheetViews>
  <sheetFormatPr defaultColWidth="9.1796875" defaultRowHeight="12.5"/>
  <cols>
    <col min="1" max="1" width="52.54296875" style="266" customWidth="1"/>
    <col min="2" max="2" width="19.453125" style="266" customWidth="1"/>
    <col min="3" max="6" width="9.1796875" style="266"/>
    <col min="7" max="7" width="11" style="266" bestFit="1" customWidth="1"/>
    <col min="8" max="9" width="9.1796875" style="266"/>
    <col min="10" max="10" width="43.7265625" style="266" bestFit="1" customWidth="1"/>
    <col min="11" max="20" width="9.1796875" style="266"/>
    <col min="21" max="26" width="9.1796875" style="298"/>
    <col min="27" max="28" width="9.1796875" style="266"/>
    <col min="29" max="29" width="9.1796875" style="782"/>
    <col min="30" max="16384" width="9.1796875" style="266"/>
  </cols>
  <sheetData>
    <row r="1" spans="1:29" ht="15.5">
      <c r="A1" s="448" t="s">
        <v>710</v>
      </c>
      <c r="B1" s="286"/>
      <c r="C1" s="286"/>
      <c r="D1" s="314"/>
      <c r="E1" s="286"/>
      <c r="F1" s="286"/>
      <c r="G1" s="286"/>
      <c r="H1" s="286"/>
    </row>
    <row r="2" spans="1:29" ht="15" customHeight="1">
      <c r="A2" s="711" t="s">
        <v>811</v>
      </c>
      <c r="B2" s="710"/>
      <c r="C2" s="710"/>
      <c r="D2" s="710"/>
      <c r="E2" s="710"/>
      <c r="F2" s="710"/>
      <c r="G2" s="710"/>
      <c r="H2" s="534"/>
      <c r="I2" s="534"/>
      <c r="J2" s="534"/>
      <c r="K2" s="534"/>
      <c r="L2" s="534"/>
      <c r="M2" s="534"/>
      <c r="N2" s="534"/>
      <c r="O2" s="534"/>
      <c r="P2" s="534"/>
      <c r="Q2" s="534"/>
      <c r="R2" s="534"/>
      <c r="V2" s="266"/>
      <c r="W2" s="266"/>
      <c r="X2" s="266"/>
      <c r="Y2" s="266"/>
    </row>
    <row r="3" spans="1:29" s="782" customFormat="1" ht="15" customHeight="1">
      <c r="A3" s="968"/>
      <c r="B3" s="969"/>
      <c r="C3" s="969"/>
      <c r="D3" s="969"/>
      <c r="E3" s="969"/>
      <c r="F3" s="969"/>
      <c r="G3" s="969"/>
      <c r="H3" s="970"/>
      <c r="I3" s="534"/>
      <c r="J3" s="534"/>
      <c r="K3" s="534"/>
      <c r="L3" s="534"/>
      <c r="M3" s="534"/>
      <c r="N3" s="534"/>
      <c r="O3" s="534"/>
      <c r="P3" s="534"/>
      <c r="Q3" s="534"/>
      <c r="R3" s="534"/>
      <c r="U3" s="783"/>
      <c r="Z3" s="530"/>
    </row>
    <row r="4" spans="1:29" ht="15.75" customHeight="1">
      <c r="A4" s="1506"/>
      <c r="B4" s="1506"/>
      <c r="C4" s="1506"/>
      <c r="D4" s="1506"/>
      <c r="E4" s="1506"/>
      <c r="F4" s="1506"/>
      <c r="G4" s="1506"/>
      <c r="H4" s="1506"/>
      <c r="I4" s="290"/>
      <c r="J4" s="290"/>
      <c r="K4" s="290"/>
      <c r="L4" s="290"/>
      <c r="M4" s="290"/>
      <c r="N4" s="290"/>
      <c r="O4" s="290"/>
      <c r="P4" s="290"/>
      <c r="Q4" s="290"/>
      <c r="R4" s="290"/>
      <c r="V4" s="266"/>
      <c r="W4" s="266"/>
      <c r="X4" s="266"/>
      <c r="Y4" s="266"/>
      <c r="Z4" s="530"/>
    </row>
    <row r="5" spans="1:29" ht="16" thickBot="1">
      <c r="A5" s="1506" t="s">
        <v>883</v>
      </c>
      <c r="B5" s="1506"/>
      <c r="C5" s="1506"/>
      <c r="D5" s="1506"/>
      <c r="E5" s="1506"/>
      <c r="F5" s="1506"/>
      <c r="G5" s="1506"/>
      <c r="H5" s="1506"/>
      <c r="U5" s="266"/>
      <c r="V5" s="266"/>
      <c r="W5" s="266"/>
      <c r="X5" s="266"/>
      <c r="Y5" s="266"/>
      <c r="Z5" s="530"/>
    </row>
    <row r="6" spans="1:29" ht="16">
      <c r="A6" s="714"/>
      <c r="B6" s="1508" t="s">
        <v>812</v>
      </c>
      <c r="C6" s="1508"/>
      <c r="D6" s="1508"/>
      <c r="E6" s="1509"/>
      <c r="F6" s="1510" t="s">
        <v>821</v>
      </c>
      <c r="G6" s="1508"/>
      <c r="H6" s="1508"/>
      <c r="R6" s="298"/>
      <c r="T6" s="782"/>
      <c r="U6" s="266"/>
      <c r="V6" s="266"/>
      <c r="W6" s="266"/>
      <c r="X6" s="266"/>
      <c r="Y6" s="266"/>
      <c r="Z6" s="266"/>
      <c r="AC6" s="266"/>
    </row>
    <row r="7" spans="1:29" ht="32.25" customHeight="1">
      <c r="A7" s="715"/>
      <c r="B7" s="716" t="s">
        <v>813</v>
      </c>
      <c r="C7" s="716" t="s">
        <v>110</v>
      </c>
      <c r="D7" s="716" t="s">
        <v>37</v>
      </c>
      <c r="E7" s="717" t="s">
        <v>198</v>
      </c>
      <c r="F7" s="1511" t="s">
        <v>814</v>
      </c>
      <c r="G7" s="1513" t="s">
        <v>815</v>
      </c>
      <c r="H7" s="718" t="s">
        <v>198</v>
      </c>
      <c r="I7" s="771"/>
      <c r="T7" s="782"/>
      <c r="U7" s="266"/>
      <c r="V7" s="266"/>
      <c r="W7" s="266"/>
      <c r="X7" s="266"/>
      <c r="Y7" s="266"/>
      <c r="Z7" s="266"/>
      <c r="AC7" s="266"/>
    </row>
    <row r="8" spans="1:29" ht="14">
      <c r="A8" s="719"/>
      <c r="B8" s="719"/>
      <c r="C8" s="719"/>
      <c r="D8" s="719"/>
      <c r="E8" s="720" t="s">
        <v>816</v>
      </c>
      <c r="F8" s="1512"/>
      <c r="G8" s="1514"/>
      <c r="H8" s="721" t="s">
        <v>816</v>
      </c>
      <c r="T8" s="782"/>
      <c r="U8" s="266"/>
      <c r="V8" s="266"/>
      <c r="W8" s="266"/>
      <c r="X8" s="266"/>
      <c r="Y8" s="266"/>
      <c r="Z8" s="266"/>
      <c r="AC8" s="266"/>
    </row>
    <row r="9" spans="1:29" ht="28.5" customHeight="1">
      <c r="A9" s="722"/>
      <c r="B9" s="715"/>
      <c r="C9" s="715"/>
      <c r="D9" s="723" t="s">
        <v>180</v>
      </c>
      <c r="E9" s="715"/>
      <c r="F9" s="724"/>
      <c r="G9" s="723" t="s">
        <v>180</v>
      </c>
      <c r="H9" s="725"/>
      <c r="T9" s="782"/>
      <c r="U9" s="266"/>
      <c r="V9" s="266"/>
      <c r="W9" s="266"/>
      <c r="X9" s="266"/>
      <c r="Y9" s="266"/>
      <c r="Z9" s="266"/>
      <c r="AC9" s="266"/>
    </row>
    <row r="10" spans="1:29" ht="14.5">
      <c r="A10" s="726" t="s">
        <v>827</v>
      </c>
      <c r="B10" s="729">
        <v>73</v>
      </c>
      <c r="C10" s="729">
        <v>8</v>
      </c>
      <c r="D10" s="729">
        <v>19</v>
      </c>
      <c r="E10" s="1135">
        <v>630</v>
      </c>
      <c r="F10" s="786">
        <v>42</v>
      </c>
      <c r="G10" s="787">
        <v>58</v>
      </c>
      <c r="H10" s="1142">
        <v>440</v>
      </c>
      <c r="T10" s="782"/>
      <c r="U10" s="266"/>
      <c r="V10" s="266"/>
      <c r="W10" s="266"/>
      <c r="X10" s="266"/>
      <c r="Y10" s="266"/>
      <c r="Z10" s="266"/>
      <c r="AC10" s="266"/>
    </row>
    <row r="11" spans="1:29" ht="14.5">
      <c r="A11" s="722"/>
      <c r="B11" s="727"/>
      <c r="C11" s="727"/>
      <c r="D11" s="727"/>
      <c r="E11" s="1135"/>
      <c r="F11" s="786"/>
      <c r="G11" s="779"/>
      <c r="H11" s="1135"/>
      <c r="T11" s="782"/>
      <c r="U11" s="266"/>
      <c r="V11" s="266"/>
      <c r="W11" s="266"/>
      <c r="X11" s="266"/>
      <c r="Y11" s="782"/>
      <c r="Z11" s="266"/>
      <c r="AC11" s="266"/>
    </row>
    <row r="12" spans="1:29" ht="14.5">
      <c r="A12" s="726" t="s">
        <v>1</v>
      </c>
      <c r="B12" s="727"/>
      <c r="C12" s="727"/>
      <c r="D12" s="727"/>
      <c r="E12" s="1135"/>
      <c r="F12" s="786"/>
      <c r="G12" s="779"/>
      <c r="H12" s="1135"/>
      <c r="T12" s="782"/>
      <c r="U12" s="266"/>
      <c r="V12" s="266"/>
      <c r="W12" s="266"/>
      <c r="X12" s="266"/>
      <c r="Y12" s="782"/>
      <c r="Z12" s="266"/>
      <c r="AC12" s="266"/>
    </row>
    <row r="13" spans="1:29" ht="14.5">
      <c r="A13" s="728" t="s">
        <v>667</v>
      </c>
      <c r="B13" s="729">
        <v>74</v>
      </c>
      <c r="C13" s="729">
        <v>8</v>
      </c>
      <c r="D13" s="729">
        <v>17</v>
      </c>
      <c r="E13" s="1136">
        <v>290</v>
      </c>
      <c r="F13" s="792">
        <v>40</v>
      </c>
      <c r="G13" s="788">
        <v>60</v>
      </c>
      <c r="H13" s="1135">
        <v>210</v>
      </c>
      <c r="L13" s="298"/>
      <c r="M13" s="298"/>
      <c r="N13" s="298"/>
      <c r="O13" s="298"/>
      <c r="P13" s="298"/>
      <c r="Q13" s="298"/>
      <c r="T13" s="782"/>
      <c r="U13" s="266"/>
      <c r="V13" s="266"/>
      <c r="W13" s="266"/>
      <c r="X13" s="266"/>
      <c r="Y13" s="782"/>
      <c r="Z13" s="266"/>
      <c r="AC13" s="266"/>
    </row>
    <row r="14" spans="1:29" ht="14.5">
      <c r="A14" s="728" t="s">
        <v>668</v>
      </c>
      <c r="B14" s="729">
        <v>72</v>
      </c>
      <c r="C14" s="729">
        <v>8</v>
      </c>
      <c r="D14" s="729">
        <v>20</v>
      </c>
      <c r="E14" s="1136">
        <v>340</v>
      </c>
      <c r="F14" s="792">
        <v>44</v>
      </c>
      <c r="G14" s="788">
        <v>56</v>
      </c>
      <c r="H14" s="1142">
        <v>230</v>
      </c>
      <c r="T14" s="782"/>
      <c r="U14" s="266"/>
      <c r="V14" s="266"/>
      <c r="W14" s="266"/>
      <c r="X14" s="266"/>
      <c r="Y14" s="782"/>
      <c r="Z14" s="266"/>
      <c r="AC14" s="266"/>
    </row>
    <row r="15" spans="1:29" ht="14.5">
      <c r="A15" s="728" t="s">
        <v>664</v>
      </c>
      <c r="B15" s="785" t="s">
        <v>282</v>
      </c>
      <c r="C15" s="785" t="s">
        <v>282</v>
      </c>
      <c r="D15" s="785" t="s">
        <v>282</v>
      </c>
      <c r="E15" s="1136">
        <v>0</v>
      </c>
      <c r="F15" s="785" t="s">
        <v>282</v>
      </c>
      <c r="G15" s="785" t="s">
        <v>282</v>
      </c>
      <c r="H15" s="1142">
        <v>0</v>
      </c>
      <c r="L15" s="298"/>
      <c r="M15" s="298"/>
      <c r="N15" s="298"/>
      <c r="O15" s="298"/>
      <c r="T15" s="782"/>
      <c r="U15" s="266"/>
      <c r="V15" s="266"/>
      <c r="W15" s="266"/>
      <c r="Y15" s="782"/>
      <c r="Z15" s="266"/>
      <c r="AC15" s="266"/>
    </row>
    <row r="16" spans="1:29" ht="14.5">
      <c r="A16" s="728" t="s">
        <v>663</v>
      </c>
      <c r="B16" s="785" t="s">
        <v>282</v>
      </c>
      <c r="C16" s="785" t="s">
        <v>282</v>
      </c>
      <c r="D16" s="785" t="s">
        <v>282</v>
      </c>
      <c r="E16" s="1136">
        <v>0</v>
      </c>
      <c r="F16" s="785" t="s">
        <v>282</v>
      </c>
      <c r="G16" s="785" t="s">
        <v>282</v>
      </c>
      <c r="H16" s="1142">
        <v>0</v>
      </c>
      <c r="L16" s="298"/>
      <c r="T16" s="782"/>
      <c r="U16" s="266"/>
      <c r="V16" s="266"/>
      <c r="W16" s="266"/>
      <c r="Y16" s="782"/>
      <c r="Z16" s="266"/>
      <c r="AC16" s="266"/>
    </row>
    <row r="17" spans="1:41" ht="14.5">
      <c r="A17" s="722"/>
      <c r="B17" s="730"/>
      <c r="C17" s="730"/>
      <c r="D17" s="730"/>
      <c r="E17" s="1135"/>
      <c r="F17" s="731"/>
      <c r="G17" s="732"/>
      <c r="H17" s="1135"/>
      <c r="L17" s="298"/>
      <c r="T17" s="782"/>
      <c r="U17" s="266"/>
      <c r="V17" s="266"/>
      <c r="W17" s="266"/>
      <c r="Y17" s="782"/>
      <c r="Z17" s="266"/>
      <c r="AC17" s="266"/>
    </row>
    <row r="18" spans="1:41" ht="14.5">
      <c r="A18" s="726" t="s">
        <v>2</v>
      </c>
      <c r="B18" s="730"/>
      <c r="C18" s="730"/>
      <c r="D18" s="730"/>
      <c r="E18" s="1135"/>
      <c r="F18" s="731"/>
      <c r="G18" s="732"/>
      <c r="H18" s="1135"/>
      <c r="L18" s="298"/>
      <c r="T18" s="782"/>
      <c r="U18" s="266"/>
      <c r="V18" s="266"/>
      <c r="W18" s="266"/>
      <c r="Y18" s="782"/>
      <c r="Z18" s="266"/>
      <c r="AC18" s="266"/>
    </row>
    <row r="19" spans="1:41" ht="14.5">
      <c r="A19" s="728" t="s">
        <v>817</v>
      </c>
      <c r="B19" s="782">
        <v>61</v>
      </c>
      <c r="C19" s="782">
        <v>9</v>
      </c>
      <c r="D19" s="782">
        <v>30</v>
      </c>
      <c r="E19" s="1136">
        <v>60</v>
      </c>
      <c r="F19" s="778" t="s">
        <v>282</v>
      </c>
      <c r="G19" s="778" t="s">
        <v>282</v>
      </c>
      <c r="H19" s="1143">
        <v>30</v>
      </c>
      <c r="L19" s="298"/>
      <c r="M19" s="298"/>
      <c r="N19" s="298"/>
      <c r="O19" s="298"/>
      <c r="P19" s="298"/>
      <c r="Q19" s="298"/>
      <c r="T19" s="782"/>
      <c r="U19" s="266"/>
      <c r="V19" s="266"/>
      <c r="W19" s="266"/>
      <c r="X19" s="266"/>
      <c r="Y19" s="782"/>
      <c r="Z19" s="266"/>
      <c r="AC19" s="266"/>
    </row>
    <row r="20" spans="1:41" ht="14.5">
      <c r="A20" s="728" t="s">
        <v>38</v>
      </c>
      <c r="B20" s="782">
        <v>78</v>
      </c>
      <c r="C20" s="782">
        <v>11</v>
      </c>
      <c r="D20" s="782">
        <v>11</v>
      </c>
      <c r="E20" s="1136">
        <v>110</v>
      </c>
      <c r="F20" s="788">
        <v>54</v>
      </c>
      <c r="G20" s="788">
        <v>46</v>
      </c>
      <c r="H20" s="1143">
        <v>70</v>
      </c>
      <c r="R20" s="298"/>
      <c r="T20" s="782"/>
      <c r="U20" s="266"/>
      <c r="V20" s="266"/>
      <c r="W20" s="266"/>
      <c r="Y20" s="782"/>
      <c r="Z20" s="266"/>
      <c r="AC20" s="266"/>
    </row>
    <row r="21" spans="1:41" ht="14.5">
      <c r="A21" s="728" t="s">
        <v>39</v>
      </c>
      <c r="B21" s="782">
        <v>67</v>
      </c>
      <c r="C21" s="782">
        <v>9</v>
      </c>
      <c r="D21" s="782">
        <v>24</v>
      </c>
      <c r="E21" s="1136">
        <v>130</v>
      </c>
      <c r="F21" s="788">
        <v>37</v>
      </c>
      <c r="G21" s="788">
        <v>63</v>
      </c>
      <c r="H21" s="1143">
        <v>80</v>
      </c>
      <c r="R21" s="298"/>
      <c r="T21" s="782"/>
      <c r="U21" s="266"/>
      <c r="V21" s="266"/>
      <c r="W21" s="266"/>
      <c r="Y21" s="782"/>
      <c r="Z21" s="266"/>
      <c r="AC21" s="266"/>
    </row>
    <row r="22" spans="1:41" ht="14.5">
      <c r="A22" s="728" t="s">
        <v>40</v>
      </c>
      <c r="B22" s="782">
        <v>79</v>
      </c>
      <c r="C22" s="782">
        <v>5</v>
      </c>
      <c r="D22" s="782">
        <v>16</v>
      </c>
      <c r="E22" s="1136">
        <v>200</v>
      </c>
      <c r="F22" s="788">
        <v>38</v>
      </c>
      <c r="G22" s="788">
        <v>62</v>
      </c>
      <c r="H22" s="1143">
        <v>150</v>
      </c>
      <c r="R22" s="298"/>
      <c r="T22" s="782"/>
      <c r="U22" s="266"/>
      <c r="V22" s="266"/>
      <c r="W22" s="266"/>
      <c r="Y22" s="782"/>
      <c r="Z22" s="266"/>
      <c r="AC22" s="266"/>
    </row>
    <row r="23" spans="1:41" ht="14.5">
      <c r="A23" s="728" t="s">
        <v>41</v>
      </c>
      <c r="B23" s="782">
        <v>79</v>
      </c>
      <c r="C23" s="782">
        <v>5</v>
      </c>
      <c r="D23" s="782">
        <v>16</v>
      </c>
      <c r="E23" s="1136">
        <v>140</v>
      </c>
      <c r="F23" s="788">
        <v>29</v>
      </c>
      <c r="G23" s="788">
        <v>71</v>
      </c>
      <c r="H23" s="1143">
        <v>100</v>
      </c>
      <c r="M23" s="298"/>
      <c r="N23" s="298"/>
      <c r="O23" s="298"/>
      <c r="R23" s="298"/>
      <c r="T23" s="782"/>
      <c r="U23" s="266"/>
      <c r="V23" s="266"/>
      <c r="W23" s="266"/>
      <c r="Y23" s="782"/>
      <c r="Z23" s="266"/>
      <c r="AC23" s="266"/>
    </row>
    <row r="24" spans="1:41" ht="14.5">
      <c r="A24" s="722"/>
      <c r="B24" s="730"/>
      <c r="C24" s="730"/>
      <c r="D24" s="730"/>
      <c r="E24" s="1136" t="s">
        <v>649</v>
      </c>
      <c r="F24" s="732"/>
      <c r="G24" s="732"/>
      <c r="H24" s="1135"/>
      <c r="L24" s="298"/>
      <c r="R24" s="298"/>
      <c r="T24" s="782"/>
      <c r="U24" s="266"/>
      <c r="V24" s="266"/>
      <c r="W24" s="266"/>
      <c r="Y24" s="782"/>
      <c r="Z24" s="266"/>
      <c r="AC24" s="266"/>
    </row>
    <row r="25" spans="1:41" ht="14.5">
      <c r="A25" s="740" t="s">
        <v>835</v>
      </c>
      <c r="B25" s="735"/>
      <c r="C25" s="735"/>
      <c r="D25" s="735"/>
      <c r="E25" s="1137" t="s">
        <v>649</v>
      </c>
      <c r="F25" s="736"/>
      <c r="G25" s="736"/>
      <c r="H25" s="1144"/>
      <c r="L25" s="298"/>
      <c r="R25" s="298"/>
      <c r="T25" s="782"/>
      <c r="U25" s="266"/>
      <c r="V25" s="266"/>
      <c r="W25" s="266"/>
      <c r="Y25" s="782"/>
      <c r="Z25" s="266"/>
      <c r="AC25" s="266"/>
    </row>
    <row r="26" spans="1:41" ht="14.5">
      <c r="A26" s="734" t="s">
        <v>824</v>
      </c>
      <c r="B26" s="956">
        <v>66</v>
      </c>
      <c r="C26" s="956">
        <v>13</v>
      </c>
      <c r="D26" s="956">
        <v>20</v>
      </c>
      <c r="E26" s="1137">
        <v>80</v>
      </c>
      <c r="F26" s="957">
        <v>35</v>
      </c>
      <c r="G26" s="957">
        <v>65</v>
      </c>
      <c r="H26" s="1144">
        <v>60</v>
      </c>
      <c r="L26" s="298"/>
      <c r="M26" s="298"/>
      <c r="N26" s="298"/>
      <c r="O26" s="298"/>
      <c r="P26" s="298"/>
      <c r="Q26" s="298"/>
      <c r="T26" s="782"/>
      <c r="U26" s="266"/>
      <c r="V26" s="266"/>
      <c r="W26" s="266"/>
      <c r="X26" s="266"/>
      <c r="Y26" s="782"/>
      <c r="Z26" s="266"/>
      <c r="AC26" s="266"/>
    </row>
    <row r="27" spans="1:41" ht="14.5">
      <c r="A27" s="734" t="s">
        <v>806</v>
      </c>
      <c r="B27" s="956">
        <v>74</v>
      </c>
      <c r="C27" s="956">
        <v>7</v>
      </c>
      <c r="D27" s="956">
        <v>9</v>
      </c>
      <c r="E27" s="1137">
        <v>550</v>
      </c>
      <c r="F27" s="957">
        <v>43</v>
      </c>
      <c r="G27" s="957">
        <v>57</v>
      </c>
      <c r="H27" s="1144">
        <v>380</v>
      </c>
      <c r="R27" s="298"/>
      <c r="T27" s="782"/>
      <c r="Y27" s="782"/>
      <c r="Z27" s="266"/>
      <c r="AC27" s="266"/>
    </row>
    <row r="28" spans="1:41" ht="14.5">
      <c r="A28" s="734"/>
      <c r="B28" s="956"/>
      <c r="C28" s="956"/>
      <c r="D28" s="956"/>
      <c r="E28" s="1137"/>
      <c r="F28" s="957"/>
      <c r="G28" s="957"/>
      <c r="H28" s="1144"/>
      <c r="R28" s="298"/>
      <c r="T28" s="782"/>
      <c r="Y28" s="782"/>
      <c r="Z28" s="266"/>
      <c r="AC28" s="266"/>
    </row>
    <row r="29" spans="1:41" ht="14.5">
      <c r="A29" s="733" t="s">
        <v>822</v>
      </c>
      <c r="B29" s="958"/>
      <c r="C29" s="958"/>
      <c r="D29" s="958"/>
      <c r="E29" s="1138"/>
      <c r="F29" s="959"/>
      <c r="G29" s="960"/>
      <c r="H29" s="1135"/>
      <c r="R29" s="298"/>
      <c r="T29" s="782"/>
      <c r="Y29" s="782"/>
      <c r="Z29" s="266"/>
      <c r="AC29" s="266"/>
    </row>
    <row r="30" spans="1:41" ht="14.5">
      <c r="A30" s="728" t="s">
        <v>266</v>
      </c>
      <c r="B30" s="729" t="s">
        <v>282</v>
      </c>
      <c r="C30" s="729" t="s">
        <v>282</v>
      </c>
      <c r="D30" s="729" t="s">
        <v>282</v>
      </c>
      <c r="E30" s="1135">
        <v>30</v>
      </c>
      <c r="F30" s="781" t="s">
        <v>282</v>
      </c>
      <c r="G30" s="780" t="s">
        <v>282</v>
      </c>
      <c r="H30" s="1135">
        <v>30</v>
      </c>
      <c r="J30" s="782"/>
      <c r="K30" s="782"/>
      <c r="L30" s="782"/>
      <c r="M30" s="782"/>
      <c r="N30" s="782"/>
      <c r="O30" s="782"/>
      <c r="P30" s="782"/>
      <c r="Q30" s="782"/>
      <c r="R30" s="783"/>
      <c r="S30" s="782"/>
      <c r="T30" s="782"/>
      <c r="U30" s="783"/>
      <c r="V30" s="783"/>
      <c r="W30" s="783"/>
      <c r="X30" s="783"/>
      <c r="Y30" s="782"/>
      <c r="Z30" s="266"/>
      <c r="AC30" s="266"/>
      <c r="AH30" s="298"/>
      <c r="AJ30" s="782"/>
      <c r="AK30" s="298"/>
      <c r="AL30" s="298"/>
      <c r="AM30" s="298">
        <v>8</v>
      </c>
      <c r="AN30" s="298">
        <v>17</v>
      </c>
      <c r="AO30" s="782">
        <f>IF(ISBLANK(AN30),"",ROUND(AN30,-1))</f>
        <v>20</v>
      </c>
    </row>
    <row r="31" spans="1:41" ht="14.5">
      <c r="A31" s="728" t="s">
        <v>267</v>
      </c>
      <c r="B31" s="729">
        <v>74</v>
      </c>
      <c r="C31" s="729">
        <v>7</v>
      </c>
      <c r="D31" s="729">
        <v>19</v>
      </c>
      <c r="E31" s="1135">
        <v>440</v>
      </c>
      <c r="F31" s="789">
        <v>41</v>
      </c>
      <c r="G31" s="791">
        <v>59</v>
      </c>
      <c r="H31" s="1142">
        <v>310</v>
      </c>
      <c r="L31" s="298"/>
      <c r="R31" s="298"/>
      <c r="T31" s="782"/>
      <c r="Y31" s="782"/>
      <c r="Z31" s="266"/>
      <c r="AC31" s="266"/>
    </row>
    <row r="32" spans="1:41" ht="14.5">
      <c r="A32" s="728" t="s">
        <v>268</v>
      </c>
      <c r="B32" s="729">
        <v>72</v>
      </c>
      <c r="C32" s="729">
        <v>11</v>
      </c>
      <c r="D32" s="729">
        <v>16</v>
      </c>
      <c r="E32" s="1135">
        <v>160</v>
      </c>
      <c r="F32" s="789">
        <v>50</v>
      </c>
      <c r="G32" s="791">
        <v>50</v>
      </c>
      <c r="H32" s="1142">
        <v>110</v>
      </c>
      <c r="M32" s="298"/>
      <c r="N32" s="298"/>
      <c r="O32" s="298"/>
      <c r="R32" s="298"/>
      <c r="T32" s="782"/>
      <c r="Y32" s="782"/>
      <c r="Z32" s="266"/>
      <c r="AC32" s="266"/>
    </row>
    <row r="33" spans="1:29" s="782" customFormat="1" ht="14.5">
      <c r="A33" s="722"/>
      <c r="B33" s="776"/>
      <c r="C33" s="776"/>
      <c r="D33" s="776"/>
      <c r="E33" s="1135"/>
      <c r="F33" s="789"/>
      <c r="G33" s="790"/>
      <c r="H33" s="1135"/>
      <c r="M33" s="783"/>
      <c r="N33" s="783"/>
      <c r="O33" s="783"/>
      <c r="R33" s="783"/>
      <c r="U33" s="783"/>
      <c r="V33" s="783"/>
      <c r="W33" s="783"/>
      <c r="X33" s="783"/>
    </row>
    <row r="34" spans="1:29" ht="14.5">
      <c r="A34" s="733" t="s">
        <v>43</v>
      </c>
      <c r="B34" s="776"/>
      <c r="C34" s="776"/>
      <c r="D34" s="776"/>
      <c r="E34" s="1135" t="s">
        <v>649</v>
      </c>
      <c r="F34" s="789"/>
      <c r="G34" s="790"/>
      <c r="H34" s="1135" t="s">
        <v>649</v>
      </c>
      <c r="L34" s="298"/>
      <c r="M34" s="298"/>
      <c r="N34" s="298"/>
      <c r="O34" s="298"/>
      <c r="P34" s="298"/>
      <c r="Q34" s="298"/>
      <c r="T34" s="782"/>
      <c r="U34" s="266"/>
      <c r="V34" s="266"/>
      <c r="W34" s="266"/>
      <c r="X34" s="266"/>
      <c r="Y34" s="266"/>
      <c r="Z34" s="266"/>
      <c r="AC34" s="266"/>
    </row>
    <row r="35" spans="1:29" ht="14.5">
      <c r="A35" s="728" t="s">
        <v>670</v>
      </c>
      <c r="B35" s="729">
        <v>64</v>
      </c>
      <c r="C35" s="729">
        <v>8</v>
      </c>
      <c r="D35" s="729">
        <v>28</v>
      </c>
      <c r="E35" s="1135">
        <v>50</v>
      </c>
      <c r="F35" s="781" t="s">
        <v>282</v>
      </c>
      <c r="G35" s="780" t="s">
        <v>282</v>
      </c>
      <c r="H35" s="1142">
        <v>30</v>
      </c>
      <c r="L35" s="298"/>
      <c r="M35" s="298"/>
      <c r="N35" s="298"/>
      <c r="O35" s="298"/>
      <c r="P35" s="298"/>
      <c r="Q35" s="298"/>
      <c r="T35" s="782"/>
      <c r="U35" s="266"/>
      <c r="V35" s="266"/>
      <c r="W35" s="266"/>
      <c r="X35" s="266"/>
      <c r="Y35" s="782"/>
      <c r="Z35" s="266"/>
      <c r="AC35" s="266"/>
    </row>
    <row r="36" spans="1:29" ht="14.5">
      <c r="A36" s="728" t="s">
        <v>46</v>
      </c>
      <c r="B36" s="729">
        <v>50</v>
      </c>
      <c r="C36" s="729">
        <v>24</v>
      </c>
      <c r="D36" s="729">
        <v>27</v>
      </c>
      <c r="E36" s="1135">
        <v>60</v>
      </c>
      <c r="F36" s="781" t="s">
        <v>282</v>
      </c>
      <c r="G36" s="780" t="s">
        <v>282</v>
      </c>
      <c r="H36" s="1142">
        <v>30</v>
      </c>
      <c r="R36" s="298"/>
      <c r="T36" s="782"/>
      <c r="Y36" s="782"/>
      <c r="Z36" s="266"/>
      <c r="AC36" s="266"/>
    </row>
    <row r="37" spans="1:29" ht="14.5">
      <c r="A37" s="728" t="s">
        <v>47</v>
      </c>
      <c r="B37" s="729">
        <v>67</v>
      </c>
      <c r="C37" s="729">
        <v>4</v>
      </c>
      <c r="D37" s="729">
        <v>29</v>
      </c>
      <c r="E37" s="1135">
        <v>70</v>
      </c>
      <c r="F37" s="781" t="s">
        <v>282</v>
      </c>
      <c r="G37" s="780" t="s">
        <v>282</v>
      </c>
      <c r="H37" s="1142">
        <v>50</v>
      </c>
      <c r="R37" s="298"/>
      <c r="T37" s="782"/>
      <c r="Y37" s="782"/>
      <c r="Z37" s="266"/>
      <c r="AC37" s="266"/>
    </row>
    <row r="38" spans="1:29" ht="14.5">
      <c r="A38" s="728" t="s">
        <v>48</v>
      </c>
      <c r="B38" s="729">
        <v>79</v>
      </c>
      <c r="C38" s="729">
        <v>4</v>
      </c>
      <c r="D38" s="729">
        <v>16</v>
      </c>
      <c r="E38" s="1135">
        <v>60</v>
      </c>
      <c r="F38" s="781" t="s">
        <v>282</v>
      </c>
      <c r="G38" s="780" t="s">
        <v>282</v>
      </c>
      <c r="H38" s="1142">
        <v>40</v>
      </c>
      <c r="R38" s="298"/>
      <c r="T38" s="782"/>
      <c r="Y38" s="782"/>
      <c r="Z38" s="266"/>
      <c r="AC38" s="266"/>
    </row>
    <row r="39" spans="1:29" ht="14.5">
      <c r="A39" s="734" t="s">
        <v>49</v>
      </c>
      <c r="B39" s="729">
        <v>75</v>
      </c>
      <c r="C39" s="729">
        <v>8</v>
      </c>
      <c r="D39" s="729">
        <v>16</v>
      </c>
      <c r="E39" s="1135">
        <v>130</v>
      </c>
      <c r="F39" s="789">
        <v>45</v>
      </c>
      <c r="G39" s="791">
        <v>55</v>
      </c>
      <c r="H39" s="1142">
        <v>100</v>
      </c>
      <c r="L39" s="298"/>
      <c r="M39" s="298"/>
      <c r="N39" s="298"/>
      <c r="O39" s="298"/>
      <c r="P39" s="298"/>
      <c r="Q39" s="298"/>
      <c r="T39" s="782"/>
      <c r="U39" s="266"/>
      <c r="V39" s="266"/>
      <c r="W39" s="266"/>
      <c r="X39" s="266"/>
      <c r="Y39" s="782"/>
      <c r="Z39" s="266"/>
      <c r="AC39" s="266"/>
    </row>
    <row r="40" spans="1:29" ht="14.5">
      <c r="A40" s="734" t="s">
        <v>671</v>
      </c>
      <c r="B40" s="729">
        <v>74</v>
      </c>
      <c r="C40" s="729">
        <v>7</v>
      </c>
      <c r="D40" s="729">
        <v>19</v>
      </c>
      <c r="E40" s="1135">
        <v>120</v>
      </c>
      <c r="F40" s="789">
        <v>34</v>
      </c>
      <c r="G40" s="791">
        <v>66</v>
      </c>
      <c r="H40" s="1142">
        <v>90</v>
      </c>
      <c r="R40" s="298"/>
      <c r="T40" s="782"/>
      <c r="Y40" s="782"/>
      <c r="Z40" s="266"/>
      <c r="AC40" s="266"/>
    </row>
    <row r="41" spans="1:29" ht="14.5">
      <c r="A41" s="734" t="s">
        <v>672</v>
      </c>
      <c r="B41" s="729">
        <v>83</v>
      </c>
      <c r="C41" s="729">
        <v>6</v>
      </c>
      <c r="D41" s="729">
        <v>12</v>
      </c>
      <c r="E41" s="1135">
        <v>130</v>
      </c>
      <c r="F41" s="789">
        <v>39</v>
      </c>
      <c r="G41" s="791">
        <v>61</v>
      </c>
      <c r="H41" s="1142">
        <v>100</v>
      </c>
      <c r="L41" s="298"/>
      <c r="R41" s="298"/>
      <c r="T41" s="782"/>
      <c r="Y41" s="782"/>
      <c r="Z41" s="266"/>
      <c r="AC41" s="266"/>
    </row>
    <row r="42" spans="1:29" ht="14.5">
      <c r="A42" s="722"/>
      <c r="B42" s="776"/>
      <c r="C42" s="776"/>
      <c r="D42" s="776"/>
      <c r="E42" s="1135" t="s">
        <v>649</v>
      </c>
      <c r="F42" s="789"/>
      <c r="G42" s="790"/>
      <c r="H42" s="1135" t="s">
        <v>649</v>
      </c>
      <c r="R42" s="298"/>
      <c r="T42" s="782"/>
      <c r="Y42" s="782"/>
      <c r="Z42" s="266"/>
      <c r="AC42" s="266"/>
    </row>
    <row r="43" spans="1:29" ht="14.5">
      <c r="A43" s="733" t="s">
        <v>51</v>
      </c>
      <c r="B43" s="777"/>
      <c r="C43" s="777"/>
      <c r="D43" s="777"/>
      <c r="E43" s="1139" t="s">
        <v>649</v>
      </c>
      <c r="F43" s="789"/>
      <c r="G43" s="790"/>
      <c r="H43" s="1135"/>
      <c r="R43" s="298"/>
      <c r="T43" s="782"/>
      <c r="Y43" s="782"/>
      <c r="Z43" s="266"/>
      <c r="AC43" s="266"/>
    </row>
    <row r="44" spans="1:29" ht="14.5">
      <c r="A44" s="728" t="s">
        <v>818</v>
      </c>
      <c r="B44" s="729">
        <v>70</v>
      </c>
      <c r="C44" s="729">
        <v>13</v>
      </c>
      <c r="D44" s="729">
        <v>17</v>
      </c>
      <c r="E44" s="1140">
        <v>90</v>
      </c>
      <c r="F44" s="729">
        <v>53</v>
      </c>
      <c r="G44" s="729">
        <v>47</v>
      </c>
      <c r="H44" s="1135">
        <v>50</v>
      </c>
      <c r="L44" s="298"/>
      <c r="M44" s="298"/>
      <c r="N44" s="298"/>
      <c r="O44" s="298"/>
      <c r="P44" s="298"/>
      <c r="Q44" s="298"/>
      <c r="T44" s="782"/>
      <c r="U44" s="266"/>
      <c r="V44" s="266"/>
      <c r="W44" s="266"/>
      <c r="X44" s="266"/>
      <c r="Y44" s="782"/>
      <c r="Z44" s="266"/>
      <c r="AC44" s="266"/>
    </row>
    <row r="45" spans="1:29" ht="14.5">
      <c r="A45" s="728">
        <v>2</v>
      </c>
      <c r="B45" s="729">
        <v>68</v>
      </c>
      <c r="C45" s="729">
        <v>12</v>
      </c>
      <c r="D45" s="729">
        <v>20</v>
      </c>
      <c r="E45" s="1136">
        <v>110</v>
      </c>
      <c r="F45" s="729">
        <v>44</v>
      </c>
      <c r="G45" s="729">
        <v>56</v>
      </c>
      <c r="H45" s="1142">
        <v>60</v>
      </c>
      <c r="R45" s="298"/>
      <c r="T45" s="782"/>
      <c r="Y45" s="782"/>
      <c r="Z45" s="266"/>
      <c r="AC45" s="266"/>
    </row>
    <row r="46" spans="1:29" ht="14.5">
      <c r="A46" s="728">
        <v>3</v>
      </c>
      <c r="B46" s="729">
        <v>70</v>
      </c>
      <c r="C46" s="729">
        <v>10</v>
      </c>
      <c r="D46" s="729">
        <v>20</v>
      </c>
      <c r="E46" s="1136">
        <v>170</v>
      </c>
      <c r="F46" s="729">
        <v>32</v>
      </c>
      <c r="G46" s="729">
        <v>68</v>
      </c>
      <c r="H46" s="1142">
        <v>120</v>
      </c>
      <c r="L46" s="298"/>
      <c r="R46" s="298"/>
      <c r="T46" s="782"/>
      <c r="Y46" s="782"/>
      <c r="Z46" s="266"/>
      <c r="AC46" s="266"/>
    </row>
    <row r="47" spans="1:29" ht="14.5">
      <c r="A47" s="728">
        <v>4</v>
      </c>
      <c r="B47" s="729">
        <v>85</v>
      </c>
      <c r="C47" s="729">
        <v>4</v>
      </c>
      <c r="D47" s="729">
        <v>11</v>
      </c>
      <c r="E47" s="1136">
        <v>150</v>
      </c>
      <c r="F47" s="729">
        <v>32</v>
      </c>
      <c r="G47" s="729">
        <v>68</v>
      </c>
      <c r="H47" s="1142">
        <v>120</v>
      </c>
      <c r="R47" s="298"/>
      <c r="T47" s="782"/>
      <c r="Y47" s="782"/>
      <c r="Z47" s="266"/>
      <c r="AC47" s="266"/>
    </row>
    <row r="48" spans="1:29" ht="14.5">
      <c r="A48" s="728" t="s">
        <v>819</v>
      </c>
      <c r="B48" s="729">
        <v>72</v>
      </c>
      <c r="C48" s="729">
        <v>2</v>
      </c>
      <c r="D48" s="729">
        <v>26</v>
      </c>
      <c r="E48" s="1136">
        <v>120</v>
      </c>
      <c r="F48" s="729">
        <v>52</v>
      </c>
      <c r="G48" s="729">
        <v>48</v>
      </c>
      <c r="H48" s="1142">
        <v>90</v>
      </c>
      <c r="R48" s="298"/>
      <c r="T48" s="782"/>
      <c r="Y48" s="782"/>
      <c r="Z48" s="266"/>
      <c r="AC48" s="266"/>
    </row>
    <row r="49" spans="1:34" ht="14.5">
      <c r="A49" s="737"/>
      <c r="B49" s="776"/>
      <c r="C49" s="776"/>
      <c r="D49" s="776"/>
      <c r="E49" s="1135" t="s">
        <v>649</v>
      </c>
      <c r="F49" s="789"/>
      <c r="G49" s="790"/>
      <c r="H49" s="1135"/>
      <c r="R49" s="298"/>
      <c r="T49" s="782"/>
      <c r="Y49" s="782"/>
      <c r="Z49" s="266"/>
      <c r="AC49" s="266"/>
    </row>
    <row r="50" spans="1:34" ht="14.5">
      <c r="A50" s="733" t="s">
        <v>85</v>
      </c>
      <c r="B50" s="777"/>
      <c r="C50" s="777"/>
      <c r="D50" s="777"/>
      <c r="E50" s="1139" t="s">
        <v>649</v>
      </c>
      <c r="F50" s="789"/>
      <c r="G50" s="790"/>
      <c r="H50" s="1135" t="s">
        <v>649</v>
      </c>
      <c r="M50" s="298"/>
      <c r="N50" s="298"/>
      <c r="O50" s="298"/>
      <c r="R50" s="298"/>
      <c r="T50" s="782"/>
      <c r="Y50" s="782"/>
      <c r="Z50" s="266"/>
      <c r="AC50" s="266"/>
    </row>
    <row r="51" spans="1:34" ht="14.5">
      <c r="A51" s="728" t="s">
        <v>55</v>
      </c>
      <c r="B51" s="729">
        <v>64</v>
      </c>
      <c r="C51" s="729">
        <v>12</v>
      </c>
      <c r="D51" s="729">
        <v>24</v>
      </c>
      <c r="E51" s="1140">
        <v>190</v>
      </c>
      <c r="F51" s="729">
        <v>62</v>
      </c>
      <c r="G51" s="729">
        <v>38</v>
      </c>
      <c r="H51" s="1135">
        <v>90</v>
      </c>
      <c r="L51" s="298"/>
      <c r="R51" s="298"/>
      <c r="T51" s="782"/>
      <c r="Y51" s="782"/>
      <c r="Z51" s="266"/>
      <c r="AC51" s="266"/>
    </row>
    <row r="52" spans="1:34" ht="14.5">
      <c r="A52" s="728" t="s">
        <v>809</v>
      </c>
      <c r="B52" s="729">
        <v>76</v>
      </c>
      <c r="C52" s="729">
        <v>8</v>
      </c>
      <c r="D52" s="729">
        <v>17</v>
      </c>
      <c r="E52" s="1136">
        <v>220</v>
      </c>
      <c r="F52" s="729">
        <v>43</v>
      </c>
      <c r="G52" s="729">
        <v>57</v>
      </c>
      <c r="H52" s="1142">
        <v>130</v>
      </c>
      <c r="L52" s="298"/>
      <c r="R52" s="298"/>
      <c r="T52" s="782"/>
      <c r="Y52" s="782"/>
      <c r="Z52" s="266"/>
      <c r="AC52" s="266"/>
    </row>
    <row r="53" spans="1:34" ht="14.5">
      <c r="A53" s="728" t="s">
        <v>820</v>
      </c>
      <c r="B53" s="729" t="s">
        <v>282</v>
      </c>
      <c r="C53" s="729" t="s">
        <v>282</v>
      </c>
      <c r="D53" s="729" t="s">
        <v>282</v>
      </c>
      <c r="E53" s="1136">
        <v>40</v>
      </c>
      <c r="F53" s="729" t="s">
        <v>282</v>
      </c>
      <c r="G53" s="729" t="s">
        <v>282</v>
      </c>
      <c r="H53" s="1142">
        <v>50</v>
      </c>
      <c r="L53" s="298"/>
      <c r="M53" s="298"/>
      <c r="N53" s="298"/>
      <c r="O53" s="298"/>
      <c r="P53" s="298"/>
      <c r="Q53" s="298"/>
      <c r="T53" s="782"/>
      <c r="U53" s="266"/>
      <c r="V53" s="266"/>
      <c r="W53" s="266"/>
      <c r="X53" s="266"/>
      <c r="Y53" s="782"/>
      <c r="Z53" s="266"/>
      <c r="AC53" s="266"/>
    </row>
    <row r="54" spans="1:34" ht="14.5">
      <c r="A54" s="728" t="s">
        <v>669</v>
      </c>
      <c r="B54" s="961">
        <v>78</v>
      </c>
      <c r="C54" s="961">
        <v>6</v>
      </c>
      <c r="D54" s="961">
        <v>16</v>
      </c>
      <c r="E54" s="1136">
        <v>100</v>
      </c>
      <c r="F54" s="961" t="s">
        <v>282</v>
      </c>
      <c r="G54" s="961" t="s">
        <v>282</v>
      </c>
      <c r="H54" s="1142">
        <v>30</v>
      </c>
      <c r="R54" s="298"/>
      <c r="T54" s="782"/>
      <c r="Y54" s="782"/>
      <c r="Z54" s="266"/>
      <c r="AC54" s="266"/>
    </row>
    <row r="55" spans="1:34" ht="14.5">
      <c r="A55" s="728" t="s">
        <v>59</v>
      </c>
      <c r="B55" s="729" t="s">
        <v>282</v>
      </c>
      <c r="C55" s="729" t="s">
        <v>282</v>
      </c>
      <c r="D55" s="729" t="s">
        <v>282</v>
      </c>
      <c r="E55" s="1136">
        <v>30</v>
      </c>
      <c r="F55" s="729">
        <v>25</v>
      </c>
      <c r="G55" s="729">
        <v>75</v>
      </c>
      <c r="H55" s="1142">
        <v>60</v>
      </c>
      <c r="R55" s="298"/>
      <c r="T55" s="782"/>
      <c r="Y55" s="782"/>
      <c r="Z55" s="266"/>
      <c r="AC55" s="266"/>
    </row>
    <row r="56" spans="1:34" ht="15" thickBot="1">
      <c r="A56" s="734" t="s">
        <v>60</v>
      </c>
      <c r="B56" s="729" t="s">
        <v>282</v>
      </c>
      <c r="C56" s="729" t="s">
        <v>282</v>
      </c>
      <c r="D56" s="729" t="s">
        <v>282</v>
      </c>
      <c r="E56" s="1141">
        <v>20</v>
      </c>
      <c r="F56" s="729">
        <v>22</v>
      </c>
      <c r="G56" s="962">
        <v>78</v>
      </c>
      <c r="H56" s="1145">
        <v>80</v>
      </c>
      <c r="R56" s="298"/>
      <c r="T56" s="782"/>
      <c r="Y56" s="782"/>
      <c r="Z56" s="266"/>
      <c r="AC56" s="266"/>
    </row>
    <row r="57" spans="1:34" ht="14">
      <c r="A57" s="738" t="s">
        <v>955</v>
      </c>
      <c r="B57" s="738"/>
      <c r="C57" s="738"/>
      <c r="D57" s="738"/>
      <c r="E57" s="738" t="s">
        <v>649</v>
      </c>
      <c r="F57" s="738"/>
      <c r="G57" s="722"/>
      <c r="H57" s="722"/>
      <c r="R57" s="298"/>
      <c r="T57" s="782"/>
      <c r="Y57" s="782"/>
      <c r="Z57" s="266"/>
      <c r="AC57" s="266"/>
    </row>
    <row r="58" spans="1:34" ht="16.5">
      <c r="A58" s="1335" t="s">
        <v>956</v>
      </c>
      <c r="B58" s="737"/>
      <c r="C58" s="737"/>
      <c r="D58" s="737"/>
      <c r="E58" s="737" t="s">
        <v>649</v>
      </c>
      <c r="F58" s="737"/>
      <c r="G58" s="737"/>
      <c r="H58" s="737" t="s">
        <v>649</v>
      </c>
      <c r="R58" s="298"/>
      <c r="T58" s="782"/>
      <c r="Y58" s="782"/>
      <c r="Z58" s="266"/>
      <c r="AC58" s="266"/>
    </row>
    <row r="59" spans="1:34" ht="14">
      <c r="A59" s="978" t="s">
        <v>698</v>
      </c>
      <c r="B59" s="963"/>
      <c r="C59" s="963"/>
      <c r="D59" s="963"/>
      <c r="E59" s="964"/>
      <c r="F59" s="963"/>
      <c r="G59" s="965"/>
      <c r="H59" s="963"/>
      <c r="R59" s="298"/>
      <c r="T59" s="782"/>
      <c r="Y59" s="782"/>
      <c r="Z59" s="266"/>
      <c r="AC59" s="266"/>
    </row>
    <row r="60" spans="1:34">
      <c r="L60" s="298"/>
      <c r="M60" s="298"/>
      <c r="N60" s="298"/>
      <c r="O60" s="298"/>
      <c r="P60" s="298"/>
      <c r="Q60" s="298"/>
      <c r="T60" s="782"/>
      <c r="U60" s="266"/>
      <c r="V60" s="266"/>
      <c r="W60" s="266"/>
      <c r="X60" s="266"/>
      <c r="Y60" s="782"/>
      <c r="Z60" s="266"/>
      <c r="AC60" s="266"/>
    </row>
    <row r="61" spans="1:34" ht="13">
      <c r="A61" s="304"/>
      <c r="B61" s="304"/>
      <c r="C61" s="304"/>
      <c r="D61" s="304"/>
      <c r="E61" s="303"/>
      <c r="F61" s="304"/>
      <c r="G61" s="264"/>
      <c r="R61" s="298"/>
      <c r="T61" s="782"/>
      <c r="Y61" s="782"/>
      <c r="Z61" s="266"/>
      <c r="AC61" s="266"/>
    </row>
    <row r="62" spans="1:34" ht="13">
      <c r="A62" s="304"/>
      <c r="B62" s="304"/>
      <c r="C62" s="304"/>
      <c r="D62" s="304"/>
      <c r="E62" s="303"/>
      <c r="F62" s="304"/>
      <c r="G62" s="264"/>
      <c r="R62" s="298"/>
      <c r="T62" s="782"/>
      <c r="Y62" s="782"/>
      <c r="Z62" s="266"/>
      <c r="AC62" s="266"/>
    </row>
    <row r="63" spans="1:34" ht="19" thickBot="1">
      <c r="A63" s="1368" t="s">
        <v>952</v>
      </c>
      <c r="B63" s="1369"/>
      <c r="C63" s="775"/>
      <c r="D63" s="474"/>
      <c r="E63" s="474"/>
      <c r="F63" s="774"/>
      <c r="G63" s="264"/>
      <c r="R63" s="298"/>
      <c r="T63" s="782"/>
      <c r="Y63" s="782"/>
      <c r="Z63" s="266"/>
      <c r="AC63" s="266"/>
    </row>
    <row r="64" spans="1:34" ht="28">
      <c r="A64" s="1326"/>
      <c r="B64" s="1367" t="s">
        <v>986</v>
      </c>
      <c r="C64" s="653"/>
      <c r="D64" s="265"/>
      <c r="E64" s="297"/>
      <c r="F64" s="265"/>
      <c r="U64" s="266"/>
      <c r="V64" s="266"/>
      <c r="W64" s="266"/>
      <c r="X64" s="266"/>
      <c r="Y64" s="266"/>
      <c r="Z64" s="266"/>
      <c r="AA64" s="298"/>
      <c r="AD64" s="298"/>
      <c r="AE64" s="298"/>
      <c r="AF64" s="298"/>
      <c r="AG64" s="298"/>
      <c r="AH64" s="782"/>
    </row>
    <row r="65" spans="1:34" ht="14.5">
      <c r="A65" s="537"/>
      <c r="B65" s="1327" t="s">
        <v>139</v>
      </c>
      <c r="C65" s="290"/>
      <c r="AH65" s="782"/>
    </row>
    <row r="66" spans="1:34" ht="14">
      <c r="A66" s="1328" t="s">
        <v>810</v>
      </c>
      <c r="B66" s="1329"/>
      <c r="C66" s="290"/>
      <c r="U66" s="266"/>
      <c r="V66" s="266"/>
      <c r="W66" s="266"/>
      <c r="X66" s="266"/>
      <c r="Y66" s="266"/>
      <c r="Z66" s="266"/>
      <c r="AA66" s="298"/>
      <c r="AD66" s="298"/>
      <c r="AE66" s="298"/>
      <c r="AF66" s="298"/>
      <c r="AG66" s="298"/>
      <c r="AH66" s="782"/>
    </row>
    <row r="67" spans="1:34" ht="14">
      <c r="A67" s="475" t="s">
        <v>171</v>
      </c>
      <c r="B67" s="535">
        <v>44.8</v>
      </c>
      <c r="C67" s="290"/>
      <c r="V67" s="266"/>
      <c r="W67" s="266"/>
      <c r="X67" s="266"/>
      <c r="Y67" s="266"/>
      <c r="Z67" s="266"/>
      <c r="AA67" s="298"/>
      <c r="AD67" s="298"/>
      <c r="AE67" s="298"/>
      <c r="AF67" s="298"/>
      <c r="AG67" s="298"/>
      <c r="AH67" s="782"/>
    </row>
    <row r="68" spans="1:34" ht="14">
      <c r="A68" s="475" t="s">
        <v>172</v>
      </c>
      <c r="B68" s="536">
        <v>52.6</v>
      </c>
      <c r="C68" s="290"/>
      <c r="F68" s="304"/>
      <c r="U68" s="266"/>
      <c r="V68" s="266"/>
      <c r="W68" s="266"/>
      <c r="X68" s="266"/>
      <c r="Y68" s="266"/>
      <c r="Z68" s="266"/>
      <c r="AA68" s="298"/>
      <c r="AD68" s="298"/>
      <c r="AE68" s="298"/>
      <c r="AF68" s="298"/>
      <c r="AG68" s="298"/>
      <c r="AH68" s="782"/>
    </row>
    <row r="69" spans="1:34" ht="14.5">
      <c r="A69" s="538" t="s">
        <v>11</v>
      </c>
      <c r="B69" s="539">
        <v>7556</v>
      </c>
      <c r="C69" s="290"/>
      <c r="F69" s="304"/>
      <c r="G69" s="324"/>
      <c r="U69" s="266"/>
      <c r="V69" s="266"/>
      <c r="W69" s="266"/>
      <c r="X69" s="266"/>
      <c r="Y69" s="266"/>
      <c r="Z69" s="266"/>
      <c r="AA69" s="298"/>
      <c r="AD69" s="298"/>
      <c r="AE69" s="298"/>
      <c r="AF69" s="298"/>
      <c r="AG69" s="298"/>
      <c r="AH69" s="782"/>
    </row>
    <row r="70" spans="1:34" ht="12.75" customHeight="1">
      <c r="A70" s="538"/>
      <c r="B70" s="540"/>
      <c r="C70" s="290"/>
      <c r="F70" s="304"/>
      <c r="U70" s="266"/>
      <c r="V70" s="266"/>
      <c r="W70" s="266"/>
      <c r="X70" s="266"/>
      <c r="Y70" s="266"/>
      <c r="Z70" s="266"/>
      <c r="AA70" s="298"/>
      <c r="AD70" s="298"/>
      <c r="AE70" s="298"/>
      <c r="AF70" s="298"/>
      <c r="AG70" s="298"/>
      <c r="AH70" s="782"/>
    </row>
    <row r="71" spans="1:34" ht="18" customHeight="1">
      <c r="A71" s="541" t="s">
        <v>953</v>
      </c>
      <c r="B71" s="542"/>
      <c r="C71" s="290"/>
      <c r="F71" s="304"/>
      <c r="U71" s="266"/>
      <c r="V71" s="266"/>
      <c r="W71" s="266"/>
      <c r="X71" s="266"/>
      <c r="Y71" s="266"/>
      <c r="Z71" s="266"/>
      <c r="AA71" s="298"/>
      <c r="AD71" s="298"/>
      <c r="AE71" s="298"/>
      <c r="AF71" s="298"/>
      <c r="AG71" s="298"/>
      <c r="AH71" s="782"/>
    </row>
    <row r="72" spans="1:34" ht="14">
      <c r="A72" s="475" t="s">
        <v>334</v>
      </c>
      <c r="B72" s="543">
        <v>45</v>
      </c>
      <c r="C72" s="524"/>
      <c r="D72" s="290"/>
      <c r="F72" s="304"/>
      <c r="G72" s="177"/>
      <c r="U72" s="266"/>
      <c r="V72" s="266"/>
      <c r="W72" s="266"/>
      <c r="X72" s="266"/>
      <c r="Y72" s="266"/>
      <c r="Z72" s="266"/>
      <c r="AA72" s="298"/>
      <c r="AD72" s="298"/>
      <c r="AE72" s="298"/>
      <c r="AF72" s="298"/>
      <c r="AG72" s="298"/>
      <c r="AH72" s="782"/>
    </row>
    <row r="73" spans="1:34" ht="14">
      <c r="A73" s="475" t="s">
        <v>335</v>
      </c>
      <c r="B73" s="543">
        <v>23</v>
      </c>
      <c r="C73" s="524"/>
      <c r="F73" s="304"/>
      <c r="U73" s="266"/>
      <c r="Y73" s="266"/>
      <c r="Z73" s="266"/>
      <c r="AA73" s="298"/>
      <c r="AD73" s="298"/>
      <c r="AE73" s="298"/>
      <c r="AF73" s="298"/>
      <c r="AG73" s="298"/>
      <c r="AH73" s="782"/>
    </row>
    <row r="74" spans="1:34" ht="14">
      <c r="A74" s="475" t="s">
        <v>283</v>
      </c>
      <c r="B74" s="543">
        <v>20</v>
      </c>
      <c r="C74" s="524"/>
      <c r="F74" s="304"/>
      <c r="V74" s="266"/>
      <c r="W74" s="266"/>
      <c r="X74" s="266"/>
      <c r="Y74" s="266"/>
      <c r="Z74" s="266"/>
      <c r="AA74" s="298"/>
      <c r="AD74" s="298"/>
      <c r="AE74" s="298"/>
      <c r="AF74" s="298"/>
      <c r="AG74" s="298"/>
      <c r="AH74" s="782"/>
    </row>
    <row r="75" spans="1:34" ht="14">
      <c r="A75" s="475" t="s">
        <v>176</v>
      </c>
      <c r="B75" s="543">
        <v>16</v>
      </c>
      <c r="C75" s="524"/>
      <c r="F75" s="304"/>
      <c r="G75" s="177"/>
      <c r="U75" s="266"/>
      <c r="V75" s="266"/>
      <c r="W75" s="266"/>
      <c r="X75" s="266"/>
      <c r="Y75" s="266"/>
      <c r="Z75" s="266"/>
      <c r="AA75" s="298"/>
      <c r="AD75" s="298"/>
      <c r="AE75" s="298"/>
      <c r="AF75" s="298"/>
      <c r="AG75" s="298"/>
      <c r="AH75" s="782"/>
    </row>
    <row r="76" spans="1:34" ht="14">
      <c r="A76" s="475" t="s">
        <v>828</v>
      </c>
      <c r="B76" s="543">
        <v>9</v>
      </c>
      <c r="C76" s="524"/>
      <c r="F76" s="304"/>
      <c r="U76" s="266"/>
      <c r="V76" s="266"/>
      <c r="W76" s="266"/>
      <c r="X76" s="266"/>
      <c r="Y76" s="266"/>
      <c r="Z76" s="266"/>
      <c r="AA76" s="298"/>
      <c r="AD76" s="298"/>
      <c r="AE76" s="298"/>
      <c r="AF76" s="298"/>
      <c r="AG76" s="298"/>
      <c r="AH76" s="782"/>
    </row>
    <row r="77" spans="1:34" ht="14">
      <c r="A77" s="475" t="s">
        <v>829</v>
      </c>
      <c r="B77" s="543">
        <v>7</v>
      </c>
      <c r="C77" s="524"/>
      <c r="F77" s="304"/>
      <c r="U77" s="266"/>
      <c r="Y77" s="266"/>
      <c r="Z77" s="266"/>
      <c r="AA77" s="298"/>
      <c r="AD77" s="298"/>
      <c r="AE77" s="298"/>
      <c r="AF77" s="298"/>
      <c r="AG77" s="298"/>
      <c r="AH77" s="782"/>
    </row>
    <row r="78" spans="1:34" ht="14">
      <c r="A78" s="475" t="s">
        <v>336</v>
      </c>
      <c r="B78" s="543">
        <v>8</v>
      </c>
      <c r="C78" s="524"/>
      <c r="F78" s="304"/>
      <c r="Y78" s="266"/>
      <c r="Z78" s="266"/>
      <c r="AA78" s="298"/>
      <c r="AD78" s="298"/>
      <c r="AE78" s="298"/>
      <c r="AF78" s="298"/>
      <c r="AG78" s="298"/>
      <c r="AH78" s="782"/>
    </row>
    <row r="79" spans="1:34" ht="14">
      <c r="A79" s="475" t="s">
        <v>337</v>
      </c>
      <c r="B79" s="543">
        <v>6</v>
      </c>
      <c r="C79" s="524"/>
      <c r="F79" s="304"/>
      <c r="Y79" s="266"/>
      <c r="Z79" s="266"/>
      <c r="AA79" s="298"/>
      <c r="AD79" s="298"/>
      <c r="AE79" s="298"/>
      <c r="AF79" s="298"/>
      <c r="AG79" s="298"/>
      <c r="AH79" s="782"/>
    </row>
    <row r="80" spans="1:34" ht="14">
      <c r="A80" s="475" t="s">
        <v>830</v>
      </c>
      <c r="B80" s="543">
        <v>5</v>
      </c>
      <c r="C80" s="524"/>
      <c r="F80" s="304"/>
      <c r="Y80" s="266"/>
      <c r="Z80" s="266"/>
      <c r="AA80" s="298"/>
      <c r="AD80" s="298"/>
      <c r="AE80" s="298"/>
      <c r="AF80" s="298"/>
      <c r="AG80" s="298"/>
      <c r="AH80" s="782"/>
    </row>
    <row r="81" spans="1:34" ht="14">
      <c r="A81" s="475" t="s">
        <v>338</v>
      </c>
      <c r="B81" s="543">
        <v>5</v>
      </c>
      <c r="C81" s="524"/>
      <c r="F81" s="304"/>
      <c r="G81" s="177"/>
      <c r="Y81" s="266"/>
      <c r="Z81" s="266"/>
      <c r="AA81" s="298"/>
      <c r="AD81" s="298"/>
      <c r="AE81" s="298"/>
      <c r="AF81" s="298"/>
      <c r="AG81" s="298"/>
      <c r="AH81" s="782"/>
    </row>
    <row r="82" spans="1:34" ht="14">
      <c r="A82" s="475" t="s">
        <v>831</v>
      </c>
      <c r="B82" s="543">
        <v>3</v>
      </c>
      <c r="C82" s="524"/>
      <c r="F82" s="304"/>
      <c r="Y82" s="266"/>
      <c r="Z82" s="266"/>
      <c r="AA82" s="298"/>
      <c r="AD82" s="298"/>
      <c r="AE82" s="298"/>
      <c r="AF82" s="298"/>
      <c r="AG82" s="298"/>
      <c r="AH82" s="782"/>
    </row>
    <row r="83" spans="1:34" ht="14">
      <c r="A83" s="475" t="s">
        <v>339</v>
      </c>
      <c r="B83" s="543">
        <v>3</v>
      </c>
      <c r="C83" s="524"/>
      <c r="F83" s="304"/>
      <c r="Y83" s="266"/>
      <c r="Z83" s="266"/>
      <c r="AA83" s="298"/>
      <c r="AD83" s="298"/>
      <c r="AE83" s="298"/>
      <c r="AF83" s="298"/>
      <c r="AG83" s="298"/>
      <c r="AH83" s="782"/>
    </row>
    <row r="84" spans="1:34" ht="14">
      <c r="A84" s="475" t="s">
        <v>340</v>
      </c>
      <c r="B84" s="543">
        <v>1</v>
      </c>
      <c r="C84" s="524"/>
      <c r="F84" s="304"/>
      <c r="Y84" s="266"/>
      <c r="Z84" s="266"/>
      <c r="AA84" s="298"/>
      <c r="AD84" s="298"/>
      <c r="AE84" s="298"/>
      <c r="AF84" s="298"/>
      <c r="AG84" s="298"/>
      <c r="AH84" s="782"/>
    </row>
    <row r="85" spans="1:34" ht="14">
      <c r="A85" s="475" t="s">
        <v>341</v>
      </c>
      <c r="B85" s="543">
        <v>1</v>
      </c>
      <c r="C85" s="524"/>
      <c r="F85" s="304"/>
      <c r="Y85" s="266"/>
      <c r="Z85" s="266"/>
      <c r="AA85" s="298"/>
      <c r="AD85" s="298"/>
      <c r="AE85" s="298"/>
      <c r="AF85" s="298"/>
      <c r="AG85" s="298"/>
      <c r="AH85" s="782"/>
    </row>
    <row r="86" spans="1:34" ht="14">
      <c r="A86" s="475" t="s">
        <v>183</v>
      </c>
      <c r="B86" s="543">
        <v>1</v>
      </c>
      <c r="C86" s="524"/>
      <c r="F86" s="304"/>
      <c r="Y86" s="266"/>
      <c r="Z86" s="266"/>
      <c r="AA86" s="298"/>
      <c r="AD86" s="298"/>
      <c r="AE86" s="298"/>
      <c r="AF86" s="298"/>
      <c r="AG86" s="298"/>
      <c r="AH86" s="782"/>
    </row>
    <row r="87" spans="1:34" ht="14">
      <c r="A87" s="475" t="s">
        <v>342</v>
      </c>
      <c r="B87" s="544">
        <v>1</v>
      </c>
      <c r="C87" s="524"/>
      <c r="F87" s="304"/>
      <c r="G87" s="177"/>
      <c r="Y87" s="266"/>
      <c r="Z87" s="266"/>
      <c r="AA87" s="298"/>
      <c r="AD87" s="298"/>
      <c r="AE87" s="298"/>
      <c r="AF87" s="298"/>
      <c r="AG87" s="298"/>
      <c r="AH87" s="782"/>
    </row>
    <row r="88" spans="1:34" ht="14">
      <c r="A88" s="475" t="s">
        <v>832</v>
      </c>
      <c r="B88" s="544">
        <v>1</v>
      </c>
      <c r="C88" s="524"/>
      <c r="F88" s="304"/>
      <c r="G88" s="177"/>
      <c r="Y88" s="266"/>
      <c r="Z88" s="266"/>
      <c r="AA88" s="298"/>
      <c r="AD88" s="298"/>
      <c r="AE88" s="298"/>
      <c r="AF88" s="298"/>
      <c r="AG88" s="298"/>
      <c r="AH88" s="782"/>
    </row>
    <row r="89" spans="1:34" ht="14.5">
      <c r="A89" s="545" t="s">
        <v>833</v>
      </c>
      <c r="B89" s="544"/>
      <c r="C89" s="290"/>
      <c r="F89" s="304"/>
      <c r="Y89" s="266"/>
      <c r="Z89" s="266"/>
      <c r="AA89" s="298"/>
      <c r="AD89" s="298"/>
      <c r="AE89" s="298"/>
      <c r="AF89" s="298"/>
      <c r="AG89" s="298"/>
      <c r="AH89" s="782"/>
    </row>
    <row r="90" spans="1:34" ht="14.5">
      <c r="A90" s="538" t="s">
        <v>11</v>
      </c>
      <c r="B90" s="546">
        <v>3237</v>
      </c>
      <c r="C90" s="290"/>
      <c r="F90" s="304"/>
      <c r="G90" s="325"/>
      <c r="Y90" s="266"/>
      <c r="Z90" s="266"/>
      <c r="AA90" s="298"/>
      <c r="AD90" s="298"/>
      <c r="AE90" s="298"/>
      <c r="AF90" s="298"/>
      <c r="AG90" s="298"/>
      <c r="AH90" s="782"/>
    </row>
    <row r="91" spans="1:34" ht="14.5">
      <c r="A91" s="538"/>
      <c r="B91" s="546"/>
      <c r="C91" s="290"/>
      <c r="F91" s="304"/>
      <c r="Y91" s="266"/>
      <c r="Z91" s="266"/>
      <c r="AA91" s="298"/>
      <c r="AD91" s="298"/>
      <c r="AE91" s="298"/>
      <c r="AF91" s="298"/>
      <c r="AG91" s="298"/>
      <c r="AH91" s="782"/>
    </row>
    <row r="92" spans="1:34" ht="14">
      <c r="A92" s="541" t="s">
        <v>954</v>
      </c>
      <c r="B92" s="547"/>
      <c r="C92" s="290"/>
      <c r="F92" s="304"/>
      <c r="Y92" s="266"/>
      <c r="Z92" s="266"/>
      <c r="AA92" s="298"/>
      <c r="AD92" s="298"/>
      <c r="AE92" s="298"/>
      <c r="AF92" s="298"/>
      <c r="AG92" s="298"/>
    </row>
    <row r="93" spans="1:34" ht="14">
      <c r="A93" s="548" t="s">
        <v>335</v>
      </c>
      <c r="B93" s="543">
        <v>35</v>
      </c>
      <c r="C93" s="290"/>
      <c r="D93" s="177"/>
      <c r="F93" s="304"/>
      <c r="G93" s="177"/>
      <c r="Y93" s="266"/>
      <c r="Z93" s="266"/>
      <c r="AA93" s="298"/>
      <c r="AD93" s="298"/>
      <c r="AE93" s="298"/>
      <c r="AF93" s="298"/>
      <c r="AG93" s="298"/>
    </row>
    <row r="94" spans="1:34" ht="14">
      <c r="A94" s="475" t="s">
        <v>337</v>
      </c>
      <c r="B94" s="543">
        <v>23</v>
      </c>
      <c r="C94" s="290"/>
      <c r="D94" s="177"/>
      <c r="F94" s="304"/>
      <c r="G94" s="177"/>
      <c r="Y94" s="266"/>
      <c r="Z94" s="266"/>
      <c r="AA94" s="298"/>
      <c r="AD94" s="298"/>
      <c r="AE94" s="298"/>
      <c r="AF94" s="298"/>
      <c r="AG94" s="298"/>
    </row>
    <row r="95" spans="1:34" ht="14">
      <c r="A95" s="548" t="s">
        <v>334</v>
      </c>
      <c r="B95" s="543">
        <v>21</v>
      </c>
      <c r="C95" s="290"/>
      <c r="D95" s="177"/>
      <c r="F95" s="304"/>
      <c r="Y95" s="266"/>
      <c r="Z95" s="266"/>
      <c r="AA95" s="298"/>
      <c r="AD95" s="298"/>
      <c r="AE95" s="298"/>
      <c r="AF95" s="298"/>
      <c r="AG95" s="298"/>
    </row>
    <row r="96" spans="1:34" ht="14">
      <c r="A96" s="548" t="s">
        <v>283</v>
      </c>
      <c r="B96" s="543">
        <v>13</v>
      </c>
      <c r="C96" s="290"/>
      <c r="D96" s="177"/>
      <c r="F96" s="304"/>
      <c r="Y96" s="266"/>
      <c r="Z96" s="266"/>
      <c r="AA96" s="298"/>
      <c r="AD96" s="298"/>
      <c r="AE96" s="298"/>
      <c r="AF96" s="298"/>
      <c r="AG96" s="298"/>
    </row>
    <row r="97" spans="1:33" ht="14">
      <c r="A97" s="548" t="s">
        <v>828</v>
      </c>
      <c r="B97" s="543">
        <v>13</v>
      </c>
      <c r="C97" s="290"/>
      <c r="D97" s="177"/>
      <c r="F97" s="304"/>
      <c r="Y97" s="266"/>
      <c r="Z97" s="266"/>
      <c r="AA97" s="298"/>
      <c r="AD97" s="298"/>
      <c r="AE97" s="298"/>
      <c r="AF97" s="298"/>
      <c r="AG97" s="298"/>
    </row>
    <row r="98" spans="1:33" ht="14">
      <c r="A98" s="548" t="s">
        <v>829</v>
      </c>
      <c r="B98" s="543">
        <v>11</v>
      </c>
      <c r="C98" s="290"/>
      <c r="D98" s="177"/>
      <c r="F98" s="304"/>
      <c r="G98" s="177"/>
      <c r="Y98" s="266"/>
      <c r="Z98" s="266"/>
      <c r="AA98" s="298"/>
      <c r="AD98" s="298"/>
      <c r="AE98" s="298"/>
      <c r="AF98" s="298"/>
      <c r="AG98" s="298"/>
    </row>
    <row r="99" spans="1:33" ht="14">
      <c r="A99" s="548" t="s">
        <v>176</v>
      </c>
      <c r="B99" s="543">
        <v>7</v>
      </c>
      <c r="C99" s="290"/>
      <c r="D99" s="177"/>
      <c r="F99" s="304"/>
      <c r="Y99" s="266"/>
      <c r="Z99" s="266"/>
      <c r="AA99" s="298"/>
      <c r="AD99" s="298"/>
      <c r="AE99" s="298"/>
      <c r="AF99" s="298"/>
      <c r="AG99" s="298"/>
    </row>
    <row r="100" spans="1:33" ht="14">
      <c r="A100" s="475" t="s">
        <v>831</v>
      </c>
      <c r="B100" s="543">
        <v>5</v>
      </c>
      <c r="C100" s="290"/>
      <c r="D100" s="177"/>
      <c r="F100" s="304"/>
      <c r="Y100" s="266"/>
      <c r="Z100" s="266"/>
      <c r="AA100" s="298"/>
    </row>
    <row r="101" spans="1:33" ht="14">
      <c r="A101" s="475" t="s">
        <v>338</v>
      </c>
      <c r="B101" s="543">
        <v>5</v>
      </c>
      <c r="C101" s="290"/>
      <c r="D101" s="177"/>
      <c r="F101" s="304"/>
    </row>
    <row r="102" spans="1:33" ht="14">
      <c r="A102" s="475" t="s">
        <v>830</v>
      </c>
      <c r="B102" s="543">
        <v>5</v>
      </c>
      <c r="C102" s="290"/>
      <c r="D102" s="177"/>
      <c r="F102" s="304"/>
    </row>
    <row r="103" spans="1:33" ht="14">
      <c r="A103" s="475" t="s">
        <v>339</v>
      </c>
      <c r="B103" s="543">
        <v>2</v>
      </c>
      <c r="C103" s="290"/>
      <c r="D103" s="177"/>
      <c r="F103" s="304"/>
    </row>
    <row r="104" spans="1:33" ht="14">
      <c r="A104" s="548" t="s">
        <v>336</v>
      </c>
      <c r="B104" s="543">
        <v>2</v>
      </c>
      <c r="C104" s="290"/>
      <c r="D104" s="177"/>
      <c r="F104" s="304"/>
    </row>
    <row r="105" spans="1:33" ht="14.5">
      <c r="A105" s="545" t="s">
        <v>833</v>
      </c>
      <c r="B105" s="1330"/>
      <c r="C105" s="290"/>
    </row>
    <row r="106" spans="1:33" ht="15" thickBot="1">
      <c r="A106" s="1331" t="s">
        <v>11</v>
      </c>
      <c r="B106" s="1332">
        <v>1402</v>
      </c>
      <c r="C106" s="290"/>
      <c r="G106" s="300"/>
    </row>
    <row r="107" spans="1:33" ht="14">
      <c r="A107" s="1507" t="s">
        <v>834</v>
      </c>
      <c r="B107" s="1507"/>
      <c r="C107" s="1333"/>
      <c r="D107" s="1334"/>
    </row>
    <row r="108" spans="1:33" ht="27" customHeight="1">
      <c r="A108" s="1515" t="s">
        <v>948</v>
      </c>
      <c r="B108" s="1516"/>
      <c r="C108" s="1516"/>
      <c r="D108" s="1516"/>
      <c r="E108" s="1516"/>
      <c r="F108" s="713"/>
      <c r="G108" s="712"/>
      <c r="H108" s="709"/>
    </row>
    <row r="109" spans="1:33" ht="15.5">
      <c r="A109" s="770"/>
      <c r="B109" s="770"/>
      <c r="C109" s="770"/>
      <c r="D109" s="770"/>
      <c r="E109" s="770"/>
      <c r="F109" s="770"/>
      <c r="G109" s="770"/>
      <c r="H109" s="770"/>
    </row>
    <row r="110" spans="1:33" ht="15.5">
      <c r="A110" s="518"/>
      <c r="B110" s="550"/>
      <c r="C110" s="529"/>
      <c r="D110" s="298"/>
    </row>
    <row r="111" spans="1:33" ht="14">
      <c r="A111" s="537"/>
      <c r="B111" s="549"/>
      <c r="C111" s="298"/>
      <c r="D111" s="298"/>
    </row>
    <row r="112" spans="1:33" ht="14">
      <c r="A112" s="475"/>
      <c r="B112" s="535"/>
      <c r="C112" s="298"/>
      <c r="D112" s="298"/>
    </row>
    <row r="113" spans="1:7" ht="14">
      <c r="A113" s="475"/>
      <c r="B113" s="536"/>
      <c r="C113" s="298"/>
      <c r="D113" s="298"/>
      <c r="F113" s="304"/>
    </row>
    <row r="114" spans="1:7" ht="14.5">
      <c r="A114" s="538"/>
      <c r="B114" s="539"/>
      <c r="C114" s="298"/>
      <c r="D114" s="298"/>
      <c r="F114" s="304"/>
      <c r="G114" s="324"/>
    </row>
    <row r="115" spans="1:7" ht="14.5">
      <c r="A115" s="538"/>
      <c r="B115" s="540"/>
      <c r="C115" s="298"/>
      <c r="D115" s="298"/>
      <c r="F115" s="304"/>
    </row>
    <row r="116" spans="1:7" ht="14">
      <c r="A116" s="541"/>
      <c r="B116" s="542"/>
      <c r="C116" s="298"/>
      <c r="D116" s="298"/>
      <c r="F116" s="304"/>
    </row>
    <row r="117" spans="1:7" ht="14">
      <c r="A117" s="475"/>
      <c r="B117" s="543"/>
      <c r="C117" s="372"/>
      <c r="D117" s="298"/>
      <c r="F117" s="304"/>
      <c r="G117" s="177"/>
    </row>
    <row r="118" spans="1:7" ht="14">
      <c r="A118" s="475"/>
      <c r="B118" s="543"/>
      <c r="C118" s="372"/>
      <c r="D118" s="298"/>
      <c r="F118" s="304"/>
    </row>
    <row r="119" spans="1:7" ht="14">
      <c r="A119" s="475"/>
      <c r="B119" s="543"/>
      <c r="C119" s="372"/>
      <c r="D119" s="298"/>
      <c r="F119" s="304"/>
    </row>
    <row r="120" spans="1:7" ht="14">
      <c r="A120" s="475"/>
      <c r="B120" s="543"/>
      <c r="C120" s="372"/>
      <c r="D120" s="298"/>
      <c r="F120" s="304"/>
      <c r="G120" s="177"/>
    </row>
    <row r="121" spans="1:7" ht="14">
      <c r="A121" s="475"/>
      <c r="B121" s="543"/>
      <c r="C121" s="372"/>
      <c r="D121" s="298"/>
      <c r="F121" s="304"/>
    </row>
    <row r="122" spans="1:7" ht="14">
      <c r="A122" s="475"/>
      <c r="B122" s="543"/>
      <c r="C122" s="372"/>
      <c r="D122" s="298"/>
      <c r="F122" s="304"/>
    </row>
    <row r="123" spans="1:7" ht="14">
      <c r="A123" s="475"/>
      <c r="B123" s="543"/>
      <c r="C123" s="372"/>
      <c r="D123" s="298"/>
      <c r="F123" s="304"/>
    </row>
    <row r="124" spans="1:7" ht="14">
      <c r="A124" s="475"/>
      <c r="B124" s="543"/>
      <c r="C124" s="372"/>
      <c r="D124" s="298"/>
      <c r="F124" s="304"/>
    </row>
    <row r="125" spans="1:7" ht="14">
      <c r="A125" s="475"/>
      <c r="B125" s="543"/>
      <c r="C125" s="372"/>
      <c r="D125" s="298"/>
      <c r="F125" s="304"/>
    </row>
    <row r="126" spans="1:7" ht="14">
      <c r="A126" s="475"/>
      <c r="B126" s="543"/>
      <c r="C126" s="372"/>
      <c r="D126" s="298"/>
      <c r="F126" s="304"/>
      <c r="G126" s="177"/>
    </row>
    <row r="127" spans="1:7" ht="14">
      <c r="A127" s="475"/>
      <c r="B127" s="543"/>
      <c r="C127" s="372"/>
      <c r="D127" s="298"/>
      <c r="F127" s="304"/>
    </row>
    <row r="128" spans="1:7" ht="14">
      <c r="A128" s="475"/>
      <c r="B128" s="543"/>
      <c r="C128" s="372"/>
      <c r="D128" s="298"/>
      <c r="F128" s="304"/>
    </row>
    <row r="129" spans="1:7" ht="14">
      <c r="A129" s="475"/>
      <c r="B129" s="543"/>
      <c r="C129" s="372"/>
      <c r="D129" s="298"/>
      <c r="F129" s="304"/>
    </row>
    <row r="130" spans="1:7" ht="14">
      <c r="A130" s="475"/>
      <c r="B130" s="543"/>
      <c r="C130" s="372"/>
      <c r="D130" s="298"/>
      <c r="F130" s="304"/>
    </row>
    <row r="131" spans="1:7" ht="14">
      <c r="A131" s="475"/>
      <c r="B131" s="543"/>
      <c r="C131" s="372"/>
      <c r="D131" s="298"/>
      <c r="F131" s="304"/>
    </row>
    <row r="132" spans="1:7" ht="14">
      <c r="A132" s="475"/>
      <c r="B132" s="544"/>
      <c r="C132" s="372"/>
      <c r="D132" s="298"/>
      <c r="F132" s="304"/>
      <c r="G132" s="177"/>
    </row>
    <row r="133" spans="1:7" ht="14">
      <c r="A133" s="475"/>
      <c r="B133" s="544"/>
      <c r="C133" s="372"/>
      <c r="D133" s="298"/>
      <c r="F133" s="304"/>
      <c r="G133" s="177"/>
    </row>
    <row r="134" spans="1:7" ht="14.5">
      <c r="A134" s="545"/>
      <c r="B134" s="544"/>
      <c r="C134" s="298"/>
      <c r="D134" s="298"/>
      <c r="F134" s="304"/>
    </row>
    <row r="135" spans="1:7" ht="14.5">
      <c r="A135" s="538"/>
      <c r="B135" s="546"/>
      <c r="C135" s="298"/>
      <c r="D135" s="298"/>
      <c r="F135" s="304"/>
      <c r="G135" s="325"/>
    </row>
    <row r="136" spans="1:7" ht="14.5">
      <c r="A136" s="538"/>
      <c r="B136" s="546"/>
      <c r="C136" s="298"/>
      <c r="D136" s="298"/>
      <c r="F136" s="304"/>
    </row>
    <row r="137" spans="1:7" ht="14">
      <c r="A137" s="541"/>
      <c r="B137" s="547"/>
      <c r="C137" s="298"/>
      <c r="D137" s="298"/>
      <c r="F137" s="304"/>
    </row>
    <row r="138" spans="1:7" ht="14">
      <c r="A138" s="548"/>
      <c r="B138" s="543"/>
      <c r="C138" s="298"/>
      <c r="D138" s="372"/>
      <c r="F138" s="304"/>
      <c r="G138" s="177"/>
    </row>
    <row r="139" spans="1:7" ht="14">
      <c r="A139" s="475"/>
      <c r="B139" s="543"/>
      <c r="C139" s="298"/>
      <c r="D139" s="372"/>
      <c r="F139" s="304"/>
      <c r="G139" s="177"/>
    </row>
    <row r="140" spans="1:7" ht="14">
      <c r="A140" s="548"/>
      <c r="B140" s="543"/>
      <c r="C140" s="298"/>
      <c r="D140" s="372"/>
      <c r="F140" s="304"/>
    </row>
    <row r="141" spans="1:7" ht="14">
      <c r="A141" s="548"/>
      <c r="B141" s="543"/>
      <c r="C141" s="298"/>
      <c r="D141" s="372"/>
      <c r="F141" s="304"/>
    </row>
    <row r="142" spans="1:7" ht="14">
      <c r="A142" s="548"/>
      <c r="B142" s="543"/>
      <c r="C142" s="298"/>
      <c r="D142" s="372"/>
      <c r="F142" s="304"/>
    </row>
    <row r="143" spans="1:7" ht="14">
      <c r="A143" s="548"/>
      <c r="B143" s="543"/>
      <c r="C143" s="298"/>
      <c r="D143" s="372"/>
      <c r="F143" s="304"/>
      <c r="G143" s="177"/>
    </row>
    <row r="144" spans="1:7" ht="14">
      <c r="A144" s="548"/>
      <c r="B144" s="543"/>
      <c r="C144" s="298"/>
      <c r="D144" s="372"/>
      <c r="F144" s="304"/>
    </row>
    <row r="145" spans="1:7" ht="14">
      <c r="A145" s="475"/>
      <c r="B145" s="543"/>
      <c r="C145" s="298"/>
      <c r="D145" s="372"/>
      <c r="F145" s="304"/>
    </row>
    <row r="146" spans="1:7" ht="14">
      <c r="A146" s="475"/>
      <c r="B146" s="543"/>
      <c r="C146" s="298"/>
      <c r="D146" s="372"/>
      <c r="F146" s="304"/>
    </row>
    <row r="147" spans="1:7" ht="14">
      <c r="A147" s="475"/>
      <c r="B147" s="543"/>
      <c r="C147" s="298"/>
      <c r="D147" s="372"/>
      <c r="F147" s="304"/>
    </row>
    <row r="148" spans="1:7" ht="14">
      <c r="A148" s="475"/>
      <c r="B148" s="543"/>
      <c r="C148" s="298"/>
      <c r="D148" s="372"/>
      <c r="F148" s="304"/>
    </row>
    <row r="149" spans="1:7" ht="14">
      <c r="A149" s="548"/>
      <c r="B149" s="543"/>
      <c r="C149" s="298"/>
      <c r="D149" s="372"/>
      <c r="F149" s="304"/>
    </row>
    <row r="150" spans="1:7" ht="14.5">
      <c r="A150" s="560"/>
      <c r="B150" s="561"/>
      <c r="C150" s="298"/>
      <c r="D150" s="298"/>
    </row>
    <row r="151" spans="1:7" ht="14.5">
      <c r="A151" s="562"/>
      <c r="B151" s="563"/>
      <c r="C151" s="529"/>
      <c r="D151" s="298"/>
      <c r="G151" s="300"/>
    </row>
    <row r="152" spans="1:7">
      <c r="A152" s="1505"/>
      <c r="B152" s="1505"/>
      <c r="C152" s="298"/>
      <c r="D152" s="298"/>
    </row>
    <row r="153" spans="1:7">
      <c r="A153" s="298"/>
      <c r="B153" s="298"/>
      <c r="C153" s="298"/>
      <c r="D153" s="298"/>
    </row>
    <row r="154" spans="1:7">
      <c r="A154" s="298"/>
      <c r="B154" s="298"/>
      <c r="C154" s="298"/>
      <c r="D154" s="298"/>
    </row>
    <row r="155" spans="1:7">
      <c r="A155" s="298"/>
      <c r="B155" s="298"/>
      <c r="C155" s="298"/>
      <c r="D155" s="298"/>
    </row>
    <row r="156" spans="1:7">
      <c r="A156" s="298"/>
      <c r="B156" s="298"/>
      <c r="C156" s="298"/>
      <c r="D156" s="298"/>
    </row>
    <row r="157" spans="1:7">
      <c r="A157" s="298"/>
      <c r="B157" s="298"/>
      <c r="C157" s="298"/>
      <c r="D157" s="298"/>
    </row>
    <row r="158" spans="1:7">
      <c r="A158" s="298"/>
      <c r="B158" s="298"/>
      <c r="C158" s="298"/>
      <c r="D158" s="298"/>
    </row>
  </sheetData>
  <mergeCells count="9">
    <mergeCell ref="A152:B152"/>
    <mergeCell ref="A4:H4"/>
    <mergeCell ref="A107:B107"/>
    <mergeCell ref="A5:H5"/>
    <mergeCell ref="B6:E6"/>
    <mergeCell ref="F6:H6"/>
    <mergeCell ref="F7:F8"/>
    <mergeCell ref="G7:G8"/>
    <mergeCell ref="A108:E108"/>
  </mergeCells>
  <pageMargins left="0.7" right="0.7" top="0.75" bottom="0.75" header="0.3" footer="0.3"/>
  <pageSetup paperSize="9" scale="45"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3"/>
  <sheetViews>
    <sheetView zoomScaleNormal="100" workbookViewId="0">
      <pane ySplit="2" topLeftCell="A3" activePane="bottomLeft" state="frozen"/>
      <selection activeCell="B21" sqref="B21"/>
      <selection pane="bottomLeft"/>
    </sheetView>
  </sheetViews>
  <sheetFormatPr defaultColWidth="9.1796875" defaultRowHeight="12.5"/>
  <cols>
    <col min="1" max="1" width="25.81640625" style="113" customWidth="1"/>
    <col min="2" max="13" width="9.1796875" style="554"/>
    <col min="14" max="16384" width="9.1796875" style="113"/>
  </cols>
  <sheetData>
    <row r="1" spans="1:13" ht="16" thickBot="1">
      <c r="A1" s="158" t="s">
        <v>845</v>
      </c>
      <c r="B1" s="137"/>
      <c r="C1" s="137"/>
      <c r="D1" s="137"/>
      <c r="E1" s="137"/>
      <c r="F1" s="137"/>
      <c r="G1" s="137"/>
      <c r="H1" s="137"/>
      <c r="I1" s="137"/>
    </row>
    <row r="2" spans="1:13" ht="43.5" customHeight="1">
      <c r="A2" s="159"/>
      <c r="B2" s="160" t="s">
        <v>34</v>
      </c>
      <c r="C2" s="160" t="s">
        <v>73</v>
      </c>
      <c r="D2" s="160" t="s">
        <v>74</v>
      </c>
      <c r="E2" s="160" t="s">
        <v>265</v>
      </c>
      <c r="F2" s="160" t="s">
        <v>75</v>
      </c>
      <c r="G2" s="160" t="s">
        <v>76</v>
      </c>
      <c r="H2" s="160" t="s">
        <v>77</v>
      </c>
      <c r="I2" s="161" t="s">
        <v>11</v>
      </c>
      <c r="K2" s="556"/>
      <c r="L2" s="556"/>
    </row>
    <row r="3" spans="1:13" ht="15.75" customHeight="1">
      <c r="A3" s="157"/>
      <c r="B3" s="141"/>
      <c r="C3" s="141"/>
      <c r="D3" s="141"/>
      <c r="E3" s="141"/>
      <c r="F3" s="141"/>
      <c r="G3" s="141"/>
      <c r="H3" s="145" t="s">
        <v>180</v>
      </c>
      <c r="I3" s="141"/>
      <c r="K3" s="555"/>
      <c r="L3" s="557"/>
    </row>
    <row r="4" spans="1:13" ht="14">
      <c r="A4" s="154" t="s">
        <v>926</v>
      </c>
      <c r="B4" s="268">
        <v>48</v>
      </c>
      <c r="C4" s="268">
        <v>26</v>
      </c>
      <c r="D4" s="268">
        <v>2</v>
      </c>
      <c r="E4" s="268">
        <v>17</v>
      </c>
      <c r="F4" s="268">
        <v>4</v>
      </c>
      <c r="G4" s="268">
        <v>1</v>
      </c>
      <c r="H4" s="268">
        <v>2</v>
      </c>
      <c r="I4" s="971">
        <v>420</v>
      </c>
    </row>
    <row r="5" spans="1:13" ht="15.75" customHeight="1">
      <c r="A5" s="972" t="s">
        <v>1</v>
      </c>
      <c r="B5" s="149"/>
      <c r="C5" s="149"/>
      <c r="D5" s="149"/>
      <c r="E5" s="149"/>
      <c r="F5" s="149"/>
      <c r="G5" s="149"/>
      <c r="H5" s="149"/>
      <c r="I5" s="971"/>
      <c r="K5" s="149"/>
      <c r="L5" s="149"/>
      <c r="M5" s="149"/>
    </row>
    <row r="6" spans="1:13" ht="13.9" customHeight="1">
      <c r="A6" s="973" t="s">
        <v>667</v>
      </c>
      <c r="B6" s="149">
        <v>51</v>
      </c>
      <c r="C6" s="149">
        <v>23</v>
      </c>
      <c r="D6" s="149">
        <v>3</v>
      </c>
      <c r="E6" s="149">
        <v>16</v>
      </c>
      <c r="F6" s="149">
        <v>4</v>
      </c>
      <c r="G6" s="149">
        <v>0</v>
      </c>
      <c r="H6" s="149">
        <v>3</v>
      </c>
      <c r="I6" s="971">
        <v>200</v>
      </c>
      <c r="K6" s="149"/>
      <c r="L6" s="149"/>
      <c r="M6" s="149"/>
    </row>
    <row r="7" spans="1:13" ht="14">
      <c r="A7" s="973" t="s">
        <v>668</v>
      </c>
      <c r="B7" s="149">
        <v>45</v>
      </c>
      <c r="C7" s="149">
        <v>29</v>
      </c>
      <c r="D7" s="149">
        <v>1</v>
      </c>
      <c r="E7" s="149">
        <v>17</v>
      </c>
      <c r="F7" s="149">
        <v>4</v>
      </c>
      <c r="G7" s="149">
        <v>2</v>
      </c>
      <c r="H7" s="149">
        <v>2</v>
      </c>
      <c r="I7" s="971">
        <v>210</v>
      </c>
      <c r="K7" s="149"/>
      <c r="L7" s="149"/>
      <c r="M7" s="149"/>
    </row>
    <row r="8" spans="1:13" ht="15" customHeight="1">
      <c r="A8" s="973" t="s">
        <v>664</v>
      </c>
      <c r="B8" s="173" t="s">
        <v>282</v>
      </c>
      <c r="C8" s="173" t="s">
        <v>282</v>
      </c>
      <c r="D8" s="173" t="s">
        <v>282</v>
      </c>
      <c r="E8" s="173" t="s">
        <v>282</v>
      </c>
      <c r="F8" s="173" t="s">
        <v>282</v>
      </c>
      <c r="G8" s="173" t="s">
        <v>282</v>
      </c>
      <c r="H8" s="173" t="s">
        <v>282</v>
      </c>
      <c r="I8" s="971">
        <v>0</v>
      </c>
      <c r="K8" s="149"/>
      <c r="L8" s="149"/>
      <c r="M8" s="149"/>
    </row>
    <row r="9" spans="1:13" ht="14">
      <c r="A9" s="973" t="s">
        <v>663</v>
      </c>
      <c r="B9" s="173" t="s">
        <v>282</v>
      </c>
      <c r="C9" s="173" t="s">
        <v>282</v>
      </c>
      <c r="D9" s="173" t="s">
        <v>282</v>
      </c>
      <c r="E9" s="173" t="s">
        <v>282</v>
      </c>
      <c r="F9" s="173" t="s">
        <v>282</v>
      </c>
      <c r="G9" s="173" t="s">
        <v>282</v>
      </c>
      <c r="H9" s="173" t="s">
        <v>282</v>
      </c>
      <c r="I9" s="971">
        <v>0</v>
      </c>
      <c r="K9" s="149"/>
      <c r="L9" s="149"/>
      <c r="M9" s="149"/>
    </row>
    <row r="10" spans="1:13" ht="14">
      <c r="A10" s="972" t="s">
        <v>2</v>
      </c>
      <c r="B10" s="763"/>
      <c r="C10" s="763"/>
      <c r="D10" s="173"/>
      <c r="E10" s="173"/>
      <c r="F10" s="173"/>
      <c r="G10" s="173"/>
      <c r="H10" s="173"/>
      <c r="I10" s="971"/>
      <c r="K10" s="149"/>
      <c r="L10" s="149"/>
      <c r="M10" s="149"/>
    </row>
    <row r="11" spans="1:13" ht="14">
      <c r="A11" s="1146" t="s">
        <v>884</v>
      </c>
      <c r="B11" s="149">
        <v>58</v>
      </c>
      <c r="C11" s="149">
        <v>30</v>
      </c>
      <c r="D11" s="149">
        <v>3</v>
      </c>
      <c r="E11" s="149">
        <v>8</v>
      </c>
      <c r="F11" s="149">
        <v>1</v>
      </c>
      <c r="G11" s="149">
        <v>0</v>
      </c>
      <c r="H11" s="149">
        <v>0</v>
      </c>
      <c r="I11" s="971">
        <v>190</v>
      </c>
      <c r="K11" s="149"/>
      <c r="L11" s="149"/>
      <c r="M11" s="149"/>
    </row>
    <row r="12" spans="1:13" ht="14">
      <c r="A12" s="974" t="s">
        <v>885</v>
      </c>
      <c r="B12" s="149">
        <v>38</v>
      </c>
      <c r="C12" s="149">
        <v>23</v>
      </c>
      <c r="D12" s="149">
        <v>1</v>
      </c>
      <c r="E12" s="149">
        <v>25</v>
      </c>
      <c r="F12" s="149">
        <v>7</v>
      </c>
      <c r="G12" s="149">
        <v>3</v>
      </c>
      <c r="H12" s="149">
        <v>4</v>
      </c>
      <c r="I12" s="165">
        <v>230</v>
      </c>
      <c r="K12" s="149"/>
      <c r="L12" s="149"/>
      <c r="M12" s="149"/>
    </row>
    <row r="13" spans="1:13" ht="14">
      <c r="A13" s="972" t="s">
        <v>43</v>
      </c>
      <c r="B13" s="151"/>
      <c r="C13" s="151"/>
      <c r="D13" s="151"/>
      <c r="E13" s="151"/>
      <c r="F13" s="151"/>
      <c r="G13" s="151"/>
      <c r="H13" s="151"/>
      <c r="I13" s="152"/>
      <c r="K13" s="149"/>
      <c r="L13" s="149"/>
      <c r="M13" s="149"/>
    </row>
    <row r="14" spans="1:13" ht="13">
      <c r="A14" s="773" t="s">
        <v>843</v>
      </c>
      <c r="B14" s="149">
        <v>56</v>
      </c>
      <c r="C14" s="149">
        <v>25</v>
      </c>
      <c r="D14" s="113">
        <v>1</v>
      </c>
      <c r="E14" s="113">
        <v>14</v>
      </c>
      <c r="F14" s="113">
        <v>1</v>
      </c>
      <c r="G14" s="113">
        <v>0</v>
      </c>
      <c r="H14" s="113">
        <v>2</v>
      </c>
      <c r="I14" s="165">
        <v>80</v>
      </c>
      <c r="K14" s="149"/>
    </row>
    <row r="15" spans="1:13" ht="13">
      <c r="A15" s="773" t="s">
        <v>844</v>
      </c>
      <c r="B15" s="149">
        <v>46</v>
      </c>
      <c r="C15" s="149">
        <v>30</v>
      </c>
      <c r="D15" s="113">
        <v>3</v>
      </c>
      <c r="E15" s="113">
        <v>13</v>
      </c>
      <c r="F15" s="113">
        <v>4</v>
      </c>
      <c r="G15" s="113">
        <v>2</v>
      </c>
      <c r="H15" s="113">
        <v>2</v>
      </c>
      <c r="I15" s="165">
        <v>120</v>
      </c>
      <c r="K15" s="149"/>
      <c r="L15" s="149"/>
      <c r="M15" s="149"/>
    </row>
    <row r="16" spans="1:13" ht="13">
      <c r="A16" s="773" t="s">
        <v>50</v>
      </c>
      <c r="B16" s="149">
        <v>44</v>
      </c>
      <c r="C16" s="149">
        <v>25</v>
      </c>
      <c r="D16" s="113">
        <v>2</v>
      </c>
      <c r="E16" s="113">
        <v>20</v>
      </c>
      <c r="F16" s="113">
        <v>5</v>
      </c>
      <c r="G16" s="113">
        <v>2</v>
      </c>
      <c r="H16" s="113">
        <v>2</v>
      </c>
      <c r="I16" s="165">
        <v>220</v>
      </c>
      <c r="K16" s="149"/>
      <c r="L16" s="149"/>
      <c r="M16" s="149"/>
    </row>
    <row r="17" spans="1:13" ht="14">
      <c r="A17" s="972" t="s">
        <v>51</v>
      </c>
      <c r="B17" s="150"/>
      <c r="C17" s="150"/>
      <c r="D17" s="150"/>
      <c r="E17" s="150"/>
      <c r="F17" s="150"/>
      <c r="G17" s="150"/>
      <c r="H17" s="150"/>
      <c r="I17" s="152"/>
      <c r="K17" s="149"/>
      <c r="L17" s="149"/>
      <c r="M17" s="149"/>
    </row>
    <row r="18" spans="1:13" ht="14">
      <c r="A18" s="974" t="s">
        <v>52</v>
      </c>
      <c r="B18" s="511" t="s">
        <v>282</v>
      </c>
      <c r="C18" s="511" t="s">
        <v>282</v>
      </c>
      <c r="D18" s="511" t="s">
        <v>282</v>
      </c>
      <c r="E18" s="511" t="s">
        <v>282</v>
      </c>
      <c r="F18" s="511" t="s">
        <v>282</v>
      </c>
      <c r="G18" s="511" t="s">
        <v>282</v>
      </c>
      <c r="H18" s="511" t="s">
        <v>282</v>
      </c>
      <c r="I18" s="165">
        <v>50</v>
      </c>
      <c r="K18" s="149"/>
      <c r="L18" s="149"/>
      <c r="M18" s="149"/>
    </row>
    <row r="19" spans="1:13" ht="14">
      <c r="A19" s="974">
        <v>2</v>
      </c>
      <c r="B19" s="511" t="s">
        <v>282</v>
      </c>
      <c r="C19" s="511" t="s">
        <v>282</v>
      </c>
      <c r="D19" s="511" t="s">
        <v>282</v>
      </c>
      <c r="E19" s="511" t="s">
        <v>282</v>
      </c>
      <c r="F19" s="511" t="s">
        <v>282</v>
      </c>
      <c r="G19" s="511" t="s">
        <v>282</v>
      </c>
      <c r="H19" s="511" t="s">
        <v>282</v>
      </c>
      <c r="I19" s="165">
        <v>50</v>
      </c>
      <c r="K19" s="149"/>
      <c r="L19" s="149"/>
      <c r="M19" s="149"/>
    </row>
    <row r="20" spans="1:13" ht="14">
      <c r="A20" s="974">
        <v>3</v>
      </c>
      <c r="B20" s="149">
        <v>47</v>
      </c>
      <c r="C20" s="149">
        <v>20</v>
      </c>
      <c r="D20" s="113">
        <v>1</v>
      </c>
      <c r="E20" s="113">
        <v>18</v>
      </c>
      <c r="F20" s="113">
        <v>13</v>
      </c>
      <c r="G20" s="113">
        <v>0</v>
      </c>
      <c r="H20" s="113">
        <v>1</v>
      </c>
      <c r="I20" s="165">
        <v>100</v>
      </c>
      <c r="K20" s="149"/>
    </row>
    <row r="21" spans="1:13" ht="14">
      <c r="A21" s="974">
        <v>4</v>
      </c>
      <c r="B21" s="149">
        <v>51</v>
      </c>
      <c r="C21" s="149">
        <v>23</v>
      </c>
      <c r="D21" s="113">
        <v>3</v>
      </c>
      <c r="E21" s="113">
        <v>19</v>
      </c>
      <c r="F21" s="113">
        <v>1</v>
      </c>
      <c r="G21" s="113">
        <v>2</v>
      </c>
      <c r="H21" s="113">
        <v>1</v>
      </c>
      <c r="I21" s="165">
        <v>110</v>
      </c>
      <c r="K21" s="149"/>
      <c r="L21" s="149"/>
      <c r="M21" s="149"/>
    </row>
    <row r="22" spans="1:13" ht="14">
      <c r="A22" s="974" t="s">
        <v>53</v>
      </c>
      <c r="B22" s="149">
        <v>44</v>
      </c>
      <c r="C22" s="149">
        <v>30</v>
      </c>
      <c r="D22" s="113">
        <v>3</v>
      </c>
      <c r="E22" s="113">
        <v>16</v>
      </c>
      <c r="F22" s="113">
        <v>3</v>
      </c>
      <c r="G22" s="113">
        <v>2</v>
      </c>
      <c r="H22" s="113">
        <v>1</v>
      </c>
      <c r="I22" s="165">
        <v>110</v>
      </c>
      <c r="K22" s="149"/>
      <c r="L22" s="149"/>
      <c r="M22" s="149"/>
    </row>
    <row r="23" spans="1:13" ht="14">
      <c r="A23" s="972" t="s">
        <v>54</v>
      </c>
      <c r="I23" s="149"/>
      <c r="K23" s="149"/>
      <c r="L23" s="149"/>
      <c r="M23" s="149"/>
    </row>
    <row r="24" spans="1:13" ht="14">
      <c r="A24" s="974" t="s">
        <v>55</v>
      </c>
      <c r="B24" s="149">
        <v>46</v>
      </c>
      <c r="C24" s="149">
        <v>32</v>
      </c>
      <c r="D24" s="113">
        <v>4</v>
      </c>
      <c r="E24" s="113">
        <v>10</v>
      </c>
      <c r="F24" s="113">
        <v>4</v>
      </c>
      <c r="G24" s="113">
        <v>2</v>
      </c>
      <c r="H24" s="113">
        <v>2</v>
      </c>
      <c r="I24" s="772">
        <v>120</v>
      </c>
      <c r="K24" s="149"/>
      <c r="L24" s="149"/>
      <c r="M24" s="149"/>
    </row>
    <row r="25" spans="1:13" ht="14">
      <c r="A25" s="974" t="s">
        <v>56</v>
      </c>
      <c r="B25" s="149">
        <v>58</v>
      </c>
      <c r="C25" s="149">
        <v>28</v>
      </c>
      <c r="D25" s="113">
        <v>0</v>
      </c>
      <c r="E25" s="113">
        <v>12</v>
      </c>
      <c r="F25" s="113">
        <v>1</v>
      </c>
      <c r="G25" s="113">
        <v>0</v>
      </c>
      <c r="H25" s="113">
        <v>1</v>
      </c>
      <c r="I25" s="772">
        <v>120</v>
      </c>
      <c r="K25" s="149"/>
      <c r="L25" s="149"/>
      <c r="M25" s="149"/>
    </row>
    <row r="26" spans="1:13" ht="14">
      <c r="A26" s="974" t="s">
        <v>700</v>
      </c>
      <c r="B26" s="511" t="s">
        <v>282</v>
      </c>
      <c r="C26" s="511" t="s">
        <v>282</v>
      </c>
      <c r="D26" s="511" t="s">
        <v>282</v>
      </c>
      <c r="E26" s="511" t="s">
        <v>282</v>
      </c>
      <c r="F26" s="511" t="s">
        <v>282</v>
      </c>
      <c r="G26" s="511" t="s">
        <v>282</v>
      </c>
      <c r="H26" s="511" t="s">
        <v>282</v>
      </c>
      <c r="I26" s="772">
        <v>40</v>
      </c>
      <c r="K26" s="149"/>
      <c r="L26" s="149"/>
      <c r="M26" s="149"/>
    </row>
    <row r="27" spans="1:13" ht="14">
      <c r="A27" s="975" t="s">
        <v>669</v>
      </c>
      <c r="B27" s="511" t="s">
        <v>282</v>
      </c>
      <c r="C27" s="511" t="s">
        <v>282</v>
      </c>
      <c r="D27" s="511" t="s">
        <v>282</v>
      </c>
      <c r="E27" s="511" t="s">
        <v>282</v>
      </c>
      <c r="F27" s="511" t="s">
        <v>282</v>
      </c>
      <c r="G27" s="511" t="s">
        <v>282</v>
      </c>
      <c r="H27" s="511" t="s">
        <v>282</v>
      </c>
      <c r="I27" s="772">
        <v>20</v>
      </c>
      <c r="K27" s="149"/>
    </row>
    <row r="28" spans="1:13" ht="14">
      <c r="A28" s="974" t="s">
        <v>59</v>
      </c>
      <c r="B28" s="149">
        <v>19</v>
      </c>
      <c r="C28" s="149">
        <v>23</v>
      </c>
      <c r="D28" s="113">
        <v>4</v>
      </c>
      <c r="E28" s="113">
        <v>33</v>
      </c>
      <c r="F28" s="113">
        <v>12</v>
      </c>
      <c r="G28" s="113">
        <v>2</v>
      </c>
      <c r="H28" s="113">
        <v>6</v>
      </c>
      <c r="I28" s="772">
        <v>70</v>
      </c>
      <c r="K28" s="149"/>
      <c r="L28" s="149"/>
      <c r="M28" s="149"/>
    </row>
    <row r="29" spans="1:13" ht="14">
      <c r="A29" s="974" t="s">
        <v>60</v>
      </c>
      <c r="B29" s="149">
        <v>43</v>
      </c>
      <c r="C29" s="149">
        <v>16</v>
      </c>
      <c r="D29" s="113">
        <v>4</v>
      </c>
      <c r="E29" s="113">
        <v>20</v>
      </c>
      <c r="F29" s="113">
        <v>15</v>
      </c>
      <c r="G29" s="113">
        <v>0</v>
      </c>
      <c r="H29" s="113">
        <v>2</v>
      </c>
      <c r="I29" s="772">
        <v>50</v>
      </c>
      <c r="K29" s="149"/>
    </row>
    <row r="30" spans="1:13" ht="14">
      <c r="A30" s="972" t="s">
        <v>61</v>
      </c>
      <c r="I30" s="149"/>
      <c r="K30" s="149"/>
    </row>
    <row r="31" spans="1:13" ht="14">
      <c r="A31" s="974" t="s">
        <v>78</v>
      </c>
      <c r="B31" s="511" t="s">
        <v>282</v>
      </c>
      <c r="C31" s="511" t="s">
        <v>282</v>
      </c>
      <c r="D31" s="511" t="s">
        <v>282</v>
      </c>
      <c r="E31" s="511" t="s">
        <v>282</v>
      </c>
      <c r="F31" s="511" t="s">
        <v>282</v>
      </c>
      <c r="G31" s="511" t="s">
        <v>282</v>
      </c>
      <c r="H31" s="511" t="s">
        <v>282</v>
      </c>
      <c r="I31" s="772">
        <v>30</v>
      </c>
      <c r="K31" s="149"/>
    </row>
    <row r="32" spans="1:13" ht="14">
      <c r="A32" s="974" t="s">
        <v>79</v>
      </c>
      <c r="B32" s="149">
        <v>54</v>
      </c>
      <c r="C32" s="149">
        <v>23</v>
      </c>
      <c r="D32" s="113">
        <v>3</v>
      </c>
      <c r="E32" s="113">
        <v>15</v>
      </c>
      <c r="F32" s="113">
        <v>1</v>
      </c>
      <c r="G32" s="113">
        <v>2</v>
      </c>
      <c r="H32" s="113">
        <v>1</v>
      </c>
      <c r="I32" s="772">
        <v>170</v>
      </c>
      <c r="K32" s="149"/>
      <c r="L32" s="149"/>
      <c r="M32" s="149"/>
    </row>
    <row r="33" spans="1:13" ht="14">
      <c r="A33" s="974" t="s">
        <v>80</v>
      </c>
      <c r="B33" s="149">
        <v>38</v>
      </c>
      <c r="C33" s="149">
        <v>34</v>
      </c>
      <c r="D33" s="113">
        <v>2</v>
      </c>
      <c r="E33" s="113">
        <v>18</v>
      </c>
      <c r="F33" s="113">
        <v>6</v>
      </c>
      <c r="G33" s="113">
        <v>1</v>
      </c>
      <c r="H33" s="113">
        <v>2</v>
      </c>
      <c r="I33" s="772">
        <v>220</v>
      </c>
      <c r="K33" s="149"/>
      <c r="L33" s="149"/>
      <c r="M33" s="149"/>
    </row>
    <row r="34" spans="1:13" ht="14">
      <c r="A34" s="972" t="s">
        <v>65</v>
      </c>
      <c r="K34" s="149"/>
      <c r="L34" s="149"/>
      <c r="M34" s="149"/>
    </row>
    <row r="35" spans="1:13" ht="14">
      <c r="A35" s="974" t="s">
        <v>68</v>
      </c>
      <c r="B35" s="149">
        <v>58</v>
      </c>
      <c r="C35" s="149">
        <v>20</v>
      </c>
      <c r="D35" s="149">
        <v>3</v>
      </c>
      <c r="E35" s="149">
        <v>12</v>
      </c>
      <c r="F35" s="149">
        <v>2</v>
      </c>
      <c r="G35" s="149">
        <v>1</v>
      </c>
      <c r="H35" s="149">
        <v>4</v>
      </c>
      <c r="I35" s="772">
        <v>60</v>
      </c>
      <c r="K35" s="149"/>
      <c r="L35" s="149"/>
      <c r="M35" s="149"/>
    </row>
    <row r="36" spans="1:13" ht="14">
      <c r="A36" s="974" t="s">
        <v>69</v>
      </c>
      <c r="B36" s="149">
        <v>48</v>
      </c>
      <c r="C36" s="149">
        <v>26</v>
      </c>
      <c r="D36" s="149">
        <v>3</v>
      </c>
      <c r="E36" s="149">
        <v>19</v>
      </c>
      <c r="F36" s="149">
        <v>2</v>
      </c>
      <c r="G36" s="149">
        <v>1</v>
      </c>
      <c r="H36" s="149">
        <v>1</v>
      </c>
      <c r="I36" s="772">
        <v>210</v>
      </c>
      <c r="K36" s="149"/>
      <c r="L36" s="149"/>
      <c r="M36" s="149"/>
    </row>
    <row r="37" spans="1:13" ht="14">
      <c r="A37" s="974" t="s">
        <v>70</v>
      </c>
      <c r="B37" s="149">
        <v>46</v>
      </c>
      <c r="C37" s="149">
        <v>28</v>
      </c>
      <c r="D37" s="149">
        <v>1</v>
      </c>
      <c r="E37" s="149">
        <v>14</v>
      </c>
      <c r="F37" s="149">
        <v>9</v>
      </c>
      <c r="G37" s="149">
        <v>1</v>
      </c>
      <c r="H37" s="149">
        <v>2</v>
      </c>
      <c r="I37" s="772">
        <v>110</v>
      </c>
      <c r="K37" s="149"/>
      <c r="L37" s="149"/>
      <c r="M37" s="149"/>
    </row>
    <row r="38" spans="1:13" ht="14.5" thickBot="1">
      <c r="A38" s="976" t="s">
        <v>71</v>
      </c>
      <c r="B38" s="933" t="s">
        <v>282</v>
      </c>
      <c r="C38" s="933" t="s">
        <v>282</v>
      </c>
      <c r="D38" s="933" t="s">
        <v>282</v>
      </c>
      <c r="E38" s="933" t="s">
        <v>282</v>
      </c>
      <c r="F38" s="933" t="s">
        <v>282</v>
      </c>
      <c r="G38" s="933" t="s">
        <v>282</v>
      </c>
      <c r="H38" s="933" t="s">
        <v>282</v>
      </c>
      <c r="I38" s="935">
        <v>40</v>
      </c>
      <c r="K38" s="149"/>
      <c r="L38" s="149"/>
      <c r="M38" s="149"/>
    </row>
    <row r="39" spans="1:13" ht="14">
      <c r="A39" s="977" t="s">
        <v>264</v>
      </c>
      <c r="B39" s="557"/>
      <c r="C39" s="557"/>
      <c r="D39" s="557"/>
      <c r="E39" s="557"/>
      <c r="F39" s="557"/>
      <c r="G39" s="557"/>
      <c r="H39" s="557"/>
      <c r="I39" s="557"/>
      <c r="K39" s="149"/>
      <c r="L39" s="149"/>
      <c r="M39" s="149"/>
    </row>
    <row r="40" spans="1:13" ht="14">
      <c r="A40" s="978" t="s">
        <v>698</v>
      </c>
      <c r="K40" s="149"/>
      <c r="L40" s="149"/>
      <c r="M40" s="149"/>
    </row>
    <row r="41" spans="1:13">
      <c r="K41" s="149"/>
      <c r="L41" s="149"/>
      <c r="M41" s="149"/>
    </row>
    <row r="42" spans="1:13">
      <c r="K42" s="149"/>
      <c r="L42" s="149"/>
      <c r="M42" s="149"/>
    </row>
    <row r="43" spans="1:13">
      <c r="K43" s="149"/>
      <c r="L43" s="149"/>
      <c r="M43" s="149"/>
    </row>
  </sheetData>
  <pageMargins left="0.7" right="0.7" top="0.75" bottom="0.75" header="0.3" footer="0.3"/>
  <pageSetup paperSize="9" scale="71"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24</vt:i4>
      </vt:variant>
    </vt:vector>
  </HeadingPairs>
  <TitlesOfParts>
    <vt:vector size="56" baseType="lpstr">
      <vt:lpstr>pop</vt:lpstr>
      <vt:lpstr>Index</vt:lpstr>
      <vt:lpstr>Table Sum1</vt:lpstr>
      <vt:lpstr>Table Sum 2</vt:lpstr>
      <vt:lpstr>SHS Transport Tables 1-5</vt:lpstr>
      <vt:lpstr>SHS Transport Tables 6-7</vt:lpstr>
      <vt:lpstr>SHS Transport Tables 8-11</vt:lpstr>
      <vt:lpstr>SHS Transport Table 12 &amp; 14</vt:lpstr>
      <vt:lpstr>SHS Transport Table 15</vt:lpstr>
      <vt:lpstr>SHS Transport Tables 16-17</vt:lpstr>
      <vt:lpstr>SHS Transport Table 18</vt:lpstr>
      <vt:lpstr>SHS Transport Table 19</vt:lpstr>
      <vt:lpstr>SHS Transport Table 20</vt:lpstr>
      <vt:lpstr>SHS Transport Tables 21-24 </vt:lpstr>
      <vt:lpstr>SHS Transport Tables 25</vt:lpstr>
      <vt:lpstr>SHS Transport Table 25a</vt:lpstr>
      <vt:lpstr>SHS Transport Tables 26-27</vt:lpstr>
      <vt:lpstr>SHS Transport Table 28</vt:lpstr>
      <vt:lpstr>SHS Transport Tables 29 &amp; 30</vt:lpstr>
      <vt:lpstr>SHS Transport Tables 31 &amp; 32</vt:lpstr>
      <vt:lpstr>SHS Transport Tables 33 to 36</vt:lpstr>
      <vt:lpstr>SHS Transport Table 37</vt:lpstr>
      <vt:lpstr>SHS Transport Table 38</vt:lpstr>
      <vt:lpstr>SHS Transport Table 39-40</vt:lpstr>
      <vt:lpstr>SHS Transport Table 41</vt:lpstr>
      <vt:lpstr>SHS Transport Table 42-43</vt:lpstr>
      <vt:lpstr>SHS Transport Tables 44-45</vt:lpstr>
      <vt:lpstr>SHS Transport Table 46</vt:lpstr>
      <vt:lpstr>SHS Transport Table 47</vt:lpstr>
      <vt:lpstr>SHS Transport Tables 49-51</vt:lpstr>
      <vt:lpstr>Notes</vt:lpstr>
      <vt:lpstr>Table A</vt:lpstr>
      <vt:lpstr>'SHS Transport Tables 25'!_Ref210446092</vt:lpstr>
      <vt:lpstr>Index!Print_Area</vt:lpstr>
      <vt:lpstr>'SHS Transport Table 12 &amp; 14'!Print_Area</vt:lpstr>
      <vt:lpstr>'SHS Transport Table 25a'!Print_Area</vt:lpstr>
      <vt:lpstr>'SHS Transport Table 37'!Print_Area</vt:lpstr>
      <vt:lpstr>'SHS Transport Table 38'!Print_Area</vt:lpstr>
      <vt:lpstr>'SHS Transport Table 39-40'!Print_Area</vt:lpstr>
      <vt:lpstr>'SHS Transport Table 41'!Print_Area</vt:lpstr>
      <vt:lpstr>'SHS Transport Table 42-43'!Print_Area</vt:lpstr>
      <vt:lpstr>'SHS Transport Table 47'!Print_Area</vt:lpstr>
      <vt:lpstr>'SHS Transport Tables 1-5'!Print_Area</vt:lpstr>
      <vt:lpstr>'SHS Transport Tables 16-17'!Print_Area</vt:lpstr>
      <vt:lpstr>'SHS Transport Tables 21-24 '!Print_Area</vt:lpstr>
      <vt:lpstr>'SHS Transport Tables 25'!Print_Area</vt:lpstr>
      <vt:lpstr>'SHS Transport Tables 26-27'!Print_Area</vt:lpstr>
      <vt:lpstr>'SHS Transport Tables 29 &amp; 30'!Print_Area</vt:lpstr>
      <vt:lpstr>'SHS Transport Tables 31 &amp; 32'!Print_Area</vt:lpstr>
      <vt:lpstr>'SHS Transport Tables 33 to 36'!Print_Area</vt:lpstr>
      <vt:lpstr>'SHS Transport Tables 44-45'!Print_Area</vt:lpstr>
      <vt:lpstr>'SHS Transport Tables 49-51'!Print_Area</vt:lpstr>
      <vt:lpstr>'SHS Transport Tables 6-7'!Print_Area</vt:lpstr>
      <vt:lpstr>'SHS Transport Tables 8-11'!Print_Area</vt:lpstr>
      <vt:lpstr>'Table A'!Print_Area</vt:lpstr>
      <vt:lpstr>'Table Sum 2'!Print_Area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u415031</dc:creator>
  <cp:lastModifiedBy>u418474</cp:lastModifiedBy>
  <cp:lastPrinted>2020-09-08T06:37:57Z</cp:lastPrinted>
  <dcterms:created xsi:type="dcterms:W3CDTF">2013-07-17T10:12:46Z</dcterms:created>
  <dcterms:modified xsi:type="dcterms:W3CDTF">2022-04-20T10:53:45Z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A6596240</vt:lpwstr>
  </property>
  <property fmtid="{D5CDD505-2E9C-101B-9397-08002B2CF9AE}" pid="3" name="Objective-Title">
    <vt:lpwstr>Transport and Travel in Scotland 2012 - Publication - Excel tables - 2012- final version</vt:lpwstr>
  </property>
  <property fmtid="{D5CDD505-2E9C-101B-9397-08002B2CF9AE}" pid="4" name="Objective-Comment">
    <vt:lpwstr/>
  </property>
  <property fmtid="{D5CDD505-2E9C-101B-9397-08002B2CF9AE}" pid="5" name="Objective-CreationStamp">
    <vt:filetime>2013-08-20T08:56:03Z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2013-08-20T08:56:03Z</vt:filetime>
  </property>
  <property fmtid="{D5CDD505-2E9C-101B-9397-08002B2CF9AE}" pid="9" name="Objective-ModificationStamp">
    <vt:filetime>2013-08-20T08:56:04Z</vt:filetime>
  </property>
  <property fmtid="{D5CDD505-2E9C-101B-9397-08002B2CF9AE}" pid="10" name="Objective-Owner">
    <vt:lpwstr>Knight, Andrew A (U016789)</vt:lpwstr>
  </property>
  <property fmtid="{D5CDD505-2E9C-101B-9397-08002B2CF9AE}" pid="11" name="Objective-Path">
    <vt:lpwstr>Objective Global Folder:SG File Plan:Business and industry:Transport:General:Research and analysis: Transport - general:Transport statistics: Transport and travel in Scotland 2012: Research and analysis: Transport: 2013-2018:</vt:lpwstr>
  </property>
  <property fmtid="{D5CDD505-2E9C-101B-9397-08002B2CF9AE}" pid="12" name="Objective-Parent">
    <vt:lpwstr>Transport statistics: Transport and travel in Scotland 2012: Research and analysis: Transport: 2013-2018</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i4>1</vt:i4>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Restricted]</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ies>
</file>