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bookViews>
    <workbookView xWindow="0" yWindow="0" windowWidth="28800" windowHeight="12300" activeTab="1"/>
  </bookViews>
  <sheets>
    <sheet name="Welcome" sheetId="5" r:id="rId1"/>
    <sheet name="Existing Ticketer Customer" sheetId="3" r:id="rId2"/>
    <sheet name="New Ticketer Custom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E12" i="4" s="1"/>
  <c r="C9" i="4"/>
  <c r="D9" i="4" s="1"/>
  <c r="D8" i="4"/>
  <c r="C8" i="4"/>
  <c r="E7" i="4"/>
  <c r="E14" i="4" s="1"/>
  <c r="D7" i="4"/>
  <c r="E16" i="3"/>
  <c r="D16" i="3"/>
  <c r="C16" i="3"/>
  <c r="C13" i="3"/>
  <c r="D13" i="3" s="1"/>
  <c r="C12" i="3"/>
  <c r="D12" i="3" s="1"/>
  <c r="E11" i="3"/>
  <c r="E18" i="3" s="1"/>
  <c r="D11" i="3"/>
  <c r="D8" i="3"/>
  <c r="D18" i="3" s="1"/>
  <c r="D19" i="3" s="1"/>
  <c r="C8" i="3"/>
  <c r="E7" i="3"/>
  <c r="D7" i="3"/>
  <c r="D12" i="4" l="1"/>
  <c r="D14" i="4" s="1"/>
  <c r="D15" i="4" s="1"/>
</calcChain>
</file>

<file path=xl/sharedStrings.xml><?xml version="1.0" encoding="utf-8"?>
<sst xmlns="http://schemas.openxmlformats.org/spreadsheetml/2006/main" count="49" uniqueCount="30">
  <si>
    <t>Number</t>
  </si>
  <si>
    <t>TS SPGF</t>
  </si>
  <si>
    <t>ETMs to UPGRADE only @£300ea</t>
  </si>
  <si>
    <t>Installation @£100ea</t>
  </si>
  <si>
    <t>ETMs NEW @£2100ea</t>
  </si>
  <si>
    <t>ETMs cEMV upgrade @£300ea</t>
  </si>
  <si>
    <t>Existing Ticketer Customer</t>
  </si>
  <si>
    <t>New Ticketer Customer</t>
  </si>
  <si>
    <t>ETMs cEMV upgrade @£350ea</t>
  </si>
  <si>
    <t>Installation @£165ea</t>
  </si>
  <si>
    <t>Licences</t>
  </si>
  <si>
    <t>Operators are free to choose their ETM supplier and engage directly</t>
  </si>
  <si>
    <t>* Total cost will vary (volume, add ons, discounts, etc)</t>
  </si>
  <si>
    <t>^ Potential cost to operator less SPGF contribution</t>
  </si>
  <si>
    <t>Total licences required @150ea per year</t>
  </si>
  <si>
    <t>Cost*</t>
  </si>
  <si>
    <t>INDICATIVE cEMV ETM COSTS</t>
  </si>
  <si>
    <t>(-)</t>
  </si>
  <si>
    <t>TOTAL</t>
  </si>
  <si>
    <t>EXISTING TICKETER CUSTOMER</t>
  </si>
  <si>
    <t>INSTRUCTIONS</t>
  </si>
  <si>
    <t>Based on basic Ticketer model (TK200) to provide an example of potential costs to applicants</t>
  </si>
  <si>
    <t>^ All costs exclusive of VAT</t>
  </si>
  <si>
    <t>Applicant to complete white boxes with requirements - amounts will auto populate</t>
  </si>
  <si>
    <t>NEW TICKETER CUSTOMER</t>
  </si>
  <si>
    <t>NEW</t>
  </si>
  <si>
    <t>EXISTING</t>
  </si>
  <si>
    <t>Click an option below:</t>
  </si>
  <si>
    <t>Are you an Existing or New Ticketer Customer?</t>
  </si>
  <si>
    <t>RETURN TO WELCOME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</si>
</sst>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Segoe MDL2 Assets"/>
      <family val="1"/>
    </font>
    <font>
      <b/>
      <sz val="11"/>
      <color rgb="FFFF0000"/>
      <name val="Calibri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0" applyFont="1" applyFill="1"/>
    <xf numFmtId="0" fontId="6" fillId="4" borderId="1" xfId="0" applyFont="1" applyFill="1" applyBorder="1" applyAlignment="1" applyProtection="1">
      <alignment horizontal="center" vertical="top"/>
      <protection locked="0"/>
    </xf>
    <xf numFmtId="0" fontId="1" fillId="6" borderId="0" xfId="0" applyFont="1" applyFill="1" applyBorder="1" applyAlignment="1">
      <alignment vertical="top"/>
    </xf>
    <xf numFmtId="0" fontId="1" fillId="6" borderId="0" xfId="0" applyNumberFormat="1" applyFont="1" applyFill="1" applyBorder="1" applyAlignment="1">
      <alignment horizontal="center" vertical="top"/>
    </xf>
    <xf numFmtId="164" fontId="1" fillId="6" borderId="0" xfId="0" applyNumberFormat="1" applyFont="1" applyFill="1" applyBorder="1" applyAlignment="1">
      <alignment horizontal="center" vertical="top"/>
    </xf>
    <xf numFmtId="1" fontId="1" fillId="6" borderId="0" xfId="1" applyNumberFormat="1" applyFont="1" applyFill="1" applyBorder="1" applyAlignment="1">
      <alignment horizontal="center" vertical="top"/>
    </xf>
    <xf numFmtId="9" fontId="5" fillId="6" borderId="0" xfId="0" applyNumberFormat="1" applyFont="1" applyFill="1" applyBorder="1"/>
    <xf numFmtId="0" fontId="6" fillId="3" borderId="2" xfId="0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/>
    </xf>
    <xf numFmtId="164" fontId="7" fillId="3" borderId="0" xfId="0" applyNumberFormat="1" applyFont="1" applyFill="1" applyBorder="1" applyAlignment="1">
      <alignment horizontal="center" vertical="top"/>
    </xf>
    <xf numFmtId="0" fontId="4" fillId="3" borderId="0" xfId="0" applyFont="1" applyFill="1" applyBorder="1"/>
    <xf numFmtId="0" fontId="7" fillId="3" borderId="0" xfId="0" applyFont="1" applyFill="1" applyBorder="1"/>
    <xf numFmtId="164" fontId="3" fillId="3" borderId="0" xfId="0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top"/>
    </xf>
    <xf numFmtId="9" fontId="6" fillId="3" borderId="8" xfId="0" applyNumberFormat="1" applyFont="1" applyFill="1" applyBorder="1"/>
    <xf numFmtId="0" fontId="5" fillId="5" borderId="5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11" fillId="0" borderId="0" xfId="0" applyFont="1"/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0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1" fillId="5" borderId="2" xfId="0" applyFont="1" applyFill="1" applyBorder="1" applyAlignment="1">
      <alignment vertical="center"/>
    </xf>
    <xf numFmtId="0" fontId="6" fillId="5" borderId="4" xfId="0" applyFont="1" applyFill="1" applyBorder="1"/>
    <xf numFmtId="0" fontId="6" fillId="5" borderId="6" xfId="0" applyFont="1" applyFill="1" applyBorder="1"/>
    <xf numFmtId="0" fontId="6" fillId="5" borderId="9" xfId="0" applyFont="1" applyFill="1" applyBorder="1"/>
    <xf numFmtId="0" fontId="11" fillId="3" borderId="0" xfId="0" applyFont="1" applyFill="1" applyBorder="1" applyProtection="1">
      <protection locked="0"/>
    </xf>
    <xf numFmtId="0" fontId="14" fillId="2" borderId="1" xfId="2" applyFont="1" applyFill="1" applyBorder="1" applyAlignment="1" applyProtection="1">
      <alignment horizontal="center" vertical="center"/>
      <protection locked="0"/>
    </xf>
    <xf numFmtId="0" fontId="16" fillId="4" borderId="1" xfId="2" applyFont="1" applyFill="1" applyBorder="1" applyAlignment="1" applyProtection="1">
      <alignment horizontal="center" vertical="center"/>
      <protection locked="0"/>
    </xf>
    <xf numFmtId="0" fontId="17" fillId="4" borderId="1" xfId="2" applyFont="1" applyFill="1" applyBorder="1" applyProtection="1">
      <protection locked="0"/>
    </xf>
    <xf numFmtId="0" fontId="15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  <color rgb="FF800000"/>
      <color rgb="FFFF9999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90" zoomScaleNormal="190" workbookViewId="0">
      <selection activeCell="C5" sqref="C5"/>
    </sheetView>
  </sheetViews>
  <sheetFormatPr defaultColWidth="9.15234375" defaultRowHeight="26.15" x14ac:dyDescent="0.7"/>
  <cols>
    <col min="1" max="1" width="4.3046875" style="29" customWidth="1"/>
    <col min="2" max="2" width="20" style="29" customWidth="1"/>
    <col min="3" max="3" width="35" style="29" customWidth="1"/>
    <col min="4" max="4" width="20" style="29" customWidth="1"/>
    <col min="5" max="5" width="4.3046875" style="29" customWidth="1"/>
    <col min="6" max="16384" width="9.15234375" style="29"/>
  </cols>
  <sheetData>
    <row r="1" spans="1:5" x14ac:dyDescent="0.7">
      <c r="A1" s="30"/>
      <c r="B1" s="31"/>
      <c r="C1" s="31"/>
      <c r="D1" s="31"/>
      <c r="E1" s="32"/>
    </row>
    <row r="2" spans="1:5" x14ac:dyDescent="0.7">
      <c r="A2" s="33"/>
      <c r="B2" s="47" t="s">
        <v>28</v>
      </c>
      <c r="C2" s="47"/>
      <c r="D2" s="47"/>
      <c r="E2" s="34"/>
    </row>
    <row r="3" spans="1:5" x14ac:dyDescent="0.7">
      <c r="A3" s="33"/>
      <c r="B3" s="48" t="s">
        <v>27</v>
      </c>
      <c r="C3" s="48"/>
      <c r="D3" s="48"/>
      <c r="E3" s="34"/>
    </row>
    <row r="4" spans="1:5" ht="26.6" thickBot="1" x14ac:dyDescent="0.75">
      <c r="A4" s="33"/>
      <c r="B4" s="35"/>
      <c r="C4" s="35"/>
      <c r="D4" s="35"/>
      <c r="E4" s="34"/>
    </row>
    <row r="5" spans="1:5" ht="46.75" thickBot="1" x14ac:dyDescent="0.75">
      <c r="A5" s="33"/>
      <c r="B5" s="35"/>
      <c r="C5" s="44" t="s">
        <v>26</v>
      </c>
      <c r="D5" s="43"/>
      <c r="E5" s="34"/>
    </row>
    <row r="6" spans="1:5" ht="26.6" thickBot="1" x14ac:dyDescent="0.75">
      <c r="A6" s="33"/>
      <c r="B6" s="35"/>
      <c r="C6" s="35"/>
      <c r="D6" s="35"/>
      <c r="E6" s="34"/>
    </row>
    <row r="7" spans="1:5" ht="46.75" thickBot="1" x14ac:dyDescent="0.75">
      <c r="A7" s="33"/>
      <c r="B7" s="35"/>
      <c r="C7" s="45" t="s">
        <v>25</v>
      </c>
      <c r="D7" s="35"/>
      <c r="E7" s="34"/>
    </row>
    <row r="8" spans="1:5" ht="26.6" thickBot="1" x14ac:dyDescent="0.75">
      <c r="A8" s="36"/>
      <c r="B8" s="37"/>
      <c r="C8" s="37"/>
      <c r="D8" s="37"/>
      <c r="E8" s="38"/>
    </row>
  </sheetData>
  <sheetProtection algorithmName="SHA-512" hashValue="HWLl2Sc4QlA8U3vVtLVbi03WcjrLS07jC9ROzV8z2ZxyQg9LVcvnbEiPhVH0Wxrmu72P2qmXYKOrulGrV4u9lA==" saltValue="gUlnPfFY2UfX7rnXwUVjqw==" spinCount="100000" sheet="1" objects="1" scenarios="1" selectLockedCells="1"/>
  <mergeCells count="2">
    <mergeCell ref="B2:D2"/>
    <mergeCell ref="B3:D3"/>
  </mergeCells>
  <hyperlinks>
    <hyperlink ref="C5" location="'Existing Ticketer Customer'!A1" display="EXISTING"/>
    <hyperlink ref="C7" location="'New Ticketer Customer'!A1" display="N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zoomScaleSheetLayoutView="175" workbookViewId="0">
      <selection activeCell="C7" sqref="C7"/>
    </sheetView>
  </sheetViews>
  <sheetFormatPr defaultColWidth="9.15234375" defaultRowHeight="14.6" x14ac:dyDescent="0.4"/>
  <cols>
    <col min="1" max="1" width="4.3046875" style="1" customWidth="1"/>
    <col min="2" max="2" width="61.69140625" style="1" customWidth="1"/>
    <col min="3" max="5" width="10.3046875" style="1" customWidth="1"/>
    <col min="6" max="7" width="4.3046875" style="1" customWidth="1"/>
    <col min="8" max="8" width="28.3828125" style="1" customWidth="1"/>
    <col min="9" max="9" width="51.3828125" style="1" customWidth="1"/>
    <col min="10" max="10" width="4.3046875" style="1" customWidth="1"/>
    <col min="11" max="16384" width="9.15234375" style="1"/>
  </cols>
  <sheetData>
    <row r="1" spans="1:10" ht="15" thickBot="1" x14ac:dyDescent="0.45">
      <c r="A1" s="8"/>
      <c r="B1" s="11"/>
      <c r="C1" s="11"/>
      <c r="D1" s="11"/>
      <c r="E1" s="11"/>
      <c r="F1" s="11"/>
      <c r="G1" s="11"/>
      <c r="H1" s="11"/>
      <c r="I1" s="11"/>
      <c r="J1" s="12"/>
    </row>
    <row r="2" spans="1:10" ht="26.15" x14ac:dyDescent="0.4">
      <c r="A2" s="9"/>
      <c r="B2" s="49" t="s">
        <v>19</v>
      </c>
      <c r="C2" s="50"/>
      <c r="D2" s="50"/>
      <c r="E2" s="51"/>
      <c r="F2" s="16"/>
      <c r="G2" s="16"/>
      <c r="H2" s="39" t="s">
        <v>20</v>
      </c>
      <c r="I2" s="40"/>
      <c r="J2" s="13"/>
    </row>
    <row r="3" spans="1:10" ht="15" thickBot="1" x14ac:dyDescent="0.45">
      <c r="A3" s="9"/>
      <c r="B3" s="52" t="s">
        <v>16</v>
      </c>
      <c r="C3" s="53"/>
      <c r="D3" s="53"/>
      <c r="E3" s="54"/>
      <c r="F3" s="16"/>
      <c r="G3" s="16"/>
      <c r="H3" s="27" t="s">
        <v>23</v>
      </c>
      <c r="I3" s="41"/>
      <c r="J3" s="13"/>
    </row>
    <row r="4" spans="1:10" x14ac:dyDescent="0.4">
      <c r="A4" s="9"/>
      <c r="B4" s="16"/>
      <c r="C4" s="16"/>
      <c r="D4" s="16"/>
      <c r="E4" s="16"/>
      <c r="F4" s="16"/>
      <c r="G4" s="16"/>
      <c r="H4" s="27" t="s">
        <v>21</v>
      </c>
      <c r="I4" s="41"/>
      <c r="J4" s="13"/>
    </row>
    <row r="5" spans="1:10" x14ac:dyDescent="0.4">
      <c r="A5" s="9"/>
      <c r="B5" s="16"/>
      <c r="C5" s="23" t="s">
        <v>0</v>
      </c>
      <c r="D5" s="23" t="s">
        <v>15</v>
      </c>
      <c r="E5" s="23" t="s">
        <v>1</v>
      </c>
      <c r="F5" s="16"/>
      <c r="G5" s="16"/>
      <c r="H5" s="27" t="s">
        <v>12</v>
      </c>
      <c r="I5" s="41"/>
      <c r="J5" s="13"/>
    </row>
    <row r="6" spans="1:10" ht="15" thickBot="1" x14ac:dyDescent="0.45">
      <c r="A6" s="9"/>
      <c r="B6" s="21" t="s">
        <v>6</v>
      </c>
      <c r="C6" s="24"/>
      <c r="D6" s="24"/>
      <c r="E6" s="25" t="s">
        <v>17</v>
      </c>
      <c r="F6" s="16"/>
      <c r="G6" s="16"/>
      <c r="H6" s="27" t="s">
        <v>22</v>
      </c>
      <c r="I6" s="41"/>
      <c r="J6" s="13"/>
    </row>
    <row r="7" spans="1:10" ht="15" thickBot="1" x14ac:dyDescent="0.45">
      <c r="A7" s="9"/>
      <c r="B7" s="17" t="s">
        <v>2</v>
      </c>
      <c r="C7" s="2">
        <v>0</v>
      </c>
      <c r="D7" s="19">
        <f>300*C7</f>
        <v>0</v>
      </c>
      <c r="E7" s="22">
        <f>350*C7</f>
        <v>0</v>
      </c>
      <c r="F7" s="16"/>
      <c r="G7" s="16"/>
      <c r="H7" s="28" t="s">
        <v>11</v>
      </c>
      <c r="I7" s="42"/>
      <c r="J7" s="13"/>
    </row>
    <row r="8" spans="1:10" x14ac:dyDescent="0.4">
      <c r="A8" s="9"/>
      <c r="B8" s="17" t="s">
        <v>3</v>
      </c>
      <c r="C8" s="18">
        <f>C7</f>
        <v>0</v>
      </c>
      <c r="D8" s="19">
        <f>100*C8</f>
        <v>0</v>
      </c>
      <c r="E8" s="20"/>
      <c r="F8" s="16"/>
      <c r="G8" s="16"/>
      <c r="H8" s="16"/>
      <c r="I8" s="16"/>
      <c r="J8" s="13"/>
    </row>
    <row r="9" spans="1:10" x14ac:dyDescent="0.4">
      <c r="A9" s="9"/>
      <c r="B9" s="17"/>
      <c r="C9" s="18"/>
      <c r="D9" s="19"/>
      <c r="E9" s="20"/>
      <c r="F9" s="16"/>
      <c r="G9" s="16"/>
      <c r="H9" s="16"/>
      <c r="I9" s="16"/>
      <c r="J9" s="13"/>
    </row>
    <row r="10" spans="1:10" ht="15" thickBot="1" x14ac:dyDescent="0.45">
      <c r="A10" s="9"/>
      <c r="B10" s="21" t="s">
        <v>6</v>
      </c>
      <c r="C10" s="16"/>
      <c r="D10" s="16"/>
      <c r="E10" s="20"/>
      <c r="F10" s="16"/>
      <c r="G10" s="16"/>
      <c r="H10" s="16"/>
      <c r="I10" s="16"/>
      <c r="J10" s="13"/>
    </row>
    <row r="11" spans="1:10" ht="15" thickBot="1" x14ac:dyDescent="0.45">
      <c r="A11" s="9"/>
      <c r="B11" s="17" t="s">
        <v>4</v>
      </c>
      <c r="C11" s="2">
        <v>0</v>
      </c>
      <c r="D11" s="19">
        <f>2100*C11</f>
        <v>0</v>
      </c>
      <c r="E11" s="22">
        <f>1000*C11</f>
        <v>0</v>
      </c>
      <c r="F11" s="16"/>
      <c r="G11" s="16"/>
      <c r="H11" s="16"/>
      <c r="I11" s="16"/>
      <c r="J11" s="13"/>
    </row>
    <row r="12" spans="1:10" x14ac:dyDescent="0.4">
      <c r="A12" s="9"/>
      <c r="B12" s="17" t="s">
        <v>5</v>
      </c>
      <c r="C12" s="18">
        <f>C11</f>
        <v>0</v>
      </c>
      <c r="D12" s="19">
        <f>300*C12</f>
        <v>0</v>
      </c>
      <c r="E12" s="20"/>
      <c r="F12" s="16"/>
      <c r="G12" s="16"/>
      <c r="H12" s="16"/>
      <c r="I12" s="16"/>
      <c r="J12" s="13"/>
    </row>
    <row r="13" spans="1:10" x14ac:dyDescent="0.4">
      <c r="A13" s="9"/>
      <c r="B13" s="17" t="s">
        <v>3</v>
      </c>
      <c r="C13" s="18">
        <f>C11</f>
        <v>0</v>
      </c>
      <c r="D13" s="19">
        <f>100*C13</f>
        <v>0</v>
      </c>
      <c r="E13" s="20"/>
      <c r="F13" s="16"/>
      <c r="G13" s="16"/>
      <c r="H13" s="16"/>
      <c r="I13" s="16"/>
      <c r="J13" s="13"/>
    </row>
    <row r="14" spans="1:10" x14ac:dyDescent="0.4">
      <c r="A14" s="9"/>
      <c r="B14" s="17"/>
      <c r="C14" s="18"/>
      <c r="D14" s="19"/>
      <c r="E14" s="20"/>
      <c r="F14" s="16"/>
      <c r="G14" s="16"/>
      <c r="H14" s="16"/>
      <c r="I14" s="16"/>
      <c r="J14" s="13"/>
    </row>
    <row r="15" spans="1:10" x14ac:dyDescent="0.4">
      <c r="A15" s="9"/>
      <c r="B15" s="21" t="s">
        <v>10</v>
      </c>
      <c r="C15" s="16"/>
      <c r="D15" s="16"/>
      <c r="E15" s="20"/>
      <c r="F15" s="16"/>
      <c r="G15" s="16"/>
      <c r="H15" s="16"/>
      <c r="I15" s="16"/>
      <c r="J15" s="13"/>
    </row>
    <row r="16" spans="1:10" x14ac:dyDescent="0.4">
      <c r="A16" s="9"/>
      <c r="B16" s="17" t="s">
        <v>14</v>
      </c>
      <c r="C16" s="18">
        <f>C7+C11</f>
        <v>0</v>
      </c>
      <c r="D16" s="19">
        <f>150*C16</f>
        <v>0</v>
      </c>
      <c r="E16" s="22">
        <f>100*C16</f>
        <v>0</v>
      </c>
      <c r="F16" s="16"/>
      <c r="G16" s="16"/>
      <c r="H16" s="16"/>
      <c r="I16" s="16"/>
      <c r="J16" s="13"/>
    </row>
    <row r="17" spans="1:10" ht="15" thickBot="1" x14ac:dyDescent="0.45">
      <c r="A17" s="9"/>
      <c r="B17" s="16"/>
      <c r="C17" s="16"/>
      <c r="D17" s="16"/>
      <c r="E17" s="20"/>
      <c r="F17" s="16"/>
      <c r="G17" s="16"/>
      <c r="H17" s="16"/>
      <c r="I17" s="16"/>
      <c r="J17" s="13"/>
    </row>
    <row r="18" spans="1:10" ht="16.3" thickBot="1" x14ac:dyDescent="0.5">
      <c r="A18" s="9"/>
      <c r="B18" s="3" t="s">
        <v>18</v>
      </c>
      <c r="C18" s="4"/>
      <c r="D18" s="5">
        <f>SUM(D7:D16)</f>
        <v>0</v>
      </c>
      <c r="E18" s="5">
        <f>SUM(E7:E16)</f>
        <v>0</v>
      </c>
      <c r="F18" s="16"/>
      <c r="G18" s="16"/>
      <c r="H18" s="46" t="s">
        <v>29</v>
      </c>
      <c r="I18" s="16"/>
      <c r="J18" s="13"/>
    </row>
    <row r="19" spans="1:10" x14ac:dyDescent="0.4">
      <c r="A19" s="9"/>
      <c r="B19" s="3" t="s">
        <v>13</v>
      </c>
      <c r="C19" s="6"/>
      <c r="D19" s="5">
        <f>D18-E18</f>
        <v>0</v>
      </c>
      <c r="E19" s="7"/>
      <c r="F19" s="16"/>
      <c r="G19" s="16"/>
      <c r="H19" s="16"/>
      <c r="I19" s="16"/>
      <c r="J19" s="13"/>
    </row>
    <row r="20" spans="1:10" ht="15" thickBot="1" x14ac:dyDescent="0.45">
      <c r="A20" s="10"/>
      <c r="B20" s="15"/>
      <c r="C20" s="15"/>
      <c r="D20" s="15"/>
      <c r="E20" s="26"/>
      <c r="F20" s="15"/>
      <c r="G20" s="15"/>
      <c r="H20" s="15"/>
      <c r="I20" s="15"/>
      <c r="J20" s="14"/>
    </row>
  </sheetData>
  <sheetProtection algorithmName="SHA-512" hashValue="dhYy7e0D+Er1tnEyh2D4Sf64kmpY6rvFyrvVg+F/kk+ATkatAuBDIIe+cEFyC1QsnMqFwqH8jUy6K6i35Ab6yg==" saltValue="RTLfRN+FekMr6qYnRwX7eQ==" spinCount="100000" sheet="1" objects="1" scenarios="1" selectLockedCells="1"/>
  <mergeCells count="2">
    <mergeCell ref="B2:E2"/>
    <mergeCell ref="B3:E3"/>
  </mergeCells>
  <hyperlinks>
    <hyperlink ref="H18" location="Welcome!A1" display="RETURN TO WELCOME PAGE"/>
  </hyperlink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30" zoomScaleNormal="130" zoomScaleSheetLayoutView="175" workbookViewId="0">
      <selection activeCell="C7" sqref="C7"/>
    </sheetView>
  </sheetViews>
  <sheetFormatPr defaultColWidth="9.15234375" defaultRowHeight="14.6" x14ac:dyDescent="0.4"/>
  <cols>
    <col min="1" max="1" width="4.3046875" style="1" customWidth="1"/>
    <col min="2" max="2" width="61.69140625" style="1" customWidth="1"/>
    <col min="3" max="5" width="10.3046875" style="1" customWidth="1"/>
    <col min="6" max="7" width="4.3046875" style="1" customWidth="1"/>
    <col min="8" max="8" width="28.3828125" style="1" customWidth="1"/>
    <col min="9" max="9" width="51.3828125" style="1" customWidth="1"/>
    <col min="10" max="10" width="4.3046875" style="1" customWidth="1"/>
    <col min="11" max="16384" width="9.15234375" style="1"/>
  </cols>
  <sheetData>
    <row r="1" spans="1:10" ht="15" thickBot="1" x14ac:dyDescent="0.45">
      <c r="A1" s="8"/>
      <c r="B1" s="11"/>
      <c r="C1" s="11"/>
      <c r="D1" s="11"/>
      <c r="E1" s="11"/>
      <c r="F1" s="11"/>
      <c r="G1" s="11"/>
      <c r="H1" s="11"/>
      <c r="I1" s="11"/>
      <c r="J1" s="12"/>
    </row>
    <row r="2" spans="1:10" ht="26.15" x14ac:dyDescent="0.4">
      <c r="A2" s="9"/>
      <c r="B2" s="49" t="s">
        <v>24</v>
      </c>
      <c r="C2" s="50"/>
      <c r="D2" s="50"/>
      <c r="E2" s="51"/>
      <c r="F2" s="16"/>
      <c r="G2" s="16"/>
      <c r="H2" s="39" t="s">
        <v>20</v>
      </c>
      <c r="I2" s="40"/>
      <c r="J2" s="13"/>
    </row>
    <row r="3" spans="1:10" ht="15" thickBot="1" x14ac:dyDescent="0.45">
      <c r="A3" s="9"/>
      <c r="B3" s="52" t="s">
        <v>16</v>
      </c>
      <c r="C3" s="53"/>
      <c r="D3" s="53"/>
      <c r="E3" s="54"/>
      <c r="F3" s="16"/>
      <c r="G3" s="16"/>
      <c r="H3" s="27" t="s">
        <v>23</v>
      </c>
      <c r="I3" s="41"/>
      <c r="J3" s="13"/>
    </row>
    <row r="4" spans="1:10" x14ac:dyDescent="0.4">
      <c r="A4" s="9"/>
      <c r="B4" s="16"/>
      <c r="C4" s="16"/>
      <c r="D4" s="16"/>
      <c r="E4" s="16"/>
      <c r="F4" s="16"/>
      <c r="G4" s="16"/>
      <c r="H4" s="27" t="s">
        <v>21</v>
      </c>
      <c r="I4" s="41"/>
      <c r="J4" s="13"/>
    </row>
    <row r="5" spans="1:10" x14ac:dyDescent="0.4">
      <c r="A5" s="9"/>
      <c r="B5" s="16"/>
      <c r="C5" s="23" t="s">
        <v>0</v>
      </c>
      <c r="D5" s="23" t="s">
        <v>15</v>
      </c>
      <c r="E5" s="23" t="s">
        <v>1</v>
      </c>
      <c r="F5" s="16"/>
      <c r="G5" s="16"/>
      <c r="H5" s="27" t="s">
        <v>12</v>
      </c>
      <c r="I5" s="41"/>
      <c r="J5" s="13"/>
    </row>
    <row r="6" spans="1:10" ht="15" thickBot="1" x14ac:dyDescent="0.45">
      <c r="A6" s="9"/>
      <c r="B6" s="21" t="s">
        <v>7</v>
      </c>
      <c r="C6" s="16"/>
      <c r="D6" s="16"/>
      <c r="E6" s="25" t="s">
        <v>17</v>
      </c>
      <c r="F6" s="16"/>
      <c r="G6" s="16"/>
      <c r="H6" s="27" t="s">
        <v>22</v>
      </c>
      <c r="I6" s="41"/>
      <c r="J6" s="13"/>
    </row>
    <row r="7" spans="1:10" ht="15" thickBot="1" x14ac:dyDescent="0.45">
      <c r="A7" s="9"/>
      <c r="B7" s="17" t="s">
        <v>4</v>
      </c>
      <c r="C7" s="2">
        <v>1</v>
      </c>
      <c r="D7" s="19">
        <f>2100*C7</f>
        <v>2100</v>
      </c>
      <c r="E7" s="22">
        <f>1000*C7</f>
        <v>1000</v>
      </c>
      <c r="F7" s="16"/>
      <c r="G7" s="16"/>
      <c r="H7" s="28" t="s">
        <v>11</v>
      </c>
      <c r="I7" s="42"/>
      <c r="J7" s="13"/>
    </row>
    <row r="8" spans="1:10" x14ac:dyDescent="0.4">
      <c r="A8" s="9"/>
      <c r="B8" s="17" t="s">
        <v>8</v>
      </c>
      <c r="C8" s="18">
        <f>C7</f>
        <v>1</v>
      </c>
      <c r="D8" s="19">
        <f>350*C8</f>
        <v>350</v>
      </c>
      <c r="E8" s="20"/>
      <c r="F8" s="16"/>
      <c r="G8" s="16"/>
      <c r="H8" s="16"/>
      <c r="I8" s="16"/>
      <c r="J8" s="13"/>
    </row>
    <row r="9" spans="1:10" x14ac:dyDescent="0.4">
      <c r="A9" s="9"/>
      <c r="B9" s="17" t="s">
        <v>9</v>
      </c>
      <c r="C9" s="18">
        <f>C7</f>
        <v>1</v>
      </c>
      <c r="D9" s="19">
        <f>165*C9</f>
        <v>165</v>
      </c>
      <c r="E9" s="20"/>
      <c r="F9" s="16"/>
      <c r="G9" s="16"/>
      <c r="H9" s="16"/>
      <c r="I9" s="16"/>
      <c r="J9" s="13"/>
    </row>
    <row r="10" spans="1:10" x14ac:dyDescent="0.4">
      <c r="A10" s="9"/>
      <c r="B10" s="17"/>
      <c r="C10" s="18"/>
      <c r="D10" s="19"/>
      <c r="E10" s="20"/>
      <c r="F10" s="16"/>
      <c r="G10" s="16"/>
      <c r="H10" s="16"/>
      <c r="I10" s="16"/>
      <c r="J10" s="13"/>
    </row>
    <row r="11" spans="1:10" x14ac:dyDescent="0.4">
      <c r="A11" s="9"/>
      <c r="B11" s="21" t="s">
        <v>10</v>
      </c>
      <c r="C11" s="16"/>
      <c r="D11" s="16"/>
      <c r="E11" s="20"/>
      <c r="F11" s="16"/>
      <c r="G11" s="16"/>
      <c r="H11" s="16"/>
      <c r="I11" s="16"/>
      <c r="J11" s="13"/>
    </row>
    <row r="12" spans="1:10" x14ac:dyDescent="0.4">
      <c r="A12" s="9"/>
      <c r="B12" s="17" t="s">
        <v>14</v>
      </c>
      <c r="C12" s="18">
        <f>C7</f>
        <v>1</v>
      </c>
      <c r="D12" s="19">
        <f>150*C12</f>
        <v>150</v>
      </c>
      <c r="E12" s="22">
        <f>100*C12</f>
        <v>100</v>
      </c>
      <c r="F12" s="16"/>
      <c r="G12" s="16"/>
      <c r="H12" s="16"/>
      <c r="I12" s="16"/>
      <c r="J12" s="13"/>
    </row>
    <row r="13" spans="1:10" ht="15" thickBot="1" x14ac:dyDescent="0.45">
      <c r="A13" s="9"/>
      <c r="B13" s="16"/>
      <c r="C13" s="16"/>
      <c r="D13" s="16"/>
      <c r="E13" s="20"/>
      <c r="F13" s="16"/>
      <c r="G13" s="16"/>
      <c r="H13" s="16"/>
      <c r="I13" s="16"/>
      <c r="J13" s="13"/>
    </row>
    <row r="14" spans="1:10" ht="16.3" thickBot="1" x14ac:dyDescent="0.5">
      <c r="A14" s="9"/>
      <c r="B14" s="3" t="s">
        <v>18</v>
      </c>
      <c r="C14" s="4"/>
      <c r="D14" s="5">
        <f>SUM(D6:D12)</f>
        <v>2765</v>
      </c>
      <c r="E14" s="5">
        <f>SUM(E6:E12)</f>
        <v>1100</v>
      </c>
      <c r="F14" s="16"/>
      <c r="G14" s="16"/>
      <c r="H14" s="46" t="s">
        <v>29</v>
      </c>
      <c r="I14" s="16"/>
      <c r="J14" s="13"/>
    </row>
    <row r="15" spans="1:10" x14ac:dyDescent="0.4">
      <c r="A15" s="9"/>
      <c r="B15" s="3" t="s">
        <v>13</v>
      </c>
      <c r="C15" s="6"/>
      <c r="D15" s="5">
        <f>D14-E14</f>
        <v>1665</v>
      </c>
      <c r="E15" s="7"/>
      <c r="F15" s="16"/>
      <c r="G15" s="16"/>
      <c r="H15" s="16"/>
      <c r="I15" s="16"/>
      <c r="J15" s="13"/>
    </row>
    <row r="16" spans="1:10" ht="15" thickBot="1" x14ac:dyDescent="0.45">
      <c r="A16" s="10"/>
      <c r="B16" s="15"/>
      <c r="C16" s="15"/>
      <c r="D16" s="15"/>
      <c r="E16" s="15"/>
      <c r="F16" s="15"/>
      <c r="G16" s="15"/>
      <c r="H16" s="15"/>
      <c r="I16" s="15"/>
      <c r="J16" s="14"/>
    </row>
  </sheetData>
  <sheetProtection algorithmName="SHA-512" hashValue="cAhB09CWQorQUAF9kjCb86RrJnxkf67v6j2STfmx84+VgqK6I8ddM/+MicLnLlvDA8jGjpZlN9es+E1bGHDTWw==" saltValue="uHc6MzOg4+/Rwvj+tlvwkw==" spinCount="100000" sheet="1" objects="1" scenarios="1" selectLockedCells="1"/>
  <mergeCells count="2">
    <mergeCell ref="B2:E2"/>
    <mergeCell ref="B3:E3"/>
  </mergeCells>
  <hyperlinks>
    <hyperlink ref="H14" location="Welcome!A1" display="RETURN TO WELCOME PAGE"/>
  </hyperlink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Existing Ticketer Customer</vt:lpstr>
      <vt:lpstr>New Ticketer Customer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u443036</dc:creator>
  <cp:lastModifiedBy>U440928</cp:lastModifiedBy>
  <dcterms:created xsi:type="dcterms:W3CDTF">2018-10-04T13:04:39Z</dcterms:created>
  <dcterms:modified xsi:type="dcterms:W3CDTF">2022-10-17T15:13:57Z</dcterms:modified>
</cp:coreProperties>
</file>