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brian_cochrane_transport_gov_scot/Documents/"/>
    </mc:Choice>
  </mc:AlternateContent>
  <xr:revisionPtr revIDLastSave="1" documentId="8_{684470EC-93E8-4822-BC53-F42C73398731}" xr6:coauthVersionLast="47" xr6:coauthVersionMax="47" xr10:uidLastSave="{37541D55-FE35-4C94-BB13-4149815624FB}"/>
  <bookViews>
    <workbookView xWindow="-110" yWindow="-110" windowWidth="19420" windowHeight="10420" xr2:uid="{B65D75D8-8482-418E-B5C2-84BA3C9E19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I22" i="1" s="1"/>
  <c r="J22" i="1" s="1"/>
  <c r="D21" i="1"/>
  <c r="I21" i="1" s="1"/>
  <c r="J21" i="1" s="1"/>
  <c r="D20" i="1"/>
  <c r="I20" i="1" s="1"/>
  <c r="J20" i="1" s="1"/>
  <c r="D19" i="1"/>
  <c r="I19" i="1" s="1"/>
  <c r="J19" i="1" s="1"/>
  <c r="D18" i="1"/>
  <c r="I18" i="1" s="1"/>
  <c r="J18" i="1" s="1"/>
  <c r="D17" i="1"/>
  <c r="I17" i="1" s="1"/>
  <c r="J17" i="1" s="1"/>
  <c r="D16" i="1"/>
  <c r="I16" i="1" s="1"/>
  <c r="J16" i="1" s="1"/>
  <c r="D15" i="1"/>
  <c r="I15" i="1" s="1"/>
  <c r="J15" i="1" s="1"/>
  <c r="D14" i="1"/>
  <c r="I14" i="1" s="1"/>
  <c r="J14" i="1" s="1"/>
  <c r="D13" i="1"/>
  <c r="I13" i="1" s="1"/>
  <c r="J13" i="1" s="1"/>
  <c r="D12" i="1"/>
  <c r="I12" i="1" s="1"/>
  <c r="J12" i="1" s="1"/>
  <c r="D11" i="1"/>
  <c r="I11" i="1" s="1"/>
  <c r="J11" i="1" s="1"/>
  <c r="D10" i="1"/>
  <c r="I10" i="1" s="1"/>
  <c r="J10" i="1" s="1"/>
  <c r="D9" i="1"/>
  <c r="I9" i="1" s="1"/>
  <c r="J9" i="1" s="1"/>
  <c r="D8" i="1"/>
  <c r="I8" i="1" s="1"/>
  <c r="J8" i="1" s="1"/>
  <c r="D7" i="1"/>
  <c r="I7" i="1" s="1"/>
  <c r="J7" i="1" s="1"/>
  <c r="D6" i="1"/>
  <c r="I6" i="1" s="1"/>
  <c r="J6" i="1" s="1"/>
  <c r="D4" i="1"/>
  <c r="I4" i="1" s="1"/>
  <c r="J4" i="1" s="1"/>
  <c r="D3" i="1"/>
  <c r="I3" i="1" s="1"/>
  <c r="J3" i="1" s="1"/>
  <c r="D2" i="1"/>
  <c r="I2" i="1" s="1"/>
  <c r="J2" i="1" s="1"/>
  <c r="J24" i="1" l="1"/>
  <c r="J25" i="1" s="1"/>
</calcChain>
</file>

<file path=xl/sharedStrings.xml><?xml version="1.0" encoding="utf-8"?>
<sst xmlns="http://schemas.openxmlformats.org/spreadsheetml/2006/main" count="62" uniqueCount="42">
  <si>
    <t>Inventory</t>
  </si>
  <si>
    <t>Failures</t>
  </si>
  <si>
    <t>Score</t>
  </si>
  <si>
    <t>No.</t>
  </si>
  <si>
    <t>Station Timetables and Information</t>
  </si>
  <si>
    <t>Station Posters</t>
  </si>
  <si>
    <t>Totems</t>
  </si>
  <si>
    <t>Inspections</t>
  </si>
  <si>
    <t xml:space="preserve"> Passes</t>
  </si>
  <si>
    <t>a 18</t>
  </si>
  <si>
    <t>Station Lounges / Waiting Areas</t>
  </si>
  <si>
    <t>b 18</t>
  </si>
  <si>
    <t>Washing Facilities</t>
  </si>
  <si>
    <t>c 18</t>
  </si>
  <si>
    <t>Catering Facilities</t>
  </si>
  <si>
    <t>Train Seats, Racks etc per non sleeper carriage</t>
  </si>
  <si>
    <t>Train Lighting per c</t>
  </si>
  <si>
    <t>Train Toilets per c</t>
  </si>
  <si>
    <t>Train Graffiti per c</t>
  </si>
  <si>
    <t>Train Cleanliness per c</t>
  </si>
  <si>
    <t>Destination Boards and PIDs</t>
  </si>
  <si>
    <t>Train Heating/Ventilation per c</t>
  </si>
  <si>
    <t>Train Doors per c</t>
  </si>
  <si>
    <t>On-Train CCTV nil</t>
  </si>
  <si>
    <t>Reservation System per per train</t>
  </si>
  <si>
    <t>On-Train Refreshment and Food Facilities per train</t>
  </si>
  <si>
    <t>Passenger Entertainmet systems and WIFI - nil</t>
  </si>
  <si>
    <t>Train staff and Customer Care - per train</t>
  </si>
  <si>
    <t>In cabin (per sleeper carriage)</t>
  </si>
  <si>
    <t>NCD</t>
  </si>
  <si>
    <t>Overal Score</t>
  </si>
  <si>
    <t>Station Service Schedule</t>
  </si>
  <si>
    <t>Actual Service Level</t>
  </si>
  <si>
    <t>Rolling Stock Service Schedule</t>
  </si>
  <si>
    <t>Total</t>
  </si>
  <si>
    <t>No</t>
  </si>
  <si>
    <t>Floor</t>
  </si>
  <si>
    <t>Benchmark</t>
  </si>
  <si>
    <t>Ceiling</t>
  </si>
  <si>
    <t>-</t>
  </si>
  <si>
    <t xml:space="preserve">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</si>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</sst>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.5"/>
      <name val="MS Sans Serif"/>
      <family val="2"/>
    </font>
    <font>
      <sz val="8.5"/>
      <name val="MS Sans Serif"/>
      <family val="2"/>
    </font>
    <font>
      <sz val="8.5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quotePrefix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quotePrefix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quotePrefix="1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locked="0"/>
    </xf>
    <xf numFmtId="1" fontId="1" fillId="0" borderId="1" xfId="0" applyNumberFormat="1" applyFont="1" applyBorder="1" applyAlignment="1" applyProtection="1">
      <alignment horizontal="center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7024-972E-4FC2-BD66-1F997EB5E107}">
  <dimension ref="A1:M25"/>
  <sheetViews>
    <sheetView tabSelected="1" workbookViewId="0">
      <selection activeCell="B1" sqref="B1"/>
    </sheetView>
  </sheetViews>
  <sheetFormatPr defaultRowHeight="14.5" x14ac:dyDescent="0.35"/>
  <cols>
    <col min="1" max="1" width="8.7265625" style="6"/>
    <col min="2" max="2" width="23.7265625" customWidth="1"/>
    <col min="3" max="3" width="9.90625" customWidth="1"/>
  </cols>
  <sheetData>
    <row r="1" spans="1:10" ht="32.5" x14ac:dyDescent="0.35">
      <c r="A1" s="8" t="s">
        <v>3</v>
      </c>
      <c r="B1" s="9" t="s">
        <v>31</v>
      </c>
      <c r="C1" s="14" t="s">
        <v>0</v>
      </c>
      <c r="D1" s="15" t="s">
        <v>8</v>
      </c>
      <c r="E1" s="15" t="s">
        <v>1</v>
      </c>
      <c r="F1" s="1" t="s">
        <v>38</v>
      </c>
      <c r="G1" s="1" t="s">
        <v>37</v>
      </c>
      <c r="H1" s="1" t="s">
        <v>36</v>
      </c>
      <c r="I1" s="19" t="s">
        <v>32</v>
      </c>
      <c r="J1" s="9" t="s">
        <v>2</v>
      </c>
    </row>
    <row r="2" spans="1:10" x14ac:dyDescent="0.35">
      <c r="A2" s="7">
        <v>8</v>
      </c>
      <c r="B2" s="3" t="s">
        <v>4</v>
      </c>
      <c r="C2" s="3">
        <v>43</v>
      </c>
      <c r="D2" s="2">
        <f t="shared" ref="D2:D4" si="0">C2-E2</f>
        <v>40</v>
      </c>
      <c r="E2" s="3">
        <v>3</v>
      </c>
      <c r="F2" s="10">
        <v>100</v>
      </c>
      <c r="G2" s="3">
        <v>85</v>
      </c>
      <c r="H2" s="3">
        <v>75</v>
      </c>
      <c r="I2" s="11">
        <f>ROUND(D2/C2%,0)</f>
        <v>93</v>
      </c>
      <c r="J2" s="11">
        <f>IF(I2&lt;$D2,(1),IF(I2&lt;$C2,(2),IF(I2&gt;=$C2,(3))))</f>
        <v>3</v>
      </c>
    </row>
    <row r="3" spans="1:10" x14ac:dyDescent="0.35">
      <c r="A3" s="7">
        <v>10</v>
      </c>
      <c r="B3" s="3" t="s">
        <v>5</v>
      </c>
      <c r="C3" s="3">
        <v>43</v>
      </c>
      <c r="D3" s="2">
        <f t="shared" si="0"/>
        <v>39</v>
      </c>
      <c r="E3" s="3">
        <v>4</v>
      </c>
      <c r="F3" s="10">
        <v>100</v>
      </c>
      <c r="G3" s="3">
        <v>85</v>
      </c>
      <c r="H3" s="3">
        <v>75</v>
      </c>
      <c r="I3" s="11">
        <f>ROUND(D3/C3%,0)</f>
        <v>91</v>
      </c>
      <c r="J3" s="11">
        <f t="shared" ref="J3:J4" si="1">IF(I3&lt;$D3,(1),IF(I3&lt;$C3,(2),IF(I3&gt;=$C3,(3))))</f>
        <v>3</v>
      </c>
    </row>
    <row r="4" spans="1:10" x14ac:dyDescent="0.35">
      <c r="A4" s="7">
        <v>16</v>
      </c>
      <c r="B4" s="12" t="s">
        <v>6</v>
      </c>
      <c r="C4" s="3">
        <v>35</v>
      </c>
      <c r="D4" s="2">
        <f t="shared" si="0"/>
        <v>29</v>
      </c>
      <c r="E4" s="3">
        <v>6</v>
      </c>
      <c r="F4" s="10">
        <v>100</v>
      </c>
      <c r="G4" s="3">
        <v>90</v>
      </c>
      <c r="H4" s="3">
        <v>80</v>
      </c>
      <c r="I4" s="11">
        <f>ROUND(D4/C4%,0)</f>
        <v>83</v>
      </c>
      <c r="J4" s="11">
        <f t="shared" si="1"/>
        <v>3</v>
      </c>
    </row>
    <row r="5" spans="1:10" ht="32.5" x14ac:dyDescent="0.35">
      <c r="A5" s="8" t="s">
        <v>35</v>
      </c>
      <c r="B5" s="13" t="s">
        <v>33</v>
      </c>
      <c r="C5" s="14" t="s">
        <v>7</v>
      </c>
      <c r="D5" s="15" t="s">
        <v>8</v>
      </c>
      <c r="E5" s="15" t="s">
        <v>1</v>
      </c>
      <c r="F5" s="1" t="s">
        <v>38</v>
      </c>
      <c r="G5" s="1" t="s">
        <v>37</v>
      </c>
      <c r="H5" s="1" t="s">
        <v>36</v>
      </c>
      <c r="I5" s="19" t="s">
        <v>32</v>
      </c>
      <c r="J5" s="9" t="s">
        <v>2</v>
      </c>
    </row>
    <row r="6" spans="1:10" x14ac:dyDescent="0.35">
      <c r="A6" s="7" t="s">
        <v>9</v>
      </c>
      <c r="B6" s="3" t="s">
        <v>10</v>
      </c>
      <c r="C6" s="3">
        <v>7</v>
      </c>
      <c r="D6" s="2">
        <f>C6-E6</f>
        <v>7</v>
      </c>
      <c r="E6" s="3">
        <v>0</v>
      </c>
      <c r="F6" s="4">
        <v>100</v>
      </c>
      <c r="G6" s="4">
        <v>83</v>
      </c>
      <c r="H6" s="4">
        <v>65</v>
      </c>
      <c r="I6" s="11">
        <f t="shared" ref="I6:I22" si="2">ROUND(D6/C6%,0)</f>
        <v>100</v>
      </c>
      <c r="J6" s="11">
        <f>IF(I6&lt;$D6,(1),IF(I6&lt;$C6,(2),IF(I6&gt;=$C6,(3))))</f>
        <v>3</v>
      </c>
    </row>
    <row r="7" spans="1:10" x14ac:dyDescent="0.35">
      <c r="A7" s="7" t="s">
        <v>11</v>
      </c>
      <c r="B7" s="3" t="s">
        <v>12</v>
      </c>
      <c r="C7" s="3">
        <v>7</v>
      </c>
      <c r="D7" s="2">
        <f t="shared" ref="D7:D22" si="3">C7-E7</f>
        <v>6</v>
      </c>
      <c r="E7" s="3">
        <v>1</v>
      </c>
      <c r="F7" s="10">
        <v>100</v>
      </c>
      <c r="G7" s="3">
        <v>83</v>
      </c>
      <c r="H7" s="3">
        <v>65</v>
      </c>
      <c r="I7" s="11">
        <f t="shared" si="2"/>
        <v>86</v>
      </c>
      <c r="J7" s="11">
        <f t="shared" ref="J7:J23" si="4">IF(I7&lt;$D7,(1),IF(I7&lt;$C7,(2),IF(I7&gt;=$C7,(3))))</f>
        <v>3</v>
      </c>
    </row>
    <row r="8" spans="1:10" x14ac:dyDescent="0.35">
      <c r="A8" s="7" t="s">
        <v>13</v>
      </c>
      <c r="B8" s="3" t="s">
        <v>14</v>
      </c>
      <c r="C8" s="3">
        <v>7</v>
      </c>
      <c r="D8" s="2">
        <f t="shared" si="3"/>
        <v>7</v>
      </c>
      <c r="E8" s="3">
        <v>0</v>
      </c>
      <c r="F8" s="10">
        <v>100</v>
      </c>
      <c r="G8" s="3">
        <v>83</v>
      </c>
      <c r="H8" s="3">
        <v>65</v>
      </c>
      <c r="I8" s="11">
        <f t="shared" si="2"/>
        <v>100</v>
      </c>
      <c r="J8" s="11">
        <f t="shared" si="4"/>
        <v>3</v>
      </c>
    </row>
    <row r="9" spans="1:10" x14ac:dyDescent="0.35">
      <c r="A9" s="7">
        <v>19</v>
      </c>
      <c r="B9" s="3" t="s">
        <v>15</v>
      </c>
      <c r="C9" s="3">
        <v>6</v>
      </c>
      <c r="D9" s="2">
        <f t="shared" si="3"/>
        <v>6</v>
      </c>
      <c r="E9" s="3">
        <v>0</v>
      </c>
      <c r="F9" s="10">
        <v>100</v>
      </c>
      <c r="G9" s="3">
        <v>80</v>
      </c>
      <c r="H9" s="3">
        <v>70</v>
      </c>
      <c r="I9" s="11">
        <f t="shared" si="2"/>
        <v>100</v>
      </c>
      <c r="J9" s="11">
        <f t="shared" si="4"/>
        <v>3</v>
      </c>
    </row>
    <row r="10" spans="1:10" x14ac:dyDescent="0.35">
      <c r="A10" s="7">
        <v>20</v>
      </c>
      <c r="B10" s="3" t="s">
        <v>16</v>
      </c>
      <c r="C10" s="3">
        <v>18</v>
      </c>
      <c r="D10" s="2">
        <f t="shared" si="3"/>
        <v>18</v>
      </c>
      <c r="E10" s="3">
        <v>0</v>
      </c>
      <c r="F10" s="10">
        <v>100</v>
      </c>
      <c r="G10" s="3">
        <v>95</v>
      </c>
      <c r="H10" s="3">
        <v>80</v>
      </c>
      <c r="I10" s="11">
        <f t="shared" si="2"/>
        <v>100</v>
      </c>
      <c r="J10" s="11">
        <f t="shared" si="4"/>
        <v>3</v>
      </c>
    </row>
    <row r="11" spans="1:10" x14ac:dyDescent="0.35">
      <c r="A11" s="7">
        <v>21</v>
      </c>
      <c r="B11" s="3" t="s">
        <v>17</v>
      </c>
      <c r="C11" s="3">
        <v>18</v>
      </c>
      <c r="D11" s="2">
        <f t="shared" si="3"/>
        <v>16</v>
      </c>
      <c r="E11" s="3">
        <v>2</v>
      </c>
      <c r="F11" s="10">
        <v>100</v>
      </c>
      <c r="G11" s="3">
        <v>90</v>
      </c>
      <c r="H11" s="3">
        <v>83</v>
      </c>
      <c r="I11" s="11">
        <f t="shared" si="2"/>
        <v>89</v>
      </c>
      <c r="J11" s="11">
        <f t="shared" si="4"/>
        <v>3</v>
      </c>
    </row>
    <row r="12" spans="1:10" x14ac:dyDescent="0.35">
      <c r="A12" s="7">
        <v>22</v>
      </c>
      <c r="B12" s="12" t="s">
        <v>18</v>
      </c>
      <c r="C12" s="3">
        <v>18</v>
      </c>
      <c r="D12" s="2">
        <f t="shared" si="3"/>
        <v>18</v>
      </c>
      <c r="E12" s="3">
        <v>0</v>
      </c>
      <c r="F12" s="10">
        <v>100</v>
      </c>
      <c r="G12" s="3">
        <v>99</v>
      </c>
      <c r="H12" s="3">
        <v>95</v>
      </c>
      <c r="I12" s="11">
        <f t="shared" si="2"/>
        <v>100</v>
      </c>
      <c r="J12" s="11">
        <f t="shared" si="4"/>
        <v>3</v>
      </c>
    </row>
    <row r="13" spans="1:10" x14ac:dyDescent="0.35">
      <c r="A13" s="7">
        <v>23</v>
      </c>
      <c r="B13" s="3" t="s">
        <v>19</v>
      </c>
      <c r="C13" s="3">
        <v>18</v>
      </c>
      <c r="D13" s="2">
        <f t="shared" si="3"/>
        <v>18</v>
      </c>
      <c r="E13" s="3">
        <v>0</v>
      </c>
      <c r="F13" s="10">
        <v>100</v>
      </c>
      <c r="G13" s="3">
        <v>96</v>
      </c>
      <c r="H13" s="3">
        <v>92</v>
      </c>
      <c r="I13" s="11">
        <f t="shared" si="2"/>
        <v>100</v>
      </c>
      <c r="J13" s="11">
        <f t="shared" si="4"/>
        <v>3</v>
      </c>
    </row>
    <row r="14" spans="1:10" x14ac:dyDescent="0.35">
      <c r="A14" s="7">
        <v>24</v>
      </c>
      <c r="B14" s="3" t="s">
        <v>20</v>
      </c>
      <c r="C14" s="3">
        <v>18</v>
      </c>
      <c r="D14" s="2">
        <f t="shared" si="3"/>
        <v>18</v>
      </c>
      <c r="E14" s="3">
        <v>0</v>
      </c>
      <c r="F14" s="10">
        <v>100</v>
      </c>
      <c r="G14" s="3">
        <v>95</v>
      </c>
      <c r="H14" s="3">
        <v>80</v>
      </c>
      <c r="I14" s="11">
        <f t="shared" si="2"/>
        <v>100</v>
      </c>
      <c r="J14" s="11">
        <f t="shared" si="4"/>
        <v>3</v>
      </c>
    </row>
    <row r="15" spans="1:10" x14ac:dyDescent="0.35">
      <c r="A15" s="7">
        <v>25</v>
      </c>
      <c r="B15" s="3" t="s">
        <v>21</v>
      </c>
      <c r="C15" s="3">
        <v>18</v>
      </c>
      <c r="D15" s="2">
        <f t="shared" si="3"/>
        <v>18</v>
      </c>
      <c r="E15" s="3">
        <v>0</v>
      </c>
      <c r="F15" s="10">
        <v>100</v>
      </c>
      <c r="G15" s="3">
        <v>99</v>
      </c>
      <c r="H15" s="3">
        <v>95</v>
      </c>
      <c r="I15" s="11">
        <f t="shared" si="2"/>
        <v>100</v>
      </c>
      <c r="J15" s="11">
        <f t="shared" si="4"/>
        <v>3</v>
      </c>
    </row>
    <row r="16" spans="1:10" x14ac:dyDescent="0.35">
      <c r="A16" s="7">
        <v>27</v>
      </c>
      <c r="B16" s="3" t="s">
        <v>22</v>
      </c>
      <c r="C16" s="3">
        <v>18</v>
      </c>
      <c r="D16" s="2">
        <f t="shared" si="3"/>
        <v>17</v>
      </c>
      <c r="E16" s="3">
        <v>1</v>
      </c>
      <c r="F16" s="10">
        <v>100</v>
      </c>
      <c r="G16" s="3">
        <v>99</v>
      </c>
      <c r="H16" s="3">
        <v>95</v>
      </c>
      <c r="I16" s="11">
        <f t="shared" si="2"/>
        <v>94</v>
      </c>
      <c r="J16" s="11">
        <f t="shared" si="4"/>
        <v>3</v>
      </c>
    </row>
    <row r="17" spans="1:13" x14ac:dyDescent="0.35">
      <c r="A17" s="7">
        <v>28</v>
      </c>
      <c r="B17" s="3" t="s">
        <v>23</v>
      </c>
      <c r="C17" s="3">
        <v>18</v>
      </c>
      <c r="D17" s="2">
        <f t="shared" si="3"/>
        <v>12</v>
      </c>
      <c r="E17" s="3">
        <v>6</v>
      </c>
      <c r="F17" s="10">
        <v>100</v>
      </c>
      <c r="G17" s="3">
        <v>99</v>
      </c>
      <c r="H17" s="3">
        <v>98</v>
      </c>
      <c r="I17" s="11">
        <f t="shared" si="2"/>
        <v>67</v>
      </c>
      <c r="J17" s="11">
        <f t="shared" si="4"/>
        <v>3</v>
      </c>
    </row>
    <row r="18" spans="1:13" x14ac:dyDescent="0.35">
      <c r="A18" s="7">
        <v>29</v>
      </c>
      <c r="B18" s="3" t="s">
        <v>24</v>
      </c>
      <c r="C18" s="3">
        <v>3</v>
      </c>
      <c r="D18" s="2">
        <f t="shared" si="3"/>
        <v>3</v>
      </c>
      <c r="E18" s="3">
        <v>0</v>
      </c>
      <c r="F18" s="10">
        <v>100</v>
      </c>
      <c r="G18" s="3">
        <v>80</v>
      </c>
      <c r="H18" s="3">
        <v>75</v>
      </c>
      <c r="I18" s="11">
        <f t="shared" si="2"/>
        <v>100</v>
      </c>
      <c r="J18" s="11">
        <f t="shared" si="4"/>
        <v>3</v>
      </c>
    </row>
    <row r="19" spans="1:13" x14ac:dyDescent="0.35">
      <c r="A19" s="7">
        <v>30</v>
      </c>
      <c r="B19" s="3" t="s">
        <v>25</v>
      </c>
      <c r="C19" s="3">
        <v>3</v>
      </c>
      <c r="D19" s="2">
        <f t="shared" si="3"/>
        <v>3</v>
      </c>
      <c r="E19" s="3">
        <v>0</v>
      </c>
      <c r="F19" s="10">
        <v>100</v>
      </c>
      <c r="G19" s="3">
        <v>80</v>
      </c>
      <c r="H19" s="3">
        <v>75</v>
      </c>
      <c r="I19" s="11">
        <f t="shared" si="2"/>
        <v>100</v>
      </c>
      <c r="J19" s="11">
        <f t="shared" si="4"/>
        <v>3</v>
      </c>
    </row>
    <row r="20" spans="1:13" x14ac:dyDescent="0.35">
      <c r="A20" s="7">
        <v>31</v>
      </c>
      <c r="B20" s="3" t="s">
        <v>26</v>
      </c>
      <c r="C20" s="3">
        <v>3</v>
      </c>
      <c r="D20" s="2">
        <f t="shared" si="3"/>
        <v>3</v>
      </c>
      <c r="E20" s="3">
        <v>0</v>
      </c>
      <c r="F20" s="10">
        <v>100</v>
      </c>
      <c r="G20" s="3">
        <v>90</v>
      </c>
      <c r="H20" s="3">
        <v>75</v>
      </c>
      <c r="I20" s="11">
        <f t="shared" si="2"/>
        <v>100</v>
      </c>
      <c r="J20" s="11">
        <f t="shared" si="4"/>
        <v>3</v>
      </c>
      <c r="M20" t="s">
        <v>40</v>
      </c>
    </row>
    <row r="21" spans="1:13" x14ac:dyDescent="0.35">
      <c r="A21" s="7">
        <v>32</v>
      </c>
      <c r="B21" s="3" t="s">
        <v>27</v>
      </c>
      <c r="C21" s="3">
        <v>3</v>
      </c>
      <c r="D21" s="2">
        <f t="shared" si="3"/>
        <v>3</v>
      </c>
      <c r="E21" s="3">
        <v>0</v>
      </c>
      <c r="F21" s="10">
        <v>100</v>
      </c>
      <c r="G21" s="3">
        <v>95</v>
      </c>
      <c r="H21" s="3">
        <v>90</v>
      </c>
      <c r="I21" s="11">
        <f t="shared" si="2"/>
        <v>100</v>
      </c>
      <c r="J21" s="11">
        <f t="shared" si="4"/>
        <v>3</v>
      </c>
    </row>
    <row r="22" spans="1:13" x14ac:dyDescent="0.35">
      <c r="A22" s="7">
        <v>35</v>
      </c>
      <c r="B22" s="3" t="s">
        <v>28</v>
      </c>
      <c r="C22" s="3">
        <v>100</v>
      </c>
      <c r="D22" s="2">
        <f t="shared" si="3"/>
        <v>92</v>
      </c>
      <c r="E22" s="3">
        <v>8</v>
      </c>
      <c r="F22" s="10">
        <v>100</v>
      </c>
      <c r="G22" s="3">
        <v>95</v>
      </c>
      <c r="H22" s="3">
        <v>90</v>
      </c>
      <c r="I22" s="11">
        <f t="shared" si="2"/>
        <v>92</v>
      </c>
      <c r="J22" s="11">
        <f t="shared" si="4"/>
        <v>2</v>
      </c>
    </row>
    <row r="23" spans="1:13" x14ac:dyDescent="0.35">
      <c r="A23" s="16">
        <v>36</v>
      </c>
      <c r="B23" s="5" t="s">
        <v>29</v>
      </c>
      <c r="C23" s="5">
        <v>0</v>
      </c>
      <c r="D23" s="17">
        <v>0</v>
      </c>
      <c r="E23" s="5">
        <v>0</v>
      </c>
      <c r="F23" s="18">
        <v>100</v>
      </c>
      <c r="G23" s="5">
        <v>80</v>
      </c>
      <c r="H23" s="5">
        <v>70</v>
      </c>
      <c r="I23" s="11">
        <v>100</v>
      </c>
      <c r="J23" s="11" t="s">
        <v>41</v>
      </c>
    </row>
    <row r="24" spans="1:13" x14ac:dyDescent="0.35">
      <c r="A24" s="7"/>
      <c r="B24" s="5" t="s">
        <v>34</v>
      </c>
      <c r="C24" s="21" t="s">
        <v>39</v>
      </c>
      <c r="D24" s="21" t="s">
        <v>39</v>
      </c>
      <c r="E24" s="21" t="s">
        <v>39</v>
      </c>
      <c r="F24" s="21" t="s">
        <v>39</v>
      </c>
      <c r="G24" s="21" t="s">
        <v>39</v>
      </c>
      <c r="H24" s="21" t="s">
        <v>39</v>
      </c>
      <c r="I24" s="21" t="s">
        <v>39</v>
      </c>
      <c r="J24" s="11">
        <f>SUM(J2:J4,J6:J23)</f>
        <v>59</v>
      </c>
    </row>
    <row r="25" spans="1:13" x14ac:dyDescent="0.35">
      <c r="A25" s="8"/>
      <c r="B25" s="5" t="s">
        <v>30</v>
      </c>
      <c r="C25" s="21" t="s">
        <v>39</v>
      </c>
      <c r="D25" s="21" t="s">
        <v>39</v>
      </c>
      <c r="E25" s="21" t="s">
        <v>39</v>
      </c>
      <c r="F25" s="21" t="s">
        <v>39</v>
      </c>
      <c r="G25" s="21" t="s">
        <v>39</v>
      </c>
      <c r="H25" s="21" t="s">
        <v>39</v>
      </c>
      <c r="I25" s="21" t="s">
        <v>39</v>
      </c>
      <c r="J25" s="20">
        <f>IF(J24&lt;$B29,(1),IF(J24&lt;$B28,(2),IF(J24&gt;=$B28,(3))))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U207033</dc:creator>
  <cp:lastModifiedBy>Brian Cochrane</cp:lastModifiedBy>
  <dcterms:created xsi:type="dcterms:W3CDTF">2023-05-30T16:08:12Z</dcterms:created>
  <dcterms:modified xsi:type="dcterms:W3CDTF">2023-06-01T08:06:24Z</dcterms:modified>
</cp:coreProperties>
</file>